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chris_fonseca_misalud_go_cr/Documents/Unidad Financiera/Unidad Financiera/Red Transparencia/Actualización 2026/2025/Datos Abiertos/"/>
    </mc:Choice>
  </mc:AlternateContent>
  <xr:revisionPtr revIDLastSave="2140" documentId="8_{101C618E-1375-48FB-8FF2-41C6C22231F7}" xr6:coauthVersionLast="47" xr6:coauthVersionMax="47" xr10:uidLastSave="{C6EE0D84-6D09-4D79-8EE6-71D5A0C5AE35}"/>
  <bookViews>
    <workbookView xWindow="-120" yWindow="-120" windowWidth="51840" windowHeight="21120" tabRatio="905" xr2:uid="{00000000-000D-0000-FFFF-FFFF00000000}"/>
  </bookViews>
  <sheets>
    <sheet name="TOTAL" sheetId="2" r:id="rId1"/>
    <sheet name="GESTION INTRA" sheetId="13" r:id="rId2"/>
    <sheet name="RECTORIA" sheetId="14" r:id="rId3"/>
    <sheet name="PCT" sheetId="15" r:id="rId4"/>
    <sheet name="CTAMS" sheetId="16" r:id="rId5"/>
    <sheet name="OCIS" sheetId="17" r:id="rId6"/>
    <sheet name="CNVE" sheetId="18" r:id="rId7"/>
    <sheet name="CEN-CINAI" sheetId="19" r:id="rId8"/>
    <sheet name="TRANSFERENCIAS" sheetId="20" r:id="rId9"/>
    <sheet name="INCIENSA" sheetId="21" r:id="rId10"/>
    <sheet name="IAFA" sheetId="22" r:id="rId11"/>
    <sheet name="CONIS" sheetId="23" r:id="rId12"/>
  </sheets>
  <definedNames>
    <definedName name="_xlnm.Print_Area" localSheetId="0">TOTAL!$A$1:$O$23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" i="2" l="1"/>
  <c r="N36" i="23" l="1"/>
  <c r="N35" i="23"/>
  <c r="N34" i="23"/>
  <c r="N33" i="23"/>
  <c r="N32" i="23"/>
  <c r="N31" i="23"/>
  <c r="N30" i="23"/>
  <c r="N29" i="23"/>
  <c r="N28" i="23"/>
  <c r="N27" i="23"/>
  <c r="N26" i="23"/>
  <c r="N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N12" i="23"/>
  <c r="N11" i="23"/>
  <c r="N10" i="23"/>
  <c r="N9" i="23"/>
  <c r="N8" i="23"/>
  <c r="N7" i="23"/>
  <c r="N6" i="23"/>
  <c r="N149" i="22"/>
  <c r="N148" i="22"/>
  <c r="N147" i="22"/>
  <c r="N146" i="22"/>
  <c r="N145" i="22"/>
  <c r="N144" i="22"/>
  <c r="N143" i="22"/>
  <c r="N142" i="22"/>
  <c r="N141" i="22"/>
  <c r="N140" i="22"/>
  <c r="N139" i="22"/>
  <c r="N138" i="22"/>
  <c r="N137" i="22"/>
  <c r="N136" i="22"/>
  <c r="N135" i="22"/>
  <c r="N134" i="22"/>
  <c r="N133" i="22"/>
  <c r="N132" i="22"/>
  <c r="N131" i="22"/>
  <c r="N130" i="22"/>
  <c r="N129" i="22"/>
  <c r="N128" i="22"/>
  <c r="N127" i="22"/>
  <c r="N126" i="22"/>
  <c r="N125" i="22"/>
  <c r="N124" i="22"/>
  <c r="N123" i="22"/>
  <c r="N122" i="22"/>
  <c r="N121" i="22"/>
  <c r="N120" i="22"/>
  <c r="N119" i="22"/>
  <c r="N118" i="22"/>
  <c r="N117" i="22"/>
  <c r="N116" i="22"/>
  <c r="N115" i="22"/>
  <c r="N114" i="22"/>
  <c r="N113" i="22"/>
  <c r="N112" i="22"/>
  <c r="N111" i="22"/>
  <c r="N110" i="22"/>
  <c r="N109" i="22"/>
  <c r="N108" i="22"/>
  <c r="N107" i="22"/>
  <c r="N106" i="22"/>
  <c r="N105" i="22"/>
  <c r="N104" i="22"/>
  <c r="N103" i="22"/>
  <c r="N102" i="22"/>
  <c r="N101" i="22"/>
  <c r="N100" i="22"/>
  <c r="N99" i="22"/>
  <c r="N98" i="22"/>
  <c r="N97" i="22"/>
  <c r="N96" i="22"/>
  <c r="N95" i="22"/>
  <c r="N94" i="22"/>
  <c r="N93" i="22"/>
  <c r="N92" i="22"/>
  <c r="N91" i="22"/>
  <c r="N90" i="22"/>
  <c r="N89" i="22"/>
  <c r="N88" i="22"/>
  <c r="N87" i="22"/>
  <c r="N86" i="22"/>
  <c r="N85" i="22"/>
  <c r="N84" i="22"/>
  <c r="N83" i="22"/>
  <c r="N82" i="22"/>
  <c r="N81" i="22"/>
  <c r="N80" i="22"/>
  <c r="N79" i="22"/>
  <c r="N78" i="22"/>
  <c r="N77" i="22"/>
  <c r="N76" i="22"/>
  <c r="N75" i="22"/>
  <c r="N74" i="22"/>
  <c r="N73" i="22"/>
  <c r="N72" i="22"/>
  <c r="N71" i="22"/>
  <c r="N70" i="22"/>
  <c r="N69" i="22"/>
  <c r="N68" i="22"/>
  <c r="N67" i="22"/>
  <c r="N66" i="22"/>
  <c r="N65" i="22"/>
  <c r="N64" i="22"/>
  <c r="N63" i="22"/>
  <c r="N62" i="22"/>
  <c r="N61" i="22"/>
  <c r="N60" i="22"/>
  <c r="N59" i="22"/>
  <c r="N58" i="22"/>
  <c r="N57" i="22"/>
  <c r="N56" i="22"/>
  <c r="N55" i="22"/>
  <c r="N54" i="22"/>
  <c r="N53" i="22"/>
  <c r="N52" i="22"/>
  <c r="N51" i="22"/>
  <c r="N50" i="22"/>
  <c r="N49" i="22"/>
  <c r="N48" i="22"/>
  <c r="N47" i="22"/>
  <c r="N46" i="22"/>
  <c r="N45" i="22"/>
  <c r="N44" i="22"/>
  <c r="N43" i="22"/>
  <c r="N42" i="22"/>
  <c r="N41" i="22"/>
  <c r="N40" i="22"/>
  <c r="N39" i="22"/>
  <c r="N38" i="22"/>
  <c r="N37" i="22"/>
  <c r="N36" i="22"/>
  <c r="N35" i="22"/>
  <c r="N34" i="22"/>
  <c r="N33" i="22"/>
  <c r="N32" i="22"/>
  <c r="N31" i="22"/>
  <c r="N30" i="22"/>
  <c r="N29" i="22"/>
  <c r="N28" i="22"/>
  <c r="N27" i="22"/>
  <c r="N26" i="22"/>
  <c r="N25" i="22"/>
  <c r="N24" i="22"/>
  <c r="N23" i="22"/>
  <c r="N22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N9" i="22"/>
  <c r="N8" i="22"/>
  <c r="N7" i="22"/>
  <c r="N6" i="22"/>
  <c r="N111" i="21"/>
  <c r="N110" i="21"/>
  <c r="N109" i="21"/>
  <c r="N108" i="21"/>
  <c r="N107" i="21"/>
  <c r="N106" i="21"/>
  <c r="N105" i="21"/>
  <c r="N104" i="21"/>
  <c r="N103" i="21"/>
  <c r="N102" i="21"/>
  <c r="N101" i="21"/>
  <c r="N100" i="21"/>
  <c r="N99" i="21"/>
  <c r="N98" i="21"/>
  <c r="N97" i="21"/>
  <c r="N96" i="21"/>
  <c r="N95" i="21"/>
  <c r="N94" i="21"/>
  <c r="N93" i="21"/>
  <c r="N92" i="21"/>
  <c r="N91" i="21"/>
  <c r="N90" i="21"/>
  <c r="N89" i="21"/>
  <c r="N88" i="21"/>
  <c r="N87" i="21"/>
  <c r="N86" i="21"/>
  <c r="N85" i="21"/>
  <c r="N84" i="21"/>
  <c r="N83" i="21"/>
  <c r="N82" i="21"/>
  <c r="N81" i="21"/>
  <c r="N80" i="21"/>
  <c r="N79" i="21"/>
  <c r="N78" i="21"/>
  <c r="N77" i="21"/>
  <c r="N76" i="21"/>
  <c r="N75" i="21"/>
  <c r="N74" i="21"/>
  <c r="N73" i="21"/>
  <c r="N72" i="21"/>
  <c r="N71" i="21"/>
  <c r="N70" i="21"/>
  <c r="N69" i="21"/>
  <c r="N68" i="21"/>
  <c r="N67" i="21"/>
  <c r="N66" i="21"/>
  <c r="N65" i="21"/>
  <c r="N64" i="21"/>
  <c r="N63" i="21"/>
  <c r="N62" i="21"/>
  <c r="N61" i="21"/>
  <c r="N60" i="21"/>
  <c r="N59" i="21"/>
  <c r="N58" i="21"/>
  <c r="N57" i="21"/>
  <c r="N56" i="21"/>
  <c r="N55" i="21"/>
  <c r="N54" i="21"/>
  <c r="N53" i="21"/>
  <c r="N52" i="21"/>
  <c r="N51" i="21"/>
  <c r="N50" i="21"/>
  <c r="N49" i="21"/>
  <c r="N48" i="21"/>
  <c r="N47" i="21"/>
  <c r="N46" i="21"/>
  <c r="N45" i="21"/>
  <c r="N44" i="21"/>
  <c r="N43" i="21"/>
  <c r="N42" i="21"/>
  <c r="N41" i="21"/>
  <c r="N40" i="21"/>
  <c r="N39" i="21"/>
  <c r="N38" i="21"/>
  <c r="N37" i="21"/>
  <c r="N36" i="21"/>
  <c r="N35" i="21"/>
  <c r="N34" i="21"/>
  <c r="N33" i="21"/>
  <c r="N32" i="21"/>
  <c r="N31" i="21"/>
  <c r="N30" i="21"/>
  <c r="N29" i="21"/>
  <c r="N28" i="21"/>
  <c r="N27" i="21"/>
  <c r="N26" i="21"/>
  <c r="N25" i="21"/>
  <c r="N24" i="21"/>
  <c r="N23" i="21"/>
  <c r="N22" i="21"/>
  <c r="N21" i="21"/>
  <c r="N20" i="21"/>
  <c r="N19" i="21"/>
  <c r="N18" i="21"/>
  <c r="N17" i="21"/>
  <c r="N16" i="21"/>
  <c r="N15" i="21"/>
  <c r="N14" i="21"/>
  <c r="N13" i="21"/>
  <c r="N12" i="21"/>
  <c r="N11" i="21"/>
  <c r="N10" i="21"/>
  <c r="N9" i="21"/>
  <c r="N8" i="21"/>
  <c r="N7" i="21"/>
  <c r="N6" i="21"/>
  <c r="N30" i="20"/>
  <c r="N29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116" i="19"/>
  <c r="N115" i="19"/>
  <c r="N114" i="19"/>
  <c r="N113" i="19"/>
  <c r="N112" i="19"/>
  <c r="N111" i="19"/>
  <c r="N110" i="19"/>
  <c r="N109" i="19"/>
  <c r="N108" i="19"/>
  <c r="N107" i="19"/>
  <c r="N106" i="19"/>
  <c r="N105" i="19"/>
  <c r="N104" i="19"/>
  <c r="N103" i="19"/>
  <c r="N102" i="19"/>
  <c r="N101" i="19"/>
  <c r="N100" i="19"/>
  <c r="N99" i="19"/>
  <c r="N98" i="19"/>
  <c r="N97" i="19"/>
  <c r="N96" i="19"/>
  <c r="N95" i="19"/>
  <c r="N94" i="19"/>
  <c r="N93" i="19"/>
  <c r="N92" i="19"/>
  <c r="N91" i="19"/>
  <c r="N90" i="19"/>
  <c r="N89" i="19"/>
  <c r="N88" i="19"/>
  <c r="N87" i="19"/>
  <c r="N86" i="19"/>
  <c r="N85" i="19"/>
  <c r="N84" i="19"/>
  <c r="N83" i="19"/>
  <c r="N82" i="19"/>
  <c r="N81" i="19"/>
  <c r="N80" i="19"/>
  <c r="N79" i="19"/>
  <c r="N78" i="19"/>
  <c r="N77" i="19"/>
  <c r="N76" i="19"/>
  <c r="N75" i="19"/>
  <c r="N74" i="19"/>
  <c r="N73" i="19"/>
  <c r="N72" i="19"/>
  <c r="N71" i="19"/>
  <c r="N70" i="19"/>
  <c r="N69" i="19"/>
  <c r="N68" i="19"/>
  <c r="N67" i="19"/>
  <c r="N66" i="19"/>
  <c r="N65" i="19"/>
  <c r="N64" i="19"/>
  <c r="N63" i="19"/>
  <c r="N62" i="19"/>
  <c r="N61" i="19"/>
  <c r="N60" i="19"/>
  <c r="N59" i="19"/>
  <c r="N58" i="19"/>
  <c r="N57" i="19"/>
  <c r="N56" i="19"/>
  <c r="N55" i="19"/>
  <c r="N54" i="19"/>
  <c r="N53" i="19"/>
  <c r="N52" i="19"/>
  <c r="N51" i="19"/>
  <c r="N50" i="19"/>
  <c r="N49" i="19"/>
  <c r="N48" i="19"/>
  <c r="N47" i="19"/>
  <c r="N46" i="19"/>
  <c r="N45" i="19"/>
  <c r="N44" i="19"/>
  <c r="N43" i="19"/>
  <c r="N42" i="19"/>
  <c r="N41" i="19"/>
  <c r="N40" i="19"/>
  <c r="N39" i="19"/>
  <c r="N38" i="19"/>
  <c r="N37" i="19"/>
  <c r="N36" i="19"/>
  <c r="N35" i="19"/>
  <c r="N34" i="19"/>
  <c r="N33" i="19"/>
  <c r="N32" i="19"/>
  <c r="N31" i="19"/>
  <c r="N30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64" i="15"/>
  <c r="N63" i="15"/>
  <c r="N62" i="15"/>
  <c r="N61" i="15"/>
  <c r="N60" i="15"/>
  <c r="N59" i="15"/>
  <c r="N58" i="15"/>
  <c r="N57" i="15"/>
  <c r="N56" i="15"/>
  <c r="N55" i="15"/>
  <c r="N54" i="15"/>
  <c r="N53" i="15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70" i="14"/>
  <c r="N69" i="14"/>
  <c r="N68" i="14"/>
  <c r="N67" i="14"/>
  <c r="N66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77" i="13"/>
  <c r="N76" i="13"/>
  <c r="N75" i="13"/>
  <c r="N74" i="13"/>
  <c r="N73" i="13"/>
  <c r="N72" i="13"/>
  <c r="N71" i="13"/>
  <c r="N70" i="13"/>
  <c r="N69" i="13"/>
  <c r="N68" i="13"/>
  <c r="N67" i="13"/>
  <c r="N66" i="13"/>
  <c r="N65" i="13"/>
  <c r="N64" i="13"/>
  <c r="N63" i="13"/>
  <c r="N62" i="13"/>
  <c r="N61" i="13"/>
  <c r="N60" i="13"/>
  <c r="N59" i="13"/>
  <c r="N58" i="13"/>
  <c r="N57" i="13"/>
  <c r="N56" i="13"/>
  <c r="N55" i="13"/>
  <c r="N54" i="13"/>
  <c r="N53" i="13"/>
  <c r="N52" i="13"/>
  <c r="N51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7" i="2"/>
  <c r="A3" i="23"/>
  <c r="A3" i="22"/>
  <c r="A3" i="21"/>
  <c r="A3" i="20"/>
  <c r="A3" i="19"/>
  <c r="A3" i="15"/>
  <c r="A3" i="14"/>
  <c r="A3" i="13"/>
  <c r="N12" i="2"/>
  <c r="N14" i="2" l="1"/>
  <c r="N13" i="2" l="1"/>
  <c r="N15" i="2" l="1"/>
  <c r="N8" i="2" l="1"/>
  <c r="N16" i="2" l="1"/>
  <c r="N11" i="2"/>
  <c r="N10" i="2"/>
  <c r="N9" i="2"/>
  <c r="N6" i="2"/>
  <c r="D17" i="2" l="1"/>
  <c r="J17" i="2"/>
  <c r="E17" i="2"/>
  <c r="F17" i="2"/>
  <c r="G17" i="2"/>
  <c r="H17" i="2"/>
  <c r="I17" i="2"/>
  <c r="K17" i="2"/>
  <c r="L17" i="2"/>
  <c r="N17" i="2" l="1"/>
</calcChain>
</file>

<file path=xl/sharedStrings.xml><?xml version="1.0" encoding="utf-8"?>
<sst xmlns="http://schemas.openxmlformats.org/spreadsheetml/2006/main" count="2008" uniqueCount="480">
  <si>
    <t>MINISTERIO DE SALUD</t>
  </si>
  <si>
    <t>ESTADO DEL PRESUPUESTO DE GOBIERNO</t>
  </si>
  <si>
    <t xml:space="preserve">Programa </t>
  </si>
  <si>
    <t xml:space="preserve">Descripción Programa </t>
  </si>
  <si>
    <t>Fondo</t>
  </si>
  <si>
    <t>Ley de
Presupuesto</t>
  </si>
  <si>
    <t>Presupuesto
Actual</t>
  </si>
  <si>
    <t>Cuota
Liberada</t>
  </si>
  <si>
    <t>Solicitado</t>
  </si>
  <si>
    <t>Comprometido</t>
  </si>
  <si>
    <t>Recepción
Mercancía</t>
  </si>
  <si>
    <t>Devengado</t>
  </si>
  <si>
    <t>Pagado</t>
  </si>
  <si>
    <t>Presupuesto
Disponible</t>
  </si>
  <si>
    <t>Disponible
Liberado</t>
  </si>
  <si>
    <t>Porcentaje Ejecución</t>
  </si>
  <si>
    <t>630-00</t>
  </si>
  <si>
    <t>GESTION INTRAINSTITUCIONAL</t>
  </si>
  <si>
    <t>631-01</t>
  </si>
  <si>
    <t>RECTORÍA DE LA SALUD</t>
  </si>
  <si>
    <t>631-02</t>
  </si>
  <si>
    <t>CONTROL DEL TABACO</t>
  </si>
  <si>
    <t>631-03</t>
  </si>
  <si>
    <t>CONSEJO TECNICO ASISTENCIA MEDICO SOCIAL (CTAMS)</t>
  </si>
  <si>
    <t>631-04</t>
  </si>
  <si>
    <t>OFICINA DE COOPERACION INTL DE LA SALUD (OCIS)</t>
  </si>
  <si>
    <t>631-05</t>
  </si>
  <si>
    <t>COMISION NACIONAL VACUNACION Y EPIDEMIOLOGIA (CNVE)</t>
  </si>
  <si>
    <t>632-00</t>
  </si>
  <si>
    <t>DIRECCION DE CEN CINAI</t>
  </si>
  <si>
    <t>635-00</t>
  </si>
  <si>
    <t>TRANSFERENCIAS NO VINCULADAS AL MINISTERIO DE SALUD</t>
  </si>
  <si>
    <t>636-00</t>
  </si>
  <si>
    <t>INST CR. ENSEÑANZA NUTRICION Y SALUD (INCIENSA)</t>
  </si>
  <si>
    <t>637-00</t>
  </si>
  <si>
    <t>INST. S/ ALCOHOLISMO Y FARMACODEPENDENCIA (IAFA)</t>
  </si>
  <si>
    <t>638-00</t>
  </si>
  <si>
    <t>CONSEJO NACIONAL DE INVESTIGACION EN SALUD (CONIS)</t>
  </si>
  <si>
    <t>PRESUPUESTO TOTAL</t>
  </si>
  <si>
    <t>Al 31 de enero del 2024</t>
  </si>
  <si>
    <t>Al 31 de diciembre de 2025</t>
  </si>
  <si>
    <t>Partida</t>
  </si>
  <si>
    <t>Descripción Partida Presupuestaria</t>
  </si>
  <si>
    <t/>
  </si>
  <si>
    <t>E-0</t>
  </si>
  <si>
    <t>REMUNERACIONES</t>
  </si>
  <si>
    <t>001</t>
  </si>
  <si>
    <t>E-001</t>
  </si>
  <si>
    <t>REMUNERACIONES BASICAS</t>
  </si>
  <si>
    <t>E-00101</t>
  </si>
  <si>
    <t>SUELDOS PARA CARGOS FIJOS</t>
  </si>
  <si>
    <t>E-00105</t>
  </si>
  <si>
    <t>SUPLENCIAS</t>
  </si>
  <si>
    <t>E-002</t>
  </si>
  <si>
    <t>REMUNERACIONES EVENTUALES</t>
  </si>
  <si>
    <t>E-00201</t>
  </si>
  <si>
    <t>TIEMPO EXTRAORDINARIO</t>
  </si>
  <si>
    <t>E-003</t>
  </si>
  <si>
    <t>INCENTIVOS SALARIALES</t>
  </si>
  <si>
    <t>E-00301</t>
  </si>
  <si>
    <t>RETRIBUCION POR AÑOS SERVIDOS</t>
  </si>
  <si>
    <t>E-00302</t>
  </si>
  <si>
    <t>RESTRICCION AL EJERCICIO LIBERAL DE LA PROFESION</t>
  </si>
  <si>
    <t>E-00303</t>
  </si>
  <si>
    <t>DECIMOTERCER MES</t>
  </si>
  <si>
    <t>E-00304</t>
  </si>
  <si>
    <t>SALARIO ESCOLAR</t>
  </si>
  <si>
    <t>E-00399</t>
  </si>
  <si>
    <t>OTROS INCENTIVOS SALARIALES</t>
  </si>
  <si>
    <t>E-004</t>
  </si>
  <si>
    <t>CONTRIB. PATRONALES AL DES. Y LA SEGURIDAD SOCIAL</t>
  </si>
  <si>
    <t>E0040120063000</t>
  </si>
  <si>
    <t>CCSS CONTRIBUCION PATRONAL SEGURO SALUD (CONTRIBUCION PATRONAL SEGURO DE SALUD, SEGUN LEY 17 DEL 22/10/1943, LEY CONSTITUTIVA DE LA</t>
  </si>
  <si>
    <t>E0040520063000</t>
  </si>
  <si>
    <t>BANCO POPULAR Y DE DESARROLLO COMUNAL. (BPDC) (SEGUN LEY 4351 DEL 11/07/1969, LEY ORGANICA DEL B.P.D.C.).</t>
  </si>
  <si>
    <t>E-005</t>
  </si>
  <si>
    <t>CONTRIB PATRONALES A FOND PENS Y OTROS FOND CAPIT.</t>
  </si>
  <si>
    <t>E0050120063000</t>
  </si>
  <si>
    <t>CCSS CONTRIBUCION PATRONAL SEGURO PENSIONES (CONTRIBUCION PATRONAL SEGURO DE PENSIONES, SEGUN LEY 17 DEL 22/10/1943, LEY CONSTITUTIVA DE</t>
  </si>
  <si>
    <t>E0050220063000</t>
  </si>
  <si>
    <t>CCSS APORTE PATRONAL REGIMEN PENSIONES (APORTE PATRONAL AL REGIMEN DE PENSIONES, SEGUN LEY 7983 DEL 16/02/2000, LEY DE PROTECCION AL</t>
  </si>
  <si>
    <t>E0050320063000</t>
  </si>
  <si>
    <t>CCSS APORTE PATRONAL FONDO CAPITALIZACION LABORAL (APORTE PATRONAL AL FONDO DE CAPITALIZACION LABORAL, SEGUN LEY 7983 DEL 16/02/2000, LEY DE</t>
  </si>
  <si>
    <t>E0050520063000</t>
  </si>
  <si>
    <t>ASOCIACION SOLIDARISTA DE EMPLEADOS DEL MINISTERIO DE SALUD (APORTE PATRONAL SEGUN LEY 6970 DEL 07/11/1984, LEY DE ASOCIACIONES</t>
  </si>
  <si>
    <t>E-1</t>
  </si>
  <si>
    <t>SERVICIOS</t>
  </si>
  <si>
    <t>E-102</t>
  </si>
  <si>
    <t>SERVICIOS BASICOS</t>
  </si>
  <si>
    <t>E-10201</t>
  </si>
  <si>
    <t>SERVICIO DE AGUA Y ALCANTARILLADO</t>
  </si>
  <si>
    <t>E-10202</t>
  </si>
  <si>
    <t>SERVICIO DE ENERGIA ELECTRICA</t>
  </si>
  <si>
    <t>E-10204</t>
  </si>
  <si>
    <t>SERVICIO DE TELECOMUNICACIONES</t>
  </si>
  <si>
    <t>E-10299</t>
  </si>
  <si>
    <t>OTROS SERVICIOS BASICOS</t>
  </si>
  <si>
    <t>E-103</t>
  </si>
  <si>
    <t>SERVICIOS COMERCIALES Y FINANCIEROS</t>
  </si>
  <si>
    <t>E-10301</t>
  </si>
  <si>
    <t>INFORMACION</t>
  </si>
  <si>
    <t>E-104</t>
  </si>
  <si>
    <t>SERVICIOS DE GESTION Y APOYO</t>
  </si>
  <si>
    <t>E-10406</t>
  </si>
  <si>
    <t>SERVICIOS GENERALES</t>
  </si>
  <si>
    <t>280</t>
  </si>
  <si>
    <t>E-10499</t>
  </si>
  <si>
    <t>OTROS SERVICIOS DE GESTION Y APOYO</t>
  </si>
  <si>
    <t>E-105</t>
  </si>
  <si>
    <t>GASTOS DE VIAJE Y DE TRANSPORTE</t>
  </si>
  <si>
    <t>E-10501</t>
  </si>
  <si>
    <t>TRANSPORTE DENTRO DEL PAIS</t>
  </si>
  <si>
    <t>E-10502</t>
  </si>
  <si>
    <t>VIATICOS DENTRO DEL PAIS</t>
  </si>
  <si>
    <t>E-106</t>
  </si>
  <si>
    <t>SEGUROS, REASEGUROS Y OTRAS OBLIGACIONES</t>
  </si>
  <si>
    <t>E-10601</t>
  </si>
  <si>
    <t>SEGUROS</t>
  </si>
  <si>
    <t>E-109</t>
  </si>
  <si>
    <t>IMPUESTOS</t>
  </si>
  <si>
    <t>E-10999</t>
  </si>
  <si>
    <t>OTROS IMPUESTOS</t>
  </si>
  <si>
    <t>E-199</t>
  </si>
  <si>
    <t>SERVICIOS DIVERSOS</t>
  </si>
  <si>
    <t>E-19905</t>
  </si>
  <si>
    <t>DEDUCIBLES</t>
  </si>
  <si>
    <t>E-2</t>
  </si>
  <si>
    <t>MATERIALES Y SUMINISTROS</t>
  </si>
  <si>
    <t>E-201</t>
  </si>
  <si>
    <t>PRODUCTOS QUIMICOS Y CONEXOS</t>
  </si>
  <si>
    <t>E-20101</t>
  </si>
  <si>
    <t>COMBUSTIBLES Y LUBRICANTES</t>
  </si>
  <si>
    <t>E-5</t>
  </si>
  <si>
    <t>BIENES DURADEROS</t>
  </si>
  <si>
    <t>E-501</t>
  </si>
  <si>
    <t>MAQUINARIA, EQUIPO Y MOBILIARIO</t>
  </si>
  <si>
    <t>E-50102</t>
  </si>
  <si>
    <t>EQUIPO DE TRANSPORTE</t>
  </si>
  <si>
    <t>E-502</t>
  </si>
  <si>
    <t>CONSTRUCCIONES, ADICIONES Y MEJORAS</t>
  </si>
  <si>
    <t>E-50201</t>
  </si>
  <si>
    <t>EDIFICIOS</t>
  </si>
  <si>
    <t>E-50299</t>
  </si>
  <si>
    <t>OTRAS CONSTRUCCIONES, ADICIONES Y MEJORAS</t>
  </si>
  <si>
    <t>E-503</t>
  </si>
  <si>
    <t>BIENES PREEXISTENTES</t>
  </si>
  <si>
    <t>E-50302</t>
  </si>
  <si>
    <t>EDIFICIOS PREEXISTENTES</t>
  </si>
  <si>
    <t>E-599</t>
  </si>
  <si>
    <t>BIENES DURADEROS DIVERSOS</t>
  </si>
  <si>
    <t>E-59903</t>
  </si>
  <si>
    <t>BIENES INTANGIBLES</t>
  </si>
  <si>
    <t>E-6</t>
  </si>
  <si>
    <t>TRANSFERENCIAS CORRIENTES</t>
  </si>
  <si>
    <t>E-601</t>
  </si>
  <si>
    <t>TRANSFERENCIAS CORRIENTES AL SECTOR PUBLICO</t>
  </si>
  <si>
    <t>E6010320063000</t>
  </si>
  <si>
    <t>CCSS CONTRIBUCION ESTATAL SEGURO PENSIONES (CONTRIBUCION ESTATAL AL SEGURO DE PENSIONES, SEGUN LEY 17 DEL 22/10/1943, LEY CONSTITUTIVA DE</t>
  </si>
  <si>
    <t>E6010320263000</t>
  </si>
  <si>
    <t>CCSS CONTRIBUCION ESTATAL SEGURO SALUD (CONTRIBUCION ESTATAL AL SEGURO DE SALUD, SEGUN LEY 17 DEL 22/10/943, LEY CONSTITUTIVA DE LA</t>
  </si>
  <si>
    <t>E-603</t>
  </si>
  <si>
    <t>PRESTACIONES</t>
  </si>
  <si>
    <t>E-60301</t>
  </si>
  <si>
    <t>PRESTACIONES LEGALES</t>
  </si>
  <si>
    <t>E-60399</t>
  </si>
  <si>
    <t>OTRAS PRESTACIONES</t>
  </si>
  <si>
    <t>E-606</t>
  </si>
  <si>
    <t>OTRAS TRANSFERENCIAS CORRIENTES AL SECTOR PRIVADO</t>
  </si>
  <si>
    <t>E-60601</t>
  </si>
  <si>
    <t>INDEMNIZACIONES</t>
  </si>
  <si>
    <t>E-60602</t>
  </si>
  <si>
    <t>REINTEGROS O DEVOLUCIONES</t>
  </si>
  <si>
    <t>E-607</t>
  </si>
  <si>
    <t>TRANSFERENCIAS CORRIENTES AL SECTOR EXTERNO</t>
  </si>
  <si>
    <t>E6070120063000</t>
  </si>
  <si>
    <t>ORGANIZACION MUNDIAL DE LA SALUD (OMS). (CUOTA ORDINARIA, SEGUN APROBACION FIRMADA POR LOS ESTADOS PARTICIPANTES DE LA CONFERENCIA</t>
  </si>
  <si>
    <t>E6070120163000</t>
  </si>
  <si>
    <t>ORGANIZACION PANAMERICANA DE LA SALUD (OPS). (CUOTA ORDINARIA, SEGUN ACUERDO DE 16/02/1949, ENTRE LA ORGANIZACION SANITARIA PANAMERICANA Y LA</t>
  </si>
  <si>
    <t>E6070120463000</t>
  </si>
  <si>
    <t>CONSEJO DE MINISTROS DE SALUD DE CENTROAMERICA. (CUOTA ORDINARIA, SEGUN DECLARACION DE SAN SALVADOR Y EL TRATADO DE INTEGRACION SOCIAL</t>
  </si>
  <si>
    <t>E6070120563000</t>
  </si>
  <si>
    <t>PROGRAMA DE LAS NACIONES UNIDAS PARA EL MEDIO AMBIENTE (PNUMA). (CUOTA ANUAL SEGUN LEY 7438 DEL 06/10/1994 CONVENIO DE BASILEA SOBRE CONTROL</t>
  </si>
  <si>
    <t>E6070120763000</t>
  </si>
  <si>
    <t>ORGANIZACION PARA LA COOPERACION Y EL DESARROLLO ECONOMICO (OCDE) (PARA PAGO DE LA EVALUACION POST ADHESION DEL COMITE DE QUIMICOS Y PARA PAGO DE</t>
  </si>
  <si>
    <t>E6070120863000</t>
  </si>
  <si>
    <t>CONSEJO DE EUROPA (CUOTA CONVENIO DEL CONSEJO DE EUROPA CONTRA EL TRAFICO DE ORGANOS HUMANOS, LEY 9991 DEL</t>
  </si>
  <si>
    <t>E-00103</t>
  </si>
  <si>
    <t>SERVICIOS ESPECIALES</t>
  </si>
  <si>
    <t>E-00203</t>
  </si>
  <si>
    <t>DISPONIBILIDAD LABORAL</t>
  </si>
  <si>
    <t>E0040120063101</t>
  </si>
  <si>
    <t>E0040520063101</t>
  </si>
  <si>
    <t>E0050120063101</t>
  </si>
  <si>
    <t>CCSS CONTRIBUCION PATRONAL SEGURO PENSIONES (CONTRIBUCION PATRONAL SEGURO DE PENSIONES, SEGUN LEY 17 DEL 22/12/1943, LEY CONSTITUTIVA DE</t>
  </si>
  <si>
    <t>E0050220063101</t>
  </si>
  <si>
    <t>E0050320063101</t>
  </si>
  <si>
    <t>E0050520063101</t>
  </si>
  <si>
    <t>E-101</t>
  </si>
  <si>
    <t>ALQUILERES</t>
  </si>
  <si>
    <t>E-10101</t>
  </si>
  <si>
    <t>ALQUILER DE EDIFICIOS, LOCALES Y TERRENOS</t>
  </si>
  <si>
    <t>E-10403</t>
  </si>
  <si>
    <t>SERVICIOS DE INGENIERIA Y ARQUITECTURA</t>
  </si>
  <si>
    <t>E-107</t>
  </si>
  <si>
    <t>CAPACITACION Y PROTOCOLO</t>
  </si>
  <si>
    <t>E-10701</t>
  </si>
  <si>
    <t>ACTIVIDADES DE CAPACITACION</t>
  </si>
  <si>
    <t>E-108</t>
  </si>
  <si>
    <t>MANTENIMIENTO Y REPARACION</t>
  </si>
  <si>
    <t>E-10804</t>
  </si>
  <si>
    <t>MANT. Y REPARACION DE MAQUINARIA Y EQUIPO DE PROD.</t>
  </si>
  <si>
    <t>E-20102</t>
  </si>
  <si>
    <t>PRODUCTOS FARMACEUTICOS Y MEDICINALES</t>
  </si>
  <si>
    <t>E-20199</t>
  </si>
  <si>
    <t>OTROS PRODUCTOS QUIMICOS Y CONEXOS</t>
  </si>
  <si>
    <t>E-299</t>
  </si>
  <si>
    <t>UTILES, MATERIALES Y SUMINISTROS DIVERSOS</t>
  </si>
  <si>
    <t>E-29906</t>
  </si>
  <si>
    <t>UTILES Y MATERIALES DE RESGUARDO Y SEGURIDAD</t>
  </si>
  <si>
    <t>E-50199</t>
  </si>
  <si>
    <t>MAQUINARIA, EQUIPO Y MOBILIARIO DIVERSO</t>
  </si>
  <si>
    <t>E6010320063101</t>
  </si>
  <si>
    <t>CCSS CONTRIBUCION ESTATAL SEGURO PENSIONES (CONTRIBUCION ESTATAL AL SEGURO DE PENSIONES, SEGUN LEY 17/10/1943, LEY CONSTITUTIVA DE LA</t>
  </si>
  <si>
    <t>E6010320263101</t>
  </si>
  <si>
    <t>CCSS CONTRIBUCION ESTATAL SEGURO SALUD (CONTRIBUCION ESTATAL AL SEGURO DE SALUD, SEGUN LEY 17 DEL 22/10/1943, LEY CONSTITUTIVA DE LA</t>
  </si>
  <si>
    <t>E6010320363101</t>
  </si>
  <si>
    <t>CCSS COMPRA VACUNAS ESQUEMA BASICO (PARA COMPRA DE VACUNAS DEL ESQUEMA BASICO SEGUN ARTICULO 15 INCISO A DE LA LEY 8111, INCLUYE</t>
  </si>
  <si>
    <t>E-10103</t>
  </si>
  <si>
    <t>ALQUILER DE EQUIPO DE COMPUTO</t>
  </si>
  <si>
    <t>E-10199</t>
  </si>
  <si>
    <t>OTROS ALQUILERES</t>
  </si>
  <si>
    <t>E-10203</t>
  </si>
  <si>
    <t>SERVICIO DE CORREO</t>
  </si>
  <si>
    <t>E-10302</t>
  </si>
  <si>
    <t>PUBLICIDAD Y PROPAGANDA</t>
  </si>
  <si>
    <t>E-10303</t>
  </si>
  <si>
    <t>IMPRESION, ENCUADERNACION Y OTROS</t>
  </si>
  <si>
    <t>E-10307</t>
  </si>
  <si>
    <t>SERVICIOS DE TECNOLOGIAS DE INFORMACION</t>
  </si>
  <si>
    <t>E-10402</t>
  </si>
  <si>
    <t>SERVICIOS JURIDICOS</t>
  </si>
  <si>
    <t>E-10404</t>
  </si>
  <si>
    <t>SERVICIOS EN CIENCIAS ECONOMICAS Y SOCIALES</t>
  </si>
  <si>
    <t>E-10405</t>
  </si>
  <si>
    <t>SERVICIOS INFORMATICOS</t>
  </si>
  <si>
    <t>E-10503</t>
  </si>
  <si>
    <t>TRANSPORTE EN EL EXTERIOR</t>
  </si>
  <si>
    <t>E-10504</t>
  </si>
  <si>
    <t>VIATICOS EN EL EXTERIOR</t>
  </si>
  <si>
    <t>E-10702</t>
  </si>
  <si>
    <t>ACTIVIDADES PROTOCOLARIAS Y SOCIALES</t>
  </si>
  <si>
    <t>E-10805</t>
  </si>
  <si>
    <t>MANT. Y REPARACION DE EQUIPO DE TRANSPORTE</t>
  </si>
  <si>
    <t>E-202</t>
  </si>
  <si>
    <t>ALIMENTOS Y PRODUCTOS AGROPECUARIOS</t>
  </si>
  <si>
    <t>E-20203</t>
  </si>
  <si>
    <t>ALIMENTOS Y BEBIDAS</t>
  </si>
  <si>
    <t>E-29903</t>
  </si>
  <si>
    <t>PRODUCTOS DE PAPEL, CARTON E IMPRESOS</t>
  </si>
  <si>
    <t>E-29904</t>
  </si>
  <si>
    <t>TEXTILES Y VESTUARIO</t>
  </si>
  <si>
    <t>E-29905</t>
  </si>
  <si>
    <t>UTILES Y MATERIALES DE LIMPIEZA</t>
  </si>
  <si>
    <t>E-29999</t>
  </si>
  <si>
    <t>OTROS UTILES, MATERIALES Y SUMINISTROS DIVERSOS</t>
  </si>
  <si>
    <t>E-50105</t>
  </si>
  <si>
    <t>EQUIPO Y PROGRAMAS DE COMPUTO</t>
  </si>
  <si>
    <t>E-50107</t>
  </si>
  <si>
    <t>EQUIPO Y MOBILIARIO EDUCACIONAL, DEP. Y RECREATIVO</t>
  </si>
  <si>
    <t>E6010321263102</t>
  </si>
  <si>
    <t>INSTITUTO COSTARRICENSE DEL DEPORTE Y LA RECREACION (ICODER). (PARA EL CUMPLIMIENTO DE LAS FUNCIONES VINCULADAS CON EL DEPORTE Y LA</t>
  </si>
  <si>
    <t>E6010321663102</t>
  </si>
  <si>
    <t>CCSS DIAGNOSTICO, TRATAMIENTO Y LA PREV. TABACO (PARA EL DIAGNOSTICO, TRATAMIENTO Y LA PREVENCION DE ENFERMEDADES ASOCIADAS AL</t>
  </si>
  <si>
    <t>E6070120863102</t>
  </si>
  <si>
    <t>ORGANIZACION MUNDIAL DE LA SALUD (OMS). (PARA EL PAGO DE ANUALIDAD QUE FORMA PARTE DE LOS COMPROMISOS ECONOMICOS ADQUIRIDOS CON LA</t>
  </si>
  <si>
    <t>E0040120063200</t>
  </si>
  <si>
    <t>E0040520063200</t>
  </si>
  <si>
    <t>BANCO POPULAR Y DE DESARROLLO COMUNAL. (BPDC) (SEGUN LEY 4351 DEL 11/07/1969, LEY ORGANICA DEL B.P.D.C. INCLUYE RECURSOS POR ¢111.945.603,00</t>
  </si>
  <si>
    <t>E0050120063200</t>
  </si>
  <si>
    <t>E0050220063200</t>
  </si>
  <si>
    <t>E0050320063200</t>
  </si>
  <si>
    <t>E-10104</t>
  </si>
  <si>
    <t>ALQUILER Y DERECHOS PARA TELECOMUNICACIONES</t>
  </si>
  <si>
    <t>E-10306</t>
  </si>
  <si>
    <t>COMIS. Y GASTOS POR SERV. FINANCIEROS Y COMERCIAL.</t>
  </si>
  <si>
    <t>E-10801</t>
  </si>
  <si>
    <t>MANTENIMIENTO DE EDIFICIOS, LOCALES Y TERRENOS</t>
  </si>
  <si>
    <t>E-10807</t>
  </si>
  <si>
    <t>MANT. Y REPARACION DE EQUIPO Y MOBILIARIO DE OFIC.</t>
  </si>
  <si>
    <t>E-10808</t>
  </si>
  <si>
    <t>MANT. Y REP. DE EQUIPO DE COMPUTO Y SIST. DE INF.</t>
  </si>
  <si>
    <t>E-10899</t>
  </si>
  <si>
    <t>MANTENIMIENTO Y REPARACION DE OTROS EQUIPOS</t>
  </si>
  <si>
    <t>E-20104</t>
  </si>
  <si>
    <t>TINTAS, PINTURAS Y DILUYENTES</t>
  </si>
  <si>
    <t>E-203</t>
  </si>
  <si>
    <t>MATERIALES Y PROD DE USO EN LA CONSTRUC Y MANT.</t>
  </si>
  <si>
    <t>E-20304</t>
  </si>
  <si>
    <t>MAT. Y PROD. ELECTRICOS, TELEFONICOS Y DE COMPUTO</t>
  </si>
  <si>
    <t>E-20305</t>
  </si>
  <si>
    <t>MATERIALES Y PRODUCTOS DE VIDRIO</t>
  </si>
  <si>
    <t>E-204</t>
  </si>
  <si>
    <t>HERRAMIENTAS, REPUESTOS Y ACCESORIOS</t>
  </si>
  <si>
    <t>E-20401</t>
  </si>
  <si>
    <t>HERRAMIENTAS E INSTRUMENTOS</t>
  </si>
  <si>
    <t>E-20402</t>
  </si>
  <si>
    <t>REPUESTOS Y ACCESORIOS</t>
  </si>
  <si>
    <t>E-29901</t>
  </si>
  <si>
    <t>UTILES Y MATERIALES DE OFICINA Y COMPUTO</t>
  </si>
  <si>
    <t>E-29902</t>
  </si>
  <si>
    <t>UTILES Y MATERIALES MEDICO, HOSPITALARIO Y DE INV.</t>
  </si>
  <si>
    <t>E-29907</t>
  </si>
  <si>
    <t>UTILES Y MATERIALES DE COCINA Y COMEDOR</t>
  </si>
  <si>
    <t>E-50101</t>
  </si>
  <si>
    <t>MAQUINARIA Y EQUIPO PARA LA PRODUCCION</t>
  </si>
  <si>
    <t>E-50103</t>
  </si>
  <si>
    <t>EQUIPO DE COMUNICACION</t>
  </si>
  <si>
    <t>E-50104</t>
  </si>
  <si>
    <t>EQUIPO Y MOBILIARIO DE OFICINA</t>
  </si>
  <si>
    <t>E-50301</t>
  </si>
  <si>
    <t>TERRENOS</t>
  </si>
  <si>
    <t>E-59999</t>
  </si>
  <si>
    <t>OTROS BIENES DURADEROS</t>
  </si>
  <si>
    <t>E6010320063200</t>
  </si>
  <si>
    <t>E6010320263200</t>
  </si>
  <si>
    <t>E6010320963500</t>
  </si>
  <si>
    <t>CCSS CONT.ESTATAL S.SALUD.TRAB.S.PRI Y S.DESCEN (CONTRIBUCION ESTATAL PARA TRABAJADORES DEL SECTOR PRIVADO Y SECTOR PUBLICO DESCENTRALIZADO Y</t>
  </si>
  <si>
    <t>E6010321063500</t>
  </si>
  <si>
    <t>CCSS EXAMENES ADN (PARA EL FINANCIAMIENTO DE LOS EXAMENES DE ADN, DE CONFORMIDAD CON LA LEY DE PATERNIDAD</t>
  </si>
  <si>
    <t>E6010321363500</t>
  </si>
  <si>
    <t>CCSS S.SALUD TRABAJADORES INDEPENDIENTES (PAGO COMPLEMENTARIO DE SERVICIOS PRESTADOS A TRABAJADORES NDEPENDIENTES SEGURO SALUD, SEGUN</t>
  </si>
  <si>
    <t>E6010321463500</t>
  </si>
  <si>
    <t>CCSS SEG.SALUD CONVENIOS ESPECIALES (CONVENIOS ESPECIALES SEGURO SALUD, SEGUN LEY 17 LEY CONSTITUTIVA DE LA CCSS DEL 22/10/1943 Y SUS</t>
  </si>
  <si>
    <t>E6010321763500</t>
  </si>
  <si>
    <t>CCSS LEYES ESPECIALES (PARA PAGO POR ATENCION A ASEGURADOS POR CUENTA DEL ESTADO SEGUN LEY 17 LEY CONSTITUTIVA DE LA</t>
  </si>
  <si>
    <t>E6010321863500</t>
  </si>
  <si>
    <t>CCSS SEG.SALUD ASEGURADOS VOLUNTARIOS (PARA FINANCIAR ASEGURADOS VOLUNTARIOS, POR CONCEPTO DE SEGURO DE SALUD, SEGUN LEY17 LEY</t>
  </si>
  <si>
    <t>E6010321963500</t>
  </si>
  <si>
    <t>CCSS FECUNDACION IN VITRO (PARA EL FINANCIAMIENTO DE LOS PROCEDIMIENTOS DE FECUNDACION IN VITRO, SEGUN ARTICULO 14 DEL</t>
  </si>
  <si>
    <t>E6010322663500</t>
  </si>
  <si>
    <t>PATRONATO NACIONAL DE CIEGOS (PANACI). (PARA GASTOS DE OPERACION, SEGUN LEY 2171 DEL 30/10/1957 Y LOS ARTICULOS 22, 23 Y 24 DEL TITULO</t>
  </si>
  <si>
    <t>E6010323663500</t>
  </si>
  <si>
    <t>INSTITUTO COSTARRICENSE DEL DEPORTE Y LA RECREACION (ICODER). (PARA GASTOS DE OPERACION, SEGUN LEY 7800 DEL 30/04/1998, ARTICULO 87 INCISO</t>
  </si>
  <si>
    <t>E6010323863500</t>
  </si>
  <si>
    <t>INSTITUTO COSTARRICENSE DEL DEPORTE Y LA RECREACION (ICODER). (PARA LA ORGANIZACION Y DESARROLLO DE LOS JUEGOS DEPORTIVOS NACIONALES,</t>
  </si>
  <si>
    <t>E6010324263500</t>
  </si>
  <si>
    <t>CCSS COMPRA MEDICAMENTOS RELACIONADOS CON TABACO (PARA COMPRA DE MEDICAMENTOS PARA EL TRATAMIENTO DE PATOLOGIAS RELACIONADAS CON EL TABACO O POR EL</t>
  </si>
  <si>
    <t>E6010324363500</t>
  </si>
  <si>
    <t>CCSS (RECURSOS QUE CORRESPONDEN AL 10% SEGÚN ARTÍCULO 2 INCISO B), LEY 10002 DEL 19/07/2021 Y SUS REFORMAS, PARA</t>
  </si>
  <si>
    <t>664</t>
  </si>
  <si>
    <t>E6010324863500</t>
  </si>
  <si>
    <t>JUEGOS DEPORTIVOS CENTROAMAERICANOS GUATEMALA (PARA LA ORGANIZACIÓN Y DESARROLLO DE LOS JUEGOS DEPORTIVOS CENTROAMERICANOS GUATEMALA 2025, SEGÚN</t>
  </si>
  <si>
    <t>E6010324963500</t>
  </si>
  <si>
    <t>JUEGOS DEPORTIVOS ESTUDIANTILES CENTROAMERICANOS CODICAER 2025 (PARA LA ORGANIZACIÓN, DESARROLLO Y PARTICIPACIÓN DE LOS JUEGOS DEPORTIVOS</t>
  </si>
  <si>
    <t>E-604</t>
  </si>
  <si>
    <t>TRANSF. C.TES A ENTIDADES PRIV. SIN FINES DE LUCRO</t>
  </si>
  <si>
    <t>E6040120963500</t>
  </si>
  <si>
    <t>ASOCIACION CRUZ ROJA COSTARRICENSE. (SEGUN ARTICULO 5 DE LEY 8114 LEY DE SIMPLIFICACION Y EFICIENCIA TRIBUTARIAS DEL</t>
  </si>
  <si>
    <t>E6040121163500</t>
  </si>
  <si>
    <t>ASOCIACION CRUZ ROJA COSTARRICENSE. (PARA COMITES AUXILIARES DE LA ASOCIACION CRUZ ROJA COSTARRICENSE, SEGUN LEY 7972 CREACION DE</t>
  </si>
  <si>
    <t>E6040121263500</t>
  </si>
  <si>
    <t>ASOCIACION CRUZ ROJA COSTARRICENSE. (PARA COMITES AUXILIARES DE LA ASOCIACION CRUZ ROJA COSTARRICENSE, SEGUN EL ARTICULO 234 NUMERAL</t>
  </si>
  <si>
    <t>E6040421063500</t>
  </si>
  <si>
    <t>COMITE OLIMPICO NACIONAL DE COSTA RICA (PARA LA GESTION ADMINISTRATIVA DEL COMITE OLIMPICO NACIONAL, COMPRA DE EQUIPO</t>
  </si>
  <si>
    <t>E-7</t>
  </si>
  <si>
    <t>TRANSFERENCIAS DE CAPITAL</t>
  </si>
  <si>
    <t>454</t>
  </si>
  <si>
    <t>E-701</t>
  </si>
  <si>
    <t>TRANSFERENCIAS DE CAPITAL AL SECTOR PUBLICO</t>
  </si>
  <si>
    <t>E7010521463500</t>
  </si>
  <si>
    <t>INSTITUTO COSTARRICENSE DE ACUEDUCTOS Y ALCANTARIL LADOS (ICAA). (CONTRATO DE PRÉSTAMO EXTERNO N° 219 8, SUSCRITO ENTRE EL BCIE Y LA REPÚBLICA DE COST</t>
  </si>
  <si>
    <t>E0040120063600</t>
  </si>
  <si>
    <t>E0040520063600</t>
  </si>
  <si>
    <t>E0050120063600</t>
  </si>
  <si>
    <t>E0050220063600</t>
  </si>
  <si>
    <t>E0050320063600</t>
  </si>
  <si>
    <t>E0050520063600</t>
  </si>
  <si>
    <t>E-10304</t>
  </si>
  <si>
    <t>TRANSPORTE DE BIENES</t>
  </si>
  <si>
    <t>E-10305</t>
  </si>
  <si>
    <t>SERVICIOS ADUANEROS</t>
  </si>
  <si>
    <t>E-10401</t>
  </si>
  <si>
    <t>SERVICIOS EN CIENCIAS DE LA SALUD</t>
  </si>
  <si>
    <t>E-19902</t>
  </si>
  <si>
    <t>INTERESES MORATORIOS Y MULTAS</t>
  </si>
  <si>
    <t>E-19999</t>
  </si>
  <si>
    <t>OTROS SERVICIOS NO ESPECIFICADOS</t>
  </si>
  <si>
    <t>E-20204</t>
  </si>
  <si>
    <t>ALIMENTOS PARA ANIMALES</t>
  </si>
  <si>
    <t>E-20301</t>
  </si>
  <si>
    <t>MATERIALES Y PRODUCTOS METALICOS</t>
  </si>
  <si>
    <t>E-20302</t>
  </si>
  <si>
    <t>MATERIALES Y PRODUCTOS MINERALES Y ASFALTICOS</t>
  </si>
  <si>
    <t>E-20303</t>
  </si>
  <si>
    <t>MADERA Y SUS DERIVADOS</t>
  </si>
  <si>
    <t>E-20306</t>
  </si>
  <si>
    <t>MATERIALES Y PRODUCTOS DE PLASTICO</t>
  </si>
  <si>
    <t>E-20399</t>
  </si>
  <si>
    <t>OTROS MAT. Y PROD.DE USO EN LA CONSTRU. Y MANTENIM</t>
  </si>
  <si>
    <t>E-50106</t>
  </si>
  <si>
    <t>EQUIPO SANITARIO, DE LABORATORIO E INVESTIGACION</t>
  </si>
  <si>
    <t>E6010320063600</t>
  </si>
  <si>
    <t>E6010320263600</t>
  </si>
  <si>
    <t>E0040120063700</t>
  </si>
  <si>
    <t>E0040520063700</t>
  </si>
  <si>
    <t>BANCO POPULAR Y DE DESARROLLO COMUNAL. (BPDC) (SEGUN LEY 4351 DEL 11 DE JULIO DE 1969, LEY ORGANICA DEL B.P.D.C.).</t>
  </si>
  <si>
    <t>E0050120063700</t>
  </si>
  <si>
    <t>E0050220063700</t>
  </si>
  <si>
    <t>E0050320063700</t>
  </si>
  <si>
    <t>E-10803</t>
  </si>
  <si>
    <t>MANTENIMIENTO DE INSTALACIONES Y OTRAS OBRAS</t>
  </si>
  <si>
    <t>E-10806</t>
  </si>
  <si>
    <t>MANT. Y REPARACION DE EQUIPO DE COMUNICAC.</t>
  </si>
  <si>
    <t>E-10902</t>
  </si>
  <si>
    <t>IMPUESTOS SOBRE LA PROPIEDAD DE BIENES INMUEBLES</t>
  </si>
  <si>
    <t>E-20202</t>
  </si>
  <si>
    <t>PRODUCTOS AGROFORESTALES</t>
  </si>
  <si>
    <t>E6010320063700</t>
  </si>
  <si>
    <t>CCSS CONTRIBUCION ESTATAL SEGURO PENSIONES (CONTRIBUCION ESTATAL AL SEGURO DE PENSIONES, SEGUN LEY 17 DEL 22/12/1943, LEY CONSTITUTIVA DE</t>
  </si>
  <si>
    <t>E6010320263700</t>
  </si>
  <si>
    <t>E-602</t>
  </si>
  <si>
    <t>TRANSFERENCIAS CORRIENTES A PERSONAS</t>
  </si>
  <si>
    <t>E-60299</t>
  </si>
  <si>
    <t>OTRAS TRANSFERENCIAS A PERSONAS</t>
  </si>
  <si>
    <t>E6040110063700</t>
  </si>
  <si>
    <t>ASOCIACION DE ALCOHOLICOS DE ALAJUELA, PATRICIO PEREZ SABORIO (INCLUYE RECURSOS POR ¢15.780.000,00 DE LEY 7972 DEL 22/12/1999,</t>
  </si>
  <si>
    <t>E6040110163700</t>
  </si>
  <si>
    <t>ASOCIACION CENTRO REHAB PARA ALCOHOLICOS DE GOICOECHEA (INCLUYE RECURSOS POR ¢14.231.250,00 DE LEY 7972 DEL 22/12/1999, ARTICULO 15 INCISO</t>
  </si>
  <si>
    <t>E6040110263700</t>
  </si>
  <si>
    <t>ASOCIACION MISIONERA CLUB DE PAZ (INCLUYE RECURSOS POR ¢5.026.300,00 DE LEY 7972 DEL 22/12/1999, ARTICULO 15 INCISO C), PARA DOTAR</t>
  </si>
  <si>
    <t>E6040110363700</t>
  </si>
  <si>
    <t>ASOCIACION HOGAR FELIZ POR LA SALVACION DEL ALCOHOLICO DE NARANJO (INCLUYE RECURSOS POR ¢15.780.000,00 DE LEY 7972 DEL 22/12/1999,</t>
  </si>
  <si>
    <t>E6040110463700</t>
  </si>
  <si>
    <t>ASOCIACION HOGAR TURRIALBEÑO SALVANDO AL ALCOHOLICO (INCLUYE RECURSOS POR ¢15.780.000,00 DE LEY 7972 DEL 22/12/1999, ARTICULO 15 INCISO</t>
  </si>
  <si>
    <t>E6040110563700</t>
  </si>
  <si>
    <t>ASOCIACION HOGAR SALVANDO AL ALCOHOLICO DE CURRIDABAT ENRIQUE AMADOR CESPEDES (INCLUYE RECURSOS POR ¢15.780.000,00 DE LEY 7972 DEL</t>
  </si>
  <si>
    <t>E6040110663700</t>
  </si>
  <si>
    <t>ASOCIACION SALVANDO AL ALCOHOLICO DE LIMON WALTER RODRIGUEZ ARTAVIA (INCLUYE RECURSOS POR ¢15.780.000,00 DE LEY 7972 DEL 22/12/1999,</t>
  </si>
  <si>
    <t>E6040110763700</t>
  </si>
  <si>
    <t>ASOCIACION EL EJERCITO DE SALVACION (INCLUYE RECURSOS POR ¢5.026.300,00 DE LEY 7972 DEL 22/12/1999, ARTICULO 15 INCISO C), PARA DOTAR</t>
  </si>
  <si>
    <t>E6040110863700</t>
  </si>
  <si>
    <t>ASOCIACION HOGAR SALVANDO AL ALCOHOLICO DE ASERRI (INCLUYE RECURSOS POR ¢15.780.000,00 DE LEY 7972 DEL 22/12/1999, ARTICULO 15 INCISO C), PARA DOTAR</t>
  </si>
  <si>
    <t>E6040110963700</t>
  </si>
  <si>
    <t>ASOCIACION HOGAR SALVANDO AL ALCOHOLICO DE DESAMPARADOS, GONZALO BERMUDEZ JIMENEZ, ERNESTO DURAN TREJOS (INCLUYE RECURSOS POR</t>
  </si>
  <si>
    <t>E6040111063700</t>
  </si>
  <si>
    <t>ASOCIACION AUTOGESTORES PARA LA SALUD DE CORONADO (INCLUYE RECURSOS POR ¢15.780.000,00 DE LEY 7972 DEL 22/12/1999, ARTICULO 15 INCISO C), PARA DOTAR</t>
  </si>
  <si>
    <t>E6040111163700</t>
  </si>
  <si>
    <t>CASA HOGAR SAN JOSE (INCLUYE RECURSOS POR ¢20.682.750,00 DE LEY 7972 DEL 22/12/1999, ARTICULO 15 INCISO C), PARA DOTAR</t>
  </si>
  <si>
    <t>E6040111263700</t>
  </si>
  <si>
    <t>ASOCIACION PARA EL RESCATE DEL DROGADICTO DEAUMBULANTES CAMINO A LA LIBERTAD (INCLUYE RECURSOS POR ¢14.115.225,00 DE LEY 7972 DEL</t>
  </si>
  <si>
    <t>E6040111363700</t>
  </si>
  <si>
    <t>ASOCIACION HOGAR SALVANDO AL ALCOHOLICO JAVIER UMAÑA BARQUERO (INCLUYE RECURSOS POR ¢15.780.000,00 DE LEY 7972 DEL 22/12/1999,</t>
  </si>
  <si>
    <t>E6040111463700</t>
  </si>
  <si>
    <t>ASOCIACION RESTAURACION A LA NIÑEZ EN ABANDONO Y CRISIS PARA UNA ESPERANZA RENOVADA (RENACER) (INCLUYE RECURSOS POR ¢10.341.375,00 DE LEY 7972</t>
  </si>
  <si>
    <t>E6040111563700</t>
  </si>
  <si>
    <t>ASOCIACION COMUNIDAD CRISTIANA MANA (INCLUYE RECURSOS POR ¢9.715.641,00 DE LEY 7972 DEL 22/12/1999, ARTICULO 15 INCISO C), PARA DOTAR</t>
  </si>
  <si>
    <t>E6040111663700</t>
  </si>
  <si>
    <t>ASOCIACION SALVANDO AL ADICTO DE LA REGION HUETAR NORTE (INCLUYE RECURSOS POR ¢10.155.225,00 DE LEY 7972 DEL 22/12/1999, ARTICULO 15 INCISO C), PARA</t>
  </si>
  <si>
    <t>E6040111763700</t>
  </si>
  <si>
    <t>ASOCIACION MINISTERIO CASA DE PAZ SUCOT SHALOM (INCLUYE RECURSOS POR ¢9.555.000,00 DE LEY 7972 DEL 22/12/1999, ARTICULO 15 INCISO C), PARA DOTAR</t>
  </si>
  <si>
    <t>E6040111863700</t>
  </si>
  <si>
    <t>ASOCIACION HOGAR SALVANDO AL ALCOHOLICO ROBERTO SOTO GATGENS (INCLUYE RECURSOS POR ¢14.231.250,00 DE LEY 7972 DEL 22/12/1999, ARTICULO 15 INCISO</t>
  </si>
  <si>
    <t>E6040111963700</t>
  </si>
  <si>
    <t>ASOCIACION CENTRO CRISTIANO MANANTIAL DEL AMOR DE DIOS (INCLUYE RECURSOS POR ¢9.555.000,00 DE LEY 7972 DEL 22/12/1999, ARTICULO 15 INCISO C), PARA</t>
  </si>
  <si>
    <t>E6040112063700</t>
  </si>
  <si>
    <t>ASOCIACION ROSTRO DE JESUS (INCLUYE RECURSOS POR ¢10.341.375,00DE LEY 7972 DEL 22/12/1999, ARTICULO 15 INCISO C), PARA DOTAR</t>
  </si>
  <si>
    <t>E6040112163700</t>
  </si>
  <si>
    <t>ASOCIACION DE DESARROLLO ESPECIFICO CLINICA PARA EL ENFERMO ALCOHOLICO CARTAGO (ADEPEA) (INCLUYE RECURSOS POR ¢14.231.250,00 DE LEY 7972 DEL</t>
  </si>
  <si>
    <t>E6040112263700</t>
  </si>
  <si>
    <t>ASOCIACION META METODO ESPECIALIZADO PARA EL TRATAMINETO DE ADICCIONES (INCLUYE RECURSOS POR ¢2.812.538,00 DE LEY 7972 DEL 22/12/1999,</t>
  </si>
  <si>
    <t>E6040210063700</t>
  </si>
  <si>
    <t>FUNDACION KAYROS (INCLUYE RECURSOS POR ¢10.341.375,00 DE LEY 7972 DEL 22/12/1999, ARTICULO 15 INCISO C), PARA DOTAR</t>
  </si>
  <si>
    <t>E6040210163700</t>
  </si>
  <si>
    <t>FUNDACION GENESIS PARA EL DESARROLLO DE PERSONAS EN RIESGO SOCIAL (INCLUYE RECURSOS POR ¢10.341.375,00 DE LEY 7972 DEL 22/12/1999,</t>
  </si>
  <si>
    <t>E6040210263700</t>
  </si>
  <si>
    <t>FUNDACION KAÑIR (INCLUYE RECURSOS POR ¢9.555.000,00 DE LEY 7972 DEL 22/12/1999, ARTICULO 15 INCISO C), PARA DOTAR</t>
  </si>
  <si>
    <t>E6040210363700</t>
  </si>
  <si>
    <t>FUNDACIÓN VALLE DE OPORTUNIDADES (INCLUYE RECURSOS POR ¢10.341.375,00 DE LEY 7972 DEL 22/12/1999, ARTICULO 15 INCISO C).</t>
  </si>
  <si>
    <t>E-00205</t>
  </si>
  <si>
    <t>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</si>
</sst>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62"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5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4" fontId="0" fillId="0" borderId="0" xfId="0" applyNumberFormat="1" applyAlignment="1">
      <alignment vertical="top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2" fillId="2" borderId="0" xfId="1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9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" fontId="0" fillId="0" borderId="0" xfId="0" applyNumberFormat="1" applyAlignment="1">
      <alignment horizontal="right" vertical="top"/>
    </xf>
    <xf numFmtId="4" fontId="2" fillId="2" borderId="0" xfId="0" applyNumberFormat="1" applyFont="1" applyFill="1" applyAlignment="1">
      <alignment vertical="center"/>
    </xf>
    <xf numFmtId="4" fontId="0" fillId="2" borderId="0" xfId="0" applyNumberFormat="1" applyFill="1" applyAlignment="1">
      <alignment vertical="top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9" fontId="6" fillId="0" borderId="13" xfId="1" applyFont="1" applyFill="1" applyBorder="1" applyAlignment="1">
      <alignment horizontal="center" vertical="center"/>
    </xf>
    <xf numFmtId="9" fontId="6" fillId="0" borderId="14" xfId="1" applyFont="1" applyFill="1" applyBorder="1" applyAlignment="1">
      <alignment horizontal="center" vertical="center"/>
    </xf>
    <xf numFmtId="9" fontId="7" fillId="0" borderId="14" xfId="1" applyFont="1" applyFill="1" applyBorder="1" applyAlignment="1">
      <alignment horizontal="center" vertical="center"/>
    </xf>
    <xf numFmtId="9" fontId="6" fillId="0" borderId="15" xfId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6" xfId="0" applyNumberFormat="1" applyFont="1" applyBorder="1" applyAlignment="1">
      <alignment horizontal="right" vertical="center"/>
    </xf>
    <xf numFmtId="0" fontId="5" fillId="3" borderId="10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right" vertical="center"/>
    </xf>
    <xf numFmtId="9" fontId="6" fillId="3" borderId="3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9" fontId="0" fillId="0" borderId="1" xfId="1" applyFont="1" applyBorder="1" applyAlignment="1">
      <alignment horizontal="center" vertical="top"/>
    </xf>
    <xf numFmtId="0" fontId="8" fillId="3" borderId="10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9" fontId="6" fillId="3" borderId="3" xfId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4" fontId="5" fillId="3" borderId="19" xfId="0" applyNumberFormat="1" applyFont="1" applyFill="1" applyBorder="1" applyAlignment="1">
      <alignment horizontal="right" vertical="center"/>
    </xf>
    <xf numFmtId="9" fontId="6" fillId="3" borderId="20" xfId="1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9" fontId="5" fillId="3" borderId="3" xfId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9" fontId="5" fillId="3" borderId="3" xfId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8F7B4AC2-7525-492F-B181-981FFA0ED26F}"/>
    <cellStyle name="Normal 3" xfId="3" xr:uid="{9902F7E3-585A-4202-BE08-1972CDD1587D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8CE4-D4E3-4661-87BA-BEB64A90F3E2}">
  <dimension ref="A1:N21"/>
  <sheetViews>
    <sheetView showGridLines="0" tabSelected="1" zoomScale="80" zoomScaleNormal="80" workbookViewId="0">
      <selection activeCell="B20" sqref="B20"/>
    </sheetView>
  </sheetViews>
  <sheetFormatPr baseColWidth="10" defaultColWidth="8.85546875" defaultRowHeight="12.75" x14ac:dyDescent="0.2"/>
  <cols>
    <col min="1" max="1" width="10" style="5" bestFit="1" customWidth="1"/>
    <col min="2" max="2" width="61.42578125" bestFit="1" customWidth="1"/>
    <col min="3" max="3" width="6.5703125" bestFit="1" customWidth="1"/>
    <col min="4" max="6" width="18.140625" bestFit="1" customWidth="1"/>
    <col min="7" max="7" width="10.140625" bestFit="1" customWidth="1"/>
    <col min="8" max="8" width="14.7109375" bestFit="1" customWidth="1"/>
    <col min="9" max="9" width="10.85546875" bestFit="1" customWidth="1"/>
    <col min="10" max="11" width="18.140625" bestFit="1" customWidth="1"/>
    <col min="12" max="13" width="17.42578125" bestFit="1" customWidth="1"/>
    <col min="14" max="14" width="10.85546875" bestFit="1" customWidth="1"/>
  </cols>
  <sheetData>
    <row r="1" spans="1:14" s="1" customFormat="1" ht="18.75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1" customFormat="1" ht="18.75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s="1" customFormat="1" ht="18.75" x14ac:dyDescent="0.2">
      <c r="A3" s="58" t="s">
        <v>40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1" customFormat="1" ht="5.25" customHeight="1" thickBot="1" x14ac:dyDescent="0.25">
      <c r="A4" s="4"/>
      <c r="C4" s="2"/>
      <c r="N4" s="3"/>
    </row>
    <row r="5" spans="1:14" s="1" customFormat="1" ht="30.75" thickBot="1" x14ac:dyDescent="0.25">
      <c r="A5" s="51" t="s">
        <v>2</v>
      </c>
      <c r="B5" s="52" t="s">
        <v>3</v>
      </c>
      <c r="C5" s="53" t="s">
        <v>4</v>
      </c>
      <c r="D5" s="53" t="s">
        <v>5</v>
      </c>
      <c r="E5" s="53" t="s">
        <v>6</v>
      </c>
      <c r="F5" s="54" t="s">
        <v>7</v>
      </c>
      <c r="G5" s="54" t="s">
        <v>8</v>
      </c>
      <c r="H5" s="54" t="s">
        <v>9</v>
      </c>
      <c r="I5" s="54" t="s">
        <v>10</v>
      </c>
      <c r="J5" s="54" t="s">
        <v>11</v>
      </c>
      <c r="K5" s="54" t="s">
        <v>12</v>
      </c>
      <c r="L5" s="54" t="s">
        <v>13</v>
      </c>
      <c r="M5" s="54" t="s">
        <v>14</v>
      </c>
      <c r="N5" s="55" t="s">
        <v>15</v>
      </c>
    </row>
    <row r="6" spans="1:14" s="1" customFormat="1" ht="20.100000000000001" customHeight="1" x14ac:dyDescent="0.2">
      <c r="A6" s="19" t="s">
        <v>16</v>
      </c>
      <c r="B6" s="20" t="s">
        <v>17</v>
      </c>
      <c r="C6" s="26"/>
      <c r="D6" s="32">
        <v>18360795762</v>
      </c>
      <c r="E6" s="32">
        <v>17759187655.669998</v>
      </c>
      <c r="F6" s="32">
        <v>17759187655.669998</v>
      </c>
      <c r="G6" s="32">
        <v>0</v>
      </c>
      <c r="H6" s="32">
        <v>529154982.56</v>
      </c>
      <c r="I6" s="32">
        <v>0</v>
      </c>
      <c r="J6" s="32">
        <v>15172104240.32</v>
      </c>
      <c r="K6" s="32">
        <v>14841403302.389999</v>
      </c>
      <c r="L6" s="32">
        <v>2057928432.79</v>
      </c>
      <c r="M6" s="32">
        <v>2057928432.79</v>
      </c>
      <c r="N6" s="28">
        <f t="shared" ref="N6:N16" si="0">+J6/E6</f>
        <v>0.85432422554958376</v>
      </c>
    </row>
    <row r="7" spans="1:14" s="1" customFormat="1" ht="20.100000000000001" customHeight="1" x14ac:dyDescent="0.2">
      <c r="A7" s="7" t="s">
        <v>18</v>
      </c>
      <c r="B7" s="6" t="s">
        <v>19</v>
      </c>
      <c r="C7" s="26"/>
      <c r="D7" s="32">
        <v>48001468013</v>
      </c>
      <c r="E7" s="32">
        <v>46616765668</v>
      </c>
      <c r="F7" s="32">
        <v>46616765668</v>
      </c>
      <c r="G7" s="32">
        <v>0</v>
      </c>
      <c r="H7" s="32">
        <v>67534821.299999997</v>
      </c>
      <c r="I7" s="32">
        <v>0</v>
      </c>
      <c r="J7" s="32">
        <v>41612181648.269997</v>
      </c>
      <c r="K7" s="32">
        <v>41503864129.57</v>
      </c>
      <c r="L7" s="32">
        <v>4937049198.4300003</v>
      </c>
      <c r="M7" s="32">
        <v>4937049198.4300003</v>
      </c>
      <c r="N7" s="29">
        <f t="shared" si="0"/>
        <v>0.89264411745396155</v>
      </c>
    </row>
    <row r="8" spans="1:14" s="1" customFormat="1" ht="20.100000000000001" customHeight="1" x14ac:dyDescent="0.2">
      <c r="A8" s="7" t="s">
        <v>20</v>
      </c>
      <c r="B8" s="6" t="s">
        <v>21</v>
      </c>
      <c r="C8" s="26"/>
      <c r="D8" s="32">
        <v>7751700000</v>
      </c>
      <c r="E8" s="32">
        <v>7727474314</v>
      </c>
      <c r="F8" s="32">
        <v>7727474314</v>
      </c>
      <c r="G8" s="32">
        <v>0</v>
      </c>
      <c r="H8" s="32">
        <v>4219743.4400000004</v>
      </c>
      <c r="I8" s="32">
        <v>0</v>
      </c>
      <c r="J8" s="32">
        <v>6411631456.6999998</v>
      </c>
      <c r="K8" s="32">
        <v>6328527854.8199997</v>
      </c>
      <c r="L8" s="32">
        <v>1311623113.8599999</v>
      </c>
      <c r="M8" s="32">
        <v>1311623113.8599999</v>
      </c>
      <c r="N8" s="29">
        <f t="shared" si="0"/>
        <v>0.82971889600253157</v>
      </c>
    </row>
    <row r="9" spans="1:14" s="1" customFormat="1" ht="20.100000000000001" hidden="1" customHeight="1" x14ac:dyDescent="0.2">
      <c r="A9" s="21" t="s">
        <v>22</v>
      </c>
      <c r="B9" s="22" t="s">
        <v>23</v>
      </c>
      <c r="C9" s="26"/>
      <c r="D9" s="32"/>
      <c r="E9" s="32"/>
      <c r="F9" s="32"/>
      <c r="G9" s="32"/>
      <c r="H9" s="32"/>
      <c r="I9" s="32"/>
      <c r="J9" s="32"/>
      <c r="K9" s="32"/>
      <c r="L9" s="32"/>
      <c r="M9" s="32"/>
      <c r="N9" s="30" t="e">
        <f t="shared" si="0"/>
        <v>#DIV/0!</v>
      </c>
    </row>
    <row r="10" spans="1:14" s="1" customFormat="1" ht="20.100000000000001" hidden="1" customHeight="1" x14ac:dyDescent="0.2">
      <c r="A10" s="21" t="s">
        <v>24</v>
      </c>
      <c r="B10" s="22" t="s">
        <v>25</v>
      </c>
      <c r="C10" s="26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0" t="e">
        <f t="shared" si="0"/>
        <v>#DIV/0!</v>
      </c>
    </row>
    <row r="11" spans="1:14" s="1" customFormat="1" ht="20.100000000000001" hidden="1" customHeight="1" x14ac:dyDescent="0.2">
      <c r="A11" s="21" t="s">
        <v>26</v>
      </c>
      <c r="B11" s="22" t="s">
        <v>27</v>
      </c>
      <c r="C11" s="26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0" t="e">
        <f t="shared" si="0"/>
        <v>#DIV/0!</v>
      </c>
    </row>
    <row r="12" spans="1:14" s="1" customFormat="1" ht="20.100000000000001" customHeight="1" x14ac:dyDescent="0.2">
      <c r="A12" s="7" t="s">
        <v>28</v>
      </c>
      <c r="B12" s="6" t="s">
        <v>29</v>
      </c>
      <c r="C12" s="26"/>
      <c r="D12" s="32">
        <v>88251381264</v>
      </c>
      <c r="E12" s="32">
        <v>75066053324</v>
      </c>
      <c r="F12" s="32">
        <v>75066053324</v>
      </c>
      <c r="G12" s="32">
        <v>0</v>
      </c>
      <c r="H12" s="32">
        <v>0</v>
      </c>
      <c r="I12" s="32">
        <v>0</v>
      </c>
      <c r="J12" s="32">
        <v>59563659862.540001</v>
      </c>
      <c r="K12" s="32">
        <v>55669152717.580002</v>
      </c>
      <c r="L12" s="32">
        <v>15502393461.459999</v>
      </c>
      <c r="M12" s="32">
        <v>15502393461.459999</v>
      </c>
      <c r="N12" s="29">
        <f t="shared" si="0"/>
        <v>0.79348330203869133</v>
      </c>
    </row>
    <row r="13" spans="1:14" s="1" customFormat="1" ht="20.100000000000001" customHeight="1" x14ac:dyDescent="0.2">
      <c r="A13" s="7" t="s">
        <v>30</v>
      </c>
      <c r="B13" s="6" t="s">
        <v>31</v>
      </c>
      <c r="C13" s="26"/>
      <c r="D13" s="32">
        <v>193862050718</v>
      </c>
      <c r="E13" s="32">
        <v>214142346206.70999</v>
      </c>
      <c r="F13" s="32">
        <v>213737350718</v>
      </c>
      <c r="G13" s="32">
        <v>0</v>
      </c>
      <c r="H13" s="32">
        <v>0</v>
      </c>
      <c r="I13" s="32">
        <v>0</v>
      </c>
      <c r="J13" s="32">
        <v>194009360701.67001</v>
      </c>
      <c r="K13" s="32">
        <v>194009360701.67001</v>
      </c>
      <c r="L13" s="32">
        <v>20132985505.040001</v>
      </c>
      <c r="M13" s="32">
        <v>19727990016.330002</v>
      </c>
      <c r="N13" s="29">
        <f t="shared" si="0"/>
        <v>0.90598316558273928</v>
      </c>
    </row>
    <row r="14" spans="1:14" s="1" customFormat="1" ht="20.100000000000001" customHeight="1" x14ac:dyDescent="0.2">
      <c r="A14" s="7" t="s">
        <v>32</v>
      </c>
      <c r="B14" s="6" t="s">
        <v>33</v>
      </c>
      <c r="C14" s="26"/>
      <c r="D14" s="32">
        <v>6440000000</v>
      </c>
      <c r="E14" s="32">
        <v>6367073859.8000002</v>
      </c>
      <c r="F14" s="32">
        <v>6367073859.8000002</v>
      </c>
      <c r="G14" s="32">
        <v>0</v>
      </c>
      <c r="H14" s="32">
        <v>0</v>
      </c>
      <c r="I14" s="32">
        <v>0</v>
      </c>
      <c r="J14" s="32">
        <v>5922539994.1899996</v>
      </c>
      <c r="K14" s="32">
        <v>5782894572.7600002</v>
      </c>
      <c r="L14" s="32">
        <v>444533865.61000001</v>
      </c>
      <c r="M14" s="32">
        <v>444533865.61000001</v>
      </c>
      <c r="N14" s="29">
        <f t="shared" si="0"/>
        <v>0.93018239219484034</v>
      </c>
    </row>
    <row r="15" spans="1:14" s="1" customFormat="1" ht="20.100000000000001" customHeight="1" x14ac:dyDescent="0.2">
      <c r="A15" s="7" t="s">
        <v>34</v>
      </c>
      <c r="B15" s="6" t="s">
        <v>35</v>
      </c>
      <c r="C15" s="26"/>
      <c r="D15" s="32">
        <v>10454037069</v>
      </c>
      <c r="E15" s="32">
        <v>10404040780</v>
      </c>
      <c r="F15" s="32">
        <v>10403074780</v>
      </c>
      <c r="G15" s="32">
        <v>0</v>
      </c>
      <c r="H15" s="32">
        <v>0</v>
      </c>
      <c r="I15" s="32">
        <v>0</v>
      </c>
      <c r="J15" s="32">
        <v>9455353575.5300007</v>
      </c>
      <c r="K15" s="32">
        <v>9155988916.3199997</v>
      </c>
      <c r="L15" s="32">
        <v>948687204.47000003</v>
      </c>
      <c r="M15" s="32">
        <v>947721204.47000003</v>
      </c>
      <c r="N15" s="29">
        <f t="shared" si="0"/>
        <v>0.90881550500131747</v>
      </c>
    </row>
    <row r="16" spans="1:14" s="1" customFormat="1" ht="20.100000000000001" customHeight="1" thickBot="1" x14ac:dyDescent="0.25">
      <c r="A16" s="17" t="s">
        <v>36</v>
      </c>
      <c r="B16" s="18" t="s">
        <v>37</v>
      </c>
      <c r="C16" s="27"/>
      <c r="D16" s="33">
        <v>100000000</v>
      </c>
      <c r="E16" s="33">
        <v>100000000</v>
      </c>
      <c r="F16" s="33">
        <v>100000000</v>
      </c>
      <c r="G16" s="33">
        <v>0</v>
      </c>
      <c r="H16" s="33">
        <v>0</v>
      </c>
      <c r="I16" s="33">
        <v>0</v>
      </c>
      <c r="J16" s="33">
        <v>16822748.300000001</v>
      </c>
      <c r="K16" s="33">
        <v>16654358.65</v>
      </c>
      <c r="L16" s="33">
        <v>83177251.700000003</v>
      </c>
      <c r="M16" s="33">
        <v>83177251.700000003</v>
      </c>
      <c r="N16" s="31">
        <f t="shared" si="0"/>
        <v>0.16822748300000001</v>
      </c>
    </row>
    <row r="17" spans="1:14" s="1" customFormat="1" ht="20.100000000000001" customHeight="1" thickBot="1" x14ac:dyDescent="0.25">
      <c r="A17" s="56"/>
      <c r="B17" s="34" t="s">
        <v>38</v>
      </c>
      <c r="C17" s="36"/>
      <c r="D17" s="37">
        <f>SUM(D6:D16)</f>
        <v>373221432826</v>
      </c>
      <c r="E17" s="37">
        <f t="shared" ref="E17:M17" si="1">SUM(E6:E16)</f>
        <v>378182941808.17999</v>
      </c>
      <c r="F17" s="37">
        <f t="shared" si="1"/>
        <v>377776980319.46997</v>
      </c>
      <c r="G17" s="37">
        <f t="shared" si="1"/>
        <v>0</v>
      </c>
      <c r="H17" s="37">
        <f t="shared" si="1"/>
        <v>600909547.30000007</v>
      </c>
      <c r="I17" s="37">
        <f t="shared" si="1"/>
        <v>0</v>
      </c>
      <c r="J17" s="37">
        <f t="shared" si="1"/>
        <v>332163654227.52002</v>
      </c>
      <c r="K17" s="37">
        <f t="shared" si="1"/>
        <v>327307846553.76007</v>
      </c>
      <c r="L17" s="37">
        <f t="shared" si="1"/>
        <v>45418378033.360001</v>
      </c>
      <c r="M17" s="37">
        <f t="shared" si="1"/>
        <v>45012416544.650002</v>
      </c>
      <c r="N17" s="57">
        <f t="shared" ref="N17" si="2">J17/E17</f>
        <v>0.87831474534353371</v>
      </c>
    </row>
    <row r="19" spans="1:14" x14ac:dyDescent="0.2">
      <c r="E19" s="8"/>
    </row>
    <row r="20" spans="1:14" x14ac:dyDescent="0.2">
      <c r="D20" s="8"/>
      <c r="E20" s="8"/>
      <c r="G20" s="8"/>
    </row>
    <row r="21" spans="1:14" x14ac:dyDescent="0.2">
      <c r="D21" s="8"/>
      <c r="G21" s="8"/>
    </row>
  </sheetData>
  <mergeCells count="3">
    <mergeCell ref="A1:N1"/>
    <mergeCell ref="A2:N2"/>
    <mergeCell ref="A3:N3"/>
  </mergeCells>
  <pageMargins left="0.74803149606299213" right="0.74803149606299213" top="0.98425196850393704" bottom="0.98425196850393704" header="0.51181102362204722" footer="0.51181102362204722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295A-79DB-4416-AEAF-8AD1C8CBC0B5}">
  <dimension ref="A1:N77"/>
  <sheetViews>
    <sheetView topLeftCell="E1" zoomScaleNormal="100" workbookViewId="0">
      <selection activeCell="K57" sqref="K57"/>
    </sheetView>
  </sheetViews>
  <sheetFormatPr baseColWidth="10" defaultColWidth="32.85546875" defaultRowHeight="12.75" x14ac:dyDescent="0.2"/>
  <cols>
    <col min="1" max="1" width="15.140625" style="13" bestFit="1" customWidth="1"/>
    <col min="2" max="2" width="50.140625" style="13" customWidth="1"/>
    <col min="3" max="3" width="6.85546875" style="13" bestFit="1" customWidth="1"/>
    <col min="4" max="6" width="17.42578125" style="13" bestFit="1" customWidth="1"/>
    <col min="7" max="8" width="16.140625" style="13" bestFit="1" customWidth="1"/>
    <col min="9" max="9" width="13.5703125" style="13" bestFit="1" customWidth="1"/>
    <col min="10" max="11" width="16.42578125" style="13" bestFit="1" customWidth="1"/>
    <col min="12" max="12" width="21.85546875" style="13" customWidth="1"/>
    <col min="13" max="13" width="17.85546875" style="13" customWidth="1"/>
    <col min="14" max="14" width="20.42578125" style="13" bestFit="1" customWidth="1"/>
    <col min="15" max="16384" width="32.85546875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tr">
        <f>+TOTAL!A3</f>
        <v>Al 31 de diciembre de 2025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43" t="s">
        <v>41</v>
      </c>
      <c r="B5" s="44" t="s">
        <v>42</v>
      </c>
      <c r="C5" s="44" t="s">
        <v>4</v>
      </c>
      <c r="D5" s="44" t="s">
        <v>5</v>
      </c>
      <c r="E5" s="44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6" t="s">
        <v>14</v>
      </c>
      <c r="N5" s="47" t="s">
        <v>15</v>
      </c>
    </row>
    <row r="6" spans="1:14" ht="13.5" thickBot="1" x14ac:dyDescent="0.25">
      <c r="A6" s="60" t="s">
        <v>38</v>
      </c>
      <c r="B6" s="61" t="s">
        <v>43</v>
      </c>
      <c r="C6" s="48"/>
      <c r="D6" s="49">
        <v>18360795762</v>
      </c>
      <c r="E6" s="49">
        <v>17759187655.669998</v>
      </c>
      <c r="F6" s="49">
        <v>17759187655.669998</v>
      </c>
      <c r="G6" s="49">
        <v>0</v>
      </c>
      <c r="H6" s="49">
        <v>529154982.56</v>
      </c>
      <c r="I6" s="49">
        <v>0</v>
      </c>
      <c r="J6" s="49">
        <v>15172104240.32</v>
      </c>
      <c r="K6" s="49">
        <v>14841403302.389999</v>
      </c>
      <c r="L6" s="49">
        <v>2057928432.79</v>
      </c>
      <c r="M6" s="49">
        <v>2057928432.79</v>
      </c>
      <c r="N6" s="50">
        <f t="shared" ref="N6:N69" si="0">+J6/E6</f>
        <v>0.85432422554958376</v>
      </c>
    </row>
    <row r="7" spans="1:14" ht="13.5" thickBot="1" x14ac:dyDescent="0.25">
      <c r="A7" s="34" t="s">
        <v>44</v>
      </c>
      <c r="B7" s="35" t="s">
        <v>45</v>
      </c>
      <c r="C7" s="36" t="s">
        <v>46</v>
      </c>
      <c r="D7" s="37">
        <v>7973917535</v>
      </c>
      <c r="E7" s="37">
        <v>7812631085.4700003</v>
      </c>
      <c r="F7" s="37">
        <v>7812631085.4700003</v>
      </c>
      <c r="G7" s="37">
        <v>0</v>
      </c>
      <c r="H7" s="37">
        <v>0</v>
      </c>
      <c r="I7" s="37">
        <v>0</v>
      </c>
      <c r="J7" s="37">
        <v>7111924293.4700003</v>
      </c>
      <c r="K7" s="37">
        <v>7111924293.4700003</v>
      </c>
      <c r="L7" s="37">
        <v>700706792</v>
      </c>
      <c r="M7" s="37">
        <v>700706792</v>
      </c>
      <c r="N7" s="38">
        <f t="shared" si="0"/>
        <v>0.91031103550976822</v>
      </c>
    </row>
    <row r="8" spans="1:14" x14ac:dyDescent="0.2">
      <c r="A8" s="39" t="s">
        <v>47</v>
      </c>
      <c r="B8" s="39" t="s">
        <v>48</v>
      </c>
      <c r="C8" s="40" t="s">
        <v>46</v>
      </c>
      <c r="D8" s="41">
        <v>3335452821</v>
      </c>
      <c r="E8" s="41">
        <v>3323015568</v>
      </c>
      <c r="F8" s="41">
        <v>3323015568</v>
      </c>
      <c r="G8" s="41">
        <v>0</v>
      </c>
      <c r="H8" s="41">
        <v>0</v>
      </c>
      <c r="I8" s="41">
        <v>0</v>
      </c>
      <c r="J8" s="41">
        <v>3062096968.0999999</v>
      </c>
      <c r="K8" s="41">
        <v>3062096968.0999999</v>
      </c>
      <c r="L8" s="41">
        <v>260918599.90000001</v>
      </c>
      <c r="M8" s="41">
        <v>260918599.90000001</v>
      </c>
      <c r="N8" s="42">
        <f t="shared" si="0"/>
        <v>0.92148137901832416</v>
      </c>
    </row>
    <row r="9" spans="1:14" x14ac:dyDescent="0.2">
      <c r="A9" s="39" t="s">
        <v>49</v>
      </c>
      <c r="B9" s="39" t="s">
        <v>50</v>
      </c>
      <c r="C9" s="40" t="s">
        <v>46</v>
      </c>
      <c r="D9" s="41">
        <v>3328452820</v>
      </c>
      <c r="E9" s="41">
        <v>3311677373</v>
      </c>
      <c r="F9" s="41">
        <v>3311677373</v>
      </c>
      <c r="G9" s="41">
        <v>0</v>
      </c>
      <c r="H9" s="41">
        <v>0</v>
      </c>
      <c r="I9" s="41">
        <v>0</v>
      </c>
      <c r="J9" s="41">
        <v>3054587602.23</v>
      </c>
      <c r="K9" s="41">
        <v>3054587602.23</v>
      </c>
      <c r="L9" s="41">
        <v>257089770.77000001</v>
      </c>
      <c r="M9" s="41">
        <v>257089770.77000001</v>
      </c>
      <c r="N9" s="42">
        <f t="shared" si="0"/>
        <v>0.92236871475885762</v>
      </c>
    </row>
    <row r="10" spans="1:14" x14ac:dyDescent="0.2">
      <c r="A10" s="39" t="s">
        <v>51</v>
      </c>
      <c r="B10" s="39" t="s">
        <v>52</v>
      </c>
      <c r="C10" s="40" t="s">
        <v>46</v>
      </c>
      <c r="D10" s="41">
        <v>7000001</v>
      </c>
      <c r="E10" s="41">
        <v>11338195</v>
      </c>
      <c r="F10" s="41">
        <v>11338195</v>
      </c>
      <c r="G10" s="41">
        <v>0</v>
      </c>
      <c r="H10" s="41">
        <v>0</v>
      </c>
      <c r="I10" s="41">
        <v>0</v>
      </c>
      <c r="J10" s="41">
        <v>7509365.8700000001</v>
      </c>
      <c r="K10" s="41">
        <v>7509365.8700000001</v>
      </c>
      <c r="L10" s="41">
        <v>3828829.13</v>
      </c>
      <c r="M10" s="41">
        <v>3828829.13</v>
      </c>
      <c r="N10" s="42">
        <f t="shared" si="0"/>
        <v>0.66230699595482345</v>
      </c>
    </row>
    <row r="11" spans="1:14" x14ac:dyDescent="0.2">
      <c r="A11" s="39" t="s">
        <v>53</v>
      </c>
      <c r="B11" s="39" t="s">
        <v>54</v>
      </c>
      <c r="C11" s="40" t="s">
        <v>46</v>
      </c>
      <c r="D11" s="41">
        <v>50000000</v>
      </c>
      <c r="E11" s="41">
        <v>72500000</v>
      </c>
      <c r="F11" s="41">
        <v>72500000</v>
      </c>
      <c r="G11" s="41">
        <v>0</v>
      </c>
      <c r="H11" s="41">
        <v>0</v>
      </c>
      <c r="I11" s="41">
        <v>0</v>
      </c>
      <c r="J11" s="41">
        <v>49761730.170000002</v>
      </c>
      <c r="K11" s="41">
        <v>49761730.170000002</v>
      </c>
      <c r="L11" s="41">
        <v>22738269.829999998</v>
      </c>
      <c r="M11" s="41">
        <v>22738269.829999998</v>
      </c>
      <c r="N11" s="42">
        <f t="shared" si="0"/>
        <v>0.68636869200000006</v>
      </c>
    </row>
    <row r="12" spans="1:14" x14ac:dyDescent="0.2">
      <c r="A12" s="39" t="s">
        <v>55</v>
      </c>
      <c r="B12" s="39" t="s">
        <v>56</v>
      </c>
      <c r="C12" s="40" t="s">
        <v>46</v>
      </c>
      <c r="D12" s="41">
        <v>50000000</v>
      </c>
      <c r="E12" s="41">
        <v>72500000</v>
      </c>
      <c r="F12" s="41">
        <v>72500000</v>
      </c>
      <c r="G12" s="41">
        <v>0</v>
      </c>
      <c r="H12" s="41">
        <v>0</v>
      </c>
      <c r="I12" s="41">
        <v>0</v>
      </c>
      <c r="J12" s="41">
        <v>49761730.170000002</v>
      </c>
      <c r="K12" s="41">
        <v>49761730.170000002</v>
      </c>
      <c r="L12" s="41">
        <v>22738269.829999998</v>
      </c>
      <c r="M12" s="41">
        <v>22738269.829999998</v>
      </c>
      <c r="N12" s="42">
        <f t="shared" si="0"/>
        <v>0.68636869200000006</v>
      </c>
    </row>
    <row r="13" spans="1:14" x14ac:dyDescent="0.2">
      <c r="A13" s="39" t="s">
        <v>57</v>
      </c>
      <c r="B13" s="39" t="s">
        <v>58</v>
      </c>
      <c r="C13" s="40" t="s">
        <v>46</v>
      </c>
      <c r="D13" s="41">
        <v>3246171293</v>
      </c>
      <c r="E13" s="41">
        <v>2977874390.0900002</v>
      </c>
      <c r="F13" s="41">
        <v>2977874390.0900002</v>
      </c>
      <c r="G13" s="41">
        <v>0</v>
      </c>
      <c r="H13" s="41">
        <v>0</v>
      </c>
      <c r="I13" s="41">
        <v>0</v>
      </c>
      <c r="J13" s="41">
        <v>2750503590.8400002</v>
      </c>
      <c r="K13" s="41">
        <v>2750503590.8400002</v>
      </c>
      <c r="L13" s="41">
        <v>227370799.25</v>
      </c>
      <c r="M13" s="41">
        <v>227370799.25</v>
      </c>
      <c r="N13" s="42">
        <f t="shared" si="0"/>
        <v>0.92364661182262686</v>
      </c>
    </row>
    <row r="14" spans="1:14" x14ac:dyDescent="0.2">
      <c r="A14" s="39" t="s">
        <v>59</v>
      </c>
      <c r="B14" s="39" t="s">
        <v>60</v>
      </c>
      <c r="C14" s="40" t="s">
        <v>46</v>
      </c>
      <c r="D14" s="41">
        <v>1003891170</v>
      </c>
      <c r="E14" s="41">
        <v>872862668</v>
      </c>
      <c r="F14" s="41">
        <v>872862668</v>
      </c>
      <c r="G14" s="41">
        <v>0</v>
      </c>
      <c r="H14" s="41">
        <v>0</v>
      </c>
      <c r="I14" s="41">
        <v>0</v>
      </c>
      <c r="J14" s="41">
        <v>791571605.49000001</v>
      </c>
      <c r="K14" s="41">
        <v>791571605.49000001</v>
      </c>
      <c r="L14" s="41">
        <v>81291062.510000005</v>
      </c>
      <c r="M14" s="41">
        <v>81291062.510000005</v>
      </c>
      <c r="N14" s="42">
        <f t="shared" si="0"/>
        <v>0.90686843934308348</v>
      </c>
    </row>
    <row r="15" spans="1:14" x14ac:dyDescent="0.2">
      <c r="A15" s="39" t="s">
        <v>61</v>
      </c>
      <c r="B15" s="39" t="s">
        <v>62</v>
      </c>
      <c r="C15" s="40" t="s">
        <v>46</v>
      </c>
      <c r="D15" s="41">
        <v>984064481</v>
      </c>
      <c r="E15" s="41">
        <v>905900250</v>
      </c>
      <c r="F15" s="41">
        <v>905900250</v>
      </c>
      <c r="G15" s="41">
        <v>0</v>
      </c>
      <c r="H15" s="41">
        <v>0</v>
      </c>
      <c r="I15" s="41">
        <v>0</v>
      </c>
      <c r="J15" s="41">
        <v>851417302.07000005</v>
      </c>
      <c r="K15" s="41">
        <v>851417302.07000005</v>
      </c>
      <c r="L15" s="41">
        <v>54482947.93</v>
      </c>
      <c r="M15" s="41">
        <v>54482947.93</v>
      </c>
      <c r="N15" s="42">
        <f t="shared" si="0"/>
        <v>0.93985767425276689</v>
      </c>
    </row>
    <row r="16" spans="1:14" x14ac:dyDescent="0.2">
      <c r="A16" s="39" t="s">
        <v>63</v>
      </c>
      <c r="B16" s="39" t="s">
        <v>64</v>
      </c>
      <c r="C16" s="40" t="s">
        <v>46</v>
      </c>
      <c r="D16" s="41">
        <v>517626040</v>
      </c>
      <c r="E16" s="41">
        <v>499515018.08999997</v>
      </c>
      <c r="F16" s="41">
        <v>499515018.08999997</v>
      </c>
      <c r="G16" s="41">
        <v>0</v>
      </c>
      <c r="H16" s="41">
        <v>0</v>
      </c>
      <c r="I16" s="41">
        <v>0</v>
      </c>
      <c r="J16" s="41">
        <v>454970823.63</v>
      </c>
      <c r="K16" s="41">
        <v>454970823.63</v>
      </c>
      <c r="L16" s="41">
        <v>44544194.460000001</v>
      </c>
      <c r="M16" s="41">
        <v>44544194.460000001</v>
      </c>
      <c r="N16" s="42">
        <f t="shared" si="0"/>
        <v>0.91082511466757499</v>
      </c>
    </row>
    <row r="17" spans="1:14" x14ac:dyDescent="0.2">
      <c r="A17" s="39" t="s">
        <v>65</v>
      </c>
      <c r="B17" s="39" t="s">
        <v>66</v>
      </c>
      <c r="C17" s="40" t="s">
        <v>46</v>
      </c>
      <c r="D17" s="41">
        <v>477823354</v>
      </c>
      <c r="E17" s="41">
        <v>443323354</v>
      </c>
      <c r="F17" s="41">
        <v>443323354</v>
      </c>
      <c r="G17" s="41">
        <v>0</v>
      </c>
      <c r="H17" s="41">
        <v>0</v>
      </c>
      <c r="I17" s="41">
        <v>0</v>
      </c>
      <c r="J17" s="41">
        <v>411069629.10000002</v>
      </c>
      <c r="K17" s="41">
        <v>411069629.10000002</v>
      </c>
      <c r="L17" s="41">
        <v>32253724.899999999</v>
      </c>
      <c r="M17" s="41">
        <v>32253724.899999999</v>
      </c>
      <c r="N17" s="42">
        <f t="shared" si="0"/>
        <v>0.92724559938252205</v>
      </c>
    </row>
    <row r="18" spans="1:14" x14ac:dyDescent="0.2">
      <c r="A18" s="39" t="s">
        <v>67</v>
      </c>
      <c r="B18" s="39" t="s">
        <v>68</v>
      </c>
      <c r="C18" s="40" t="s">
        <v>46</v>
      </c>
      <c r="D18" s="41">
        <v>262766248</v>
      </c>
      <c r="E18" s="41">
        <v>256273100</v>
      </c>
      <c r="F18" s="41">
        <v>256273100</v>
      </c>
      <c r="G18" s="41">
        <v>0</v>
      </c>
      <c r="H18" s="41">
        <v>0</v>
      </c>
      <c r="I18" s="41">
        <v>0</v>
      </c>
      <c r="J18" s="41">
        <v>241474230.55000001</v>
      </c>
      <c r="K18" s="41">
        <v>241474230.55000001</v>
      </c>
      <c r="L18" s="41">
        <v>14798869.449999999</v>
      </c>
      <c r="M18" s="41">
        <v>14798869.449999999</v>
      </c>
      <c r="N18" s="42">
        <f t="shared" si="0"/>
        <v>0.9422535199753701</v>
      </c>
    </row>
    <row r="19" spans="1:14" x14ac:dyDescent="0.2">
      <c r="A19" s="39" t="s">
        <v>69</v>
      </c>
      <c r="B19" s="39" t="s">
        <v>70</v>
      </c>
      <c r="C19" s="40" t="s">
        <v>46</v>
      </c>
      <c r="D19" s="41">
        <v>605864812</v>
      </c>
      <c r="E19" s="41">
        <v>656545905.12</v>
      </c>
      <c r="F19" s="41">
        <v>656545905.12</v>
      </c>
      <c r="G19" s="41">
        <v>0</v>
      </c>
      <c r="H19" s="41">
        <v>0</v>
      </c>
      <c r="I19" s="41">
        <v>0</v>
      </c>
      <c r="J19" s="41">
        <v>562036530</v>
      </c>
      <c r="K19" s="41">
        <v>562036530</v>
      </c>
      <c r="L19" s="41">
        <v>94509375.120000005</v>
      </c>
      <c r="M19" s="41">
        <v>94509375.120000005</v>
      </c>
      <c r="N19" s="42">
        <f t="shared" si="0"/>
        <v>0.85605062131531218</v>
      </c>
    </row>
    <row r="20" spans="1:14" x14ac:dyDescent="0.2">
      <c r="A20" s="39" t="s">
        <v>71</v>
      </c>
      <c r="B20" s="39" t="s">
        <v>72</v>
      </c>
      <c r="C20" s="40" t="s">
        <v>46</v>
      </c>
      <c r="D20" s="41">
        <v>574794822</v>
      </c>
      <c r="E20" s="41">
        <v>612920509.16999996</v>
      </c>
      <c r="F20" s="41">
        <v>612920509.16999996</v>
      </c>
      <c r="G20" s="41">
        <v>0</v>
      </c>
      <c r="H20" s="41">
        <v>0</v>
      </c>
      <c r="I20" s="41">
        <v>0</v>
      </c>
      <c r="J20" s="41">
        <v>530469542</v>
      </c>
      <c r="K20" s="41">
        <v>530469542</v>
      </c>
      <c r="L20" s="41">
        <v>82450967.170000002</v>
      </c>
      <c r="M20" s="41">
        <v>82450967.170000002</v>
      </c>
      <c r="N20" s="42">
        <f t="shared" si="0"/>
        <v>0.86547853116931461</v>
      </c>
    </row>
    <row r="21" spans="1:14" x14ac:dyDescent="0.2">
      <c r="A21" s="39" t="s">
        <v>73</v>
      </c>
      <c r="B21" s="39" t="s">
        <v>74</v>
      </c>
      <c r="C21" s="40" t="s">
        <v>46</v>
      </c>
      <c r="D21" s="41">
        <v>31069990</v>
      </c>
      <c r="E21" s="41">
        <v>43625395.950000003</v>
      </c>
      <c r="F21" s="41">
        <v>43625395.950000003</v>
      </c>
      <c r="G21" s="41">
        <v>0</v>
      </c>
      <c r="H21" s="41">
        <v>0</v>
      </c>
      <c r="I21" s="41">
        <v>0</v>
      </c>
      <c r="J21" s="41">
        <v>31566988</v>
      </c>
      <c r="K21" s="41">
        <v>31566988</v>
      </c>
      <c r="L21" s="41">
        <v>12058407.949999999</v>
      </c>
      <c r="M21" s="41">
        <v>12058407.949999999</v>
      </c>
      <c r="N21" s="42">
        <f t="shared" si="0"/>
        <v>0.72359201131789375</v>
      </c>
    </row>
    <row r="22" spans="1:14" x14ac:dyDescent="0.2">
      <c r="A22" s="39" t="s">
        <v>75</v>
      </c>
      <c r="B22" s="39" t="s">
        <v>76</v>
      </c>
      <c r="C22" s="40" t="s">
        <v>46</v>
      </c>
      <c r="D22" s="41">
        <v>736428609</v>
      </c>
      <c r="E22" s="41">
        <v>782695222.25999999</v>
      </c>
      <c r="F22" s="41">
        <v>782695222.25999999</v>
      </c>
      <c r="G22" s="41">
        <v>0</v>
      </c>
      <c r="H22" s="41">
        <v>0</v>
      </c>
      <c r="I22" s="41">
        <v>0</v>
      </c>
      <c r="J22" s="41">
        <v>687525474.36000001</v>
      </c>
      <c r="K22" s="41">
        <v>687525474.36000001</v>
      </c>
      <c r="L22" s="41">
        <v>95169747.900000006</v>
      </c>
      <c r="M22" s="41">
        <v>95169747.900000006</v>
      </c>
      <c r="N22" s="42">
        <f t="shared" si="0"/>
        <v>0.8784076544824162</v>
      </c>
    </row>
    <row r="23" spans="1:14" x14ac:dyDescent="0.2">
      <c r="A23" s="39" t="s">
        <v>77</v>
      </c>
      <c r="B23" s="39" t="s">
        <v>78</v>
      </c>
      <c r="C23" s="40" t="s">
        <v>46</v>
      </c>
      <c r="D23" s="41">
        <v>336798696</v>
      </c>
      <c r="E23" s="41">
        <v>365193351.67000002</v>
      </c>
      <c r="F23" s="41">
        <v>365193351.67000002</v>
      </c>
      <c r="G23" s="41">
        <v>0</v>
      </c>
      <c r="H23" s="41">
        <v>0</v>
      </c>
      <c r="I23" s="41">
        <v>0</v>
      </c>
      <c r="J23" s="41">
        <v>314640087</v>
      </c>
      <c r="K23" s="41">
        <v>314640087</v>
      </c>
      <c r="L23" s="41">
        <v>50553264.670000002</v>
      </c>
      <c r="M23" s="41">
        <v>50553264.670000002</v>
      </c>
      <c r="N23" s="42">
        <f t="shared" si="0"/>
        <v>0.86157123496683607</v>
      </c>
    </row>
    <row r="24" spans="1:14" x14ac:dyDescent="0.2">
      <c r="A24" s="39" t="s">
        <v>79</v>
      </c>
      <c r="B24" s="39" t="s">
        <v>80</v>
      </c>
      <c r="C24" s="40" t="s">
        <v>46</v>
      </c>
      <c r="D24" s="41">
        <v>186419942</v>
      </c>
      <c r="E24" s="41">
        <v>185001246.72999999</v>
      </c>
      <c r="F24" s="41">
        <v>185001246.72999999</v>
      </c>
      <c r="G24" s="41">
        <v>0</v>
      </c>
      <c r="H24" s="41">
        <v>0</v>
      </c>
      <c r="I24" s="41">
        <v>0</v>
      </c>
      <c r="J24" s="41">
        <v>164616708</v>
      </c>
      <c r="K24" s="41">
        <v>164616708</v>
      </c>
      <c r="L24" s="41">
        <v>20384538.73</v>
      </c>
      <c r="M24" s="41">
        <v>20384538.73</v>
      </c>
      <c r="N24" s="42">
        <f t="shared" si="0"/>
        <v>0.88981404671423536</v>
      </c>
    </row>
    <row r="25" spans="1:14" x14ac:dyDescent="0.2">
      <c r="A25" s="39" t="s">
        <v>81</v>
      </c>
      <c r="B25" s="39" t="s">
        <v>82</v>
      </c>
      <c r="C25" s="40" t="s">
        <v>46</v>
      </c>
      <c r="D25" s="41">
        <v>93209971</v>
      </c>
      <c r="E25" s="41">
        <v>92500623.859999999</v>
      </c>
      <c r="F25" s="41">
        <v>92500623.859999999</v>
      </c>
      <c r="G25" s="41">
        <v>0</v>
      </c>
      <c r="H25" s="41">
        <v>0</v>
      </c>
      <c r="I25" s="41">
        <v>0</v>
      </c>
      <c r="J25" s="41">
        <v>82314240</v>
      </c>
      <c r="K25" s="41">
        <v>82314240</v>
      </c>
      <c r="L25" s="41">
        <v>10186383.859999999</v>
      </c>
      <c r="M25" s="41">
        <v>10186383.859999999</v>
      </c>
      <c r="N25" s="42">
        <f t="shared" si="0"/>
        <v>0.88987767395583051</v>
      </c>
    </row>
    <row r="26" spans="1:14" ht="13.5" thickBot="1" x14ac:dyDescent="0.25">
      <c r="A26" s="39" t="s">
        <v>83</v>
      </c>
      <c r="B26" s="39" t="s">
        <v>84</v>
      </c>
      <c r="C26" s="40" t="s">
        <v>46</v>
      </c>
      <c r="D26" s="41">
        <v>120000000</v>
      </c>
      <c r="E26" s="41">
        <v>140000000</v>
      </c>
      <c r="F26" s="41">
        <v>140000000</v>
      </c>
      <c r="G26" s="41">
        <v>0</v>
      </c>
      <c r="H26" s="41">
        <v>0</v>
      </c>
      <c r="I26" s="41">
        <v>0</v>
      </c>
      <c r="J26" s="41">
        <v>125954439.36</v>
      </c>
      <c r="K26" s="41">
        <v>125954439.36</v>
      </c>
      <c r="L26" s="41">
        <v>14045560.640000001</v>
      </c>
      <c r="M26" s="41">
        <v>14045560.640000001</v>
      </c>
      <c r="N26" s="42">
        <f t="shared" si="0"/>
        <v>0.89967456685714287</v>
      </c>
    </row>
    <row r="27" spans="1:14" ht="13.5" thickBot="1" x14ac:dyDescent="0.25">
      <c r="A27" s="34" t="s">
        <v>85</v>
      </c>
      <c r="B27" s="35" t="s">
        <v>86</v>
      </c>
      <c r="C27" s="36" t="s">
        <v>46</v>
      </c>
      <c r="D27" s="37">
        <v>5309635202</v>
      </c>
      <c r="E27" s="37">
        <v>5986035202</v>
      </c>
      <c r="F27" s="37">
        <v>5986035202</v>
      </c>
      <c r="G27" s="37">
        <v>0</v>
      </c>
      <c r="H27" s="37">
        <v>96266768.959999993</v>
      </c>
      <c r="I27" s="37">
        <v>0</v>
      </c>
      <c r="J27" s="37">
        <v>5246477837.0299997</v>
      </c>
      <c r="K27" s="37">
        <v>4915928860.9899998</v>
      </c>
      <c r="L27" s="37">
        <v>643290596.00999999</v>
      </c>
      <c r="M27" s="37">
        <v>643290596.00999999</v>
      </c>
      <c r="N27" s="38">
        <f t="shared" si="0"/>
        <v>0.87645288742657146</v>
      </c>
    </row>
    <row r="28" spans="1:14" x14ac:dyDescent="0.2">
      <c r="A28" s="39" t="s">
        <v>87</v>
      </c>
      <c r="B28" s="39" t="s">
        <v>88</v>
      </c>
      <c r="C28" s="40" t="s">
        <v>46</v>
      </c>
      <c r="D28" s="41">
        <v>985000000</v>
      </c>
      <c r="E28" s="41">
        <v>1006500000</v>
      </c>
      <c r="F28" s="41">
        <v>1006500000</v>
      </c>
      <c r="G28" s="41">
        <v>0</v>
      </c>
      <c r="H28" s="41">
        <v>94596768.760000005</v>
      </c>
      <c r="I28" s="41">
        <v>0</v>
      </c>
      <c r="J28" s="41">
        <v>631286420.51999998</v>
      </c>
      <c r="K28" s="41">
        <v>620086403.45000005</v>
      </c>
      <c r="L28" s="41">
        <v>280616810.72000003</v>
      </c>
      <c r="M28" s="41">
        <v>280616810.72000003</v>
      </c>
      <c r="N28" s="42">
        <f t="shared" si="0"/>
        <v>0.627209558390462</v>
      </c>
    </row>
    <row r="29" spans="1:14" x14ac:dyDescent="0.2">
      <c r="A29" s="39" t="s">
        <v>89</v>
      </c>
      <c r="B29" s="39" t="s">
        <v>90</v>
      </c>
      <c r="C29" s="40" t="s">
        <v>46</v>
      </c>
      <c r="D29" s="41">
        <v>200000000</v>
      </c>
      <c r="E29" s="41">
        <v>200000000</v>
      </c>
      <c r="F29" s="41">
        <v>200000000</v>
      </c>
      <c r="G29" s="41">
        <v>0</v>
      </c>
      <c r="H29" s="41">
        <v>3712293.75</v>
      </c>
      <c r="I29" s="41">
        <v>0</v>
      </c>
      <c r="J29" s="41">
        <v>159125245.52000001</v>
      </c>
      <c r="K29" s="41">
        <v>158728617.66999999</v>
      </c>
      <c r="L29" s="41">
        <v>37162460.729999997</v>
      </c>
      <c r="M29" s="41">
        <v>37162460.729999997</v>
      </c>
      <c r="N29" s="42">
        <f t="shared" si="0"/>
        <v>0.79562622760000001</v>
      </c>
    </row>
    <row r="30" spans="1:14" x14ac:dyDescent="0.2">
      <c r="A30" s="39" t="s">
        <v>91</v>
      </c>
      <c r="B30" s="39" t="s">
        <v>92</v>
      </c>
      <c r="C30" s="40" t="s">
        <v>46</v>
      </c>
      <c r="D30" s="41">
        <v>310000000</v>
      </c>
      <c r="E30" s="41">
        <v>320000000</v>
      </c>
      <c r="F30" s="41">
        <v>320000000</v>
      </c>
      <c r="G30" s="41">
        <v>0</v>
      </c>
      <c r="H30" s="41">
        <v>0</v>
      </c>
      <c r="I30" s="41">
        <v>0</v>
      </c>
      <c r="J30" s="41">
        <v>296740278.60000002</v>
      </c>
      <c r="K30" s="41">
        <v>296329746.60000002</v>
      </c>
      <c r="L30" s="41">
        <v>23259721.399999999</v>
      </c>
      <c r="M30" s="41">
        <v>23259721.399999999</v>
      </c>
      <c r="N30" s="42">
        <f t="shared" si="0"/>
        <v>0.92731337062500008</v>
      </c>
    </row>
    <row r="31" spans="1:14" x14ac:dyDescent="0.2">
      <c r="A31" s="39" t="s">
        <v>93</v>
      </c>
      <c r="B31" s="39" t="s">
        <v>94</v>
      </c>
      <c r="C31" s="40" t="s">
        <v>46</v>
      </c>
      <c r="D31" s="41">
        <v>455000000</v>
      </c>
      <c r="E31" s="41">
        <v>445000000</v>
      </c>
      <c r="F31" s="41">
        <v>445000000</v>
      </c>
      <c r="G31" s="41">
        <v>0</v>
      </c>
      <c r="H31" s="41">
        <v>76707755.290000007</v>
      </c>
      <c r="I31" s="41">
        <v>0</v>
      </c>
      <c r="J31" s="41">
        <v>157565891.37</v>
      </c>
      <c r="K31" s="41">
        <v>147173034.15000001</v>
      </c>
      <c r="L31" s="41">
        <v>210726353.34</v>
      </c>
      <c r="M31" s="41">
        <v>210726353.34</v>
      </c>
      <c r="N31" s="42">
        <f t="shared" si="0"/>
        <v>0.35408065476404493</v>
      </c>
    </row>
    <row r="32" spans="1:14" x14ac:dyDescent="0.2">
      <c r="A32" s="39" t="s">
        <v>95</v>
      </c>
      <c r="B32" s="39" t="s">
        <v>96</v>
      </c>
      <c r="C32" s="40" t="s">
        <v>46</v>
      </c>
      <c r="D32" s="41">
        <v>20000000</v>
      </c>
      <c r="E32" s="41">
        <v>41500000</v>
      </c>
      <c r="F32" s="41">
        <v>41500000</v>
      </c>
      <c r="G32" s="41">
        <v>0</v>
      </c>
      <c r="H32" s="41">
        <v>14176719.720000001</v>
      </c>
      <c r="I32" s="41">
        <v>0</v>
      </c>
      <c r="J32" s="41">
        <v>17855005.030000001</v>
      </c>
      <c r="K32" s="41">
        <v>17855005.030000001</v>
      </c>
      <c r="L32" s="41">
        <v>9468275.25</v>
      </c>
      <c r="M32" s="41">
        <v>9468275.25</v>
      </c>
      <c r="N32" s="42">
        <f t="shared" si="0"/>
        <v>0.430241085060241</v>
      </c>
    </row>
    <row r="33" spans="1:14" x14ac:dyDescent="0.2">
      <c r="A33" s="39" t="s">
        <v>97</v>
      </c>
      <c r="B33" s="39" t="s">
        <v>98</v>
      </c>
      <c r="C33" s="40" t="s">
        <v>46</v>
      </c>
      <c r="D33" s="41">
        <v>12000000</v>
      </c>
      <c r="E33" s="41">
        <v>12000000</v>
      </c>
      <c r="F33" s="41">
        <v>12000000</v>
      </c>
      <c r="G33" s="41">
        <v>0</v>
      </c>
      <c r="H33" s="41">
        <v>1669999.91</v>
      </c>
      <c r="I33" s="41">
        <v>0</v>
      </c>
      <c r="J33" s="41">
        <v>8203026.4000000004</v>
      </c>
      <c r="K33" s="41">
        <v>4139580.3</v>
      </c>
      <c r="L33" s="41">
        <v>2126973.69</v>
      </c>
      <c r="M33" s="41">
        <v>2126973.69</v>
      </c>
      <c r="N33" s="42">
        <f t="shared" si="0"/>
        <v>0.68358553333333338</v>
      </c>
    </row>
    <row r="34" spans="1:14" x14ac:dyDescent="0.2">
      <c r="A34" s="39" t="s">
        <v>99</v>
      </c>
      <c r="B34" s="39" t="s">
        <v>100</v>
      </c>
      <c r="C34" s="40" t="s">
        <v>46</v>
      </c>
      <c r="D34" s="41">
        <v>12000000</v>
      </c>
      <c r="E34" s="41">
        <v>12000000</v>
      </c>
      <c r="F34" s="41">
        <v>12000000</v>
      </c>
      <c r="G34" s="41">
        <v>0</v>
      </c>
      <c r="H34" s="41">
        <v>1669999.91</v>
      </c>
      <c r="I34" s="41">
        <v>0</v>
      </c>
      <c r="J34" s="41">
        <v>8203026.4000000004</v>
      </c>
      <c r="K34" s="41">
        <v>4139580.3</v>
      </c>
      <c r="L34" s="41">
        <v>2126973.69</v>
      </c>
      <c r="M34" s="41">
        <v>2126973.69</v>
      </c>
      <c r="N34" s="42">
        <f t="shared" si="0"/>
        <v>0.68358553333333338</v>
      </c>
    </row>
    <row r="35" spans="1:14" x14ac:dyDescent="0.2">
      <c r="A35" s="39" t="s">
        <v>101</v>
      </c>
      <c r="B35" s="39" t="s">
        <v>102</v>
      </c>
      <c r="C35" s="40" t="s">
        <v>46</v>
      </c>
      <c r="D35" s="41">
        <v>4205000000</v>
      </c>
      <c r="E35" s="41">
        <v>4864900000</v>
      </c>
      <c r="F35" s="41">
        <v>4864900000</v>
      </c>
      <c r="G35" s="41">
        <v>0</v>
      </c>
      <c r="H35" s="41">
        <v>0.28999999999999998</v>
      </c>
      <c r="I35" s="41">
        <v>0</v>
      </c>
      <c r="J35" s="41">
        <v>4523659114.0600004</v>
      </c>
      <c r="K35" s="41">
        <v>4208673601.1900001</v>
      </c>
      <c r="L35" s="41">
        <v>341240885.64999998</v>
      </c>
      <c r="M35" s="41">
        <v>341240885.64999998</v>
      </c>
      <c r="N35" s="42">
        <f t="shared" si="0"/>
        <v>0.92985654670394058</v>
      </c>
    </row>
    <row r="36" spans="1:14" x14ac:dyDescent="0.2">
      <c r="A36" s="39" t="s">
        <v>103</v>
      </c>
      <c r="B36" s="39" t="s">
        <v>104</v>
      </c>
      <c r="C36" s="40" t="s">
        <v>46</v>
      </c>
      <c r="D36" s="41">
        <v>4200000000</v>
      </c>
      <c r="E36" s="41">
        <v>4040100000</v>
      </c>
      <c r="F36" s="41">
        <v>4040100000</v>
      </c>
      <c r="G36" s="41">
        <v>0</v>
      </c>
      <c r="H36" s="41">
        <v>0.28999999999999998</v>
      </c>
      <c r="I36" s="41">
        <v>0</v>
      </c>
      <c r="J36" s="41">
        <v>3860597577.5500002</v>
      </c>
      <c r="K36" s="41">
        <v>3545612064.6799998</v>
      </c>
      <c r="L36" s="41">
        <v>179502422.16</v>
      </c>
      <c r="M36" s="41">
        <v>179502422.16</v>
      </c>
      <c r="N36" s="42">
        <f t="shared" si="0"/>
        <v>0.95556980707160721</v>
      </c>
    </row>
    <row r="37" spans="1:14" x14ac:dyDescent="0.2">
      <c r="A37" s="39" t="s">
        <v>103</v>
      </c>
      <c r="B37" s="39" t="s">
        <v>104</v>
      </c>
      <c r="C37" s="40" t="s">
        <v>105</v>
      </c>
      <c r="D37" s="41">
        <v>0</v>
      </c>
      <c r="E37" s="41">
        <v>159900000</v>
      </c>
      <c r="F37" s="41">
        <v>159900000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159900000</v>
      </c>
      <c r="M37" s="41">
        <v>159900000</v>
      </c>
      <c r="N37" s="42">
        <f t="shared" si="0"/>
        <v>0</v>
      </c>
    </row>
    <row r="38" spans="1:14" x14ac:dyDescent="0.2">
      <c r="A38" s="39" t="s">
        <v>106</v>
      </c>
      <c r="B38" s="39" t="s">
        <v>107</v>
      </c>
      <c r="C38" s="40" t="s">
        <v>46</v>
      </c>
      <c r="D38" s="41">
        <v>5000000</v>
      </c>
      <c r="E38" s="41">
        <v>664900000</v>
      </c>
      <c r="F38" s="41">
        <v>664900000</v>
      </c>
      <c r="G38" s="41">
        <v>0</v>
      </c>
      <c r="H38" s="41">
        <v>0</v>
      </c>
      <c r="I38" s="41">
        <v>0</v>
      </c>
      <c r="J38" s="41">
        <v>663061536.50999999</v>
      </c>
      <c r="K38" s="41">
        <v>663061536.50999999</v>
      </c>
      <c r="L38" s="41">
        <v>1838463.49</v>
      </c>
      <c r="M38" s="41">
        <v>1838463.49</v>
      </c>
      <c r="N38" s="42">
        <f t="shared" si="0"/>
        <v>0.99723497745525647</v>
      </c>
    </row>
    <row r="39" spans="1:14" x14ac:dyDescent="0.2">
      <c r="A39" s="39" t="s">
        <v>108</v>
      </c>
      <c r="B39" s="39" t="s">
        <v>109</v>
      </c>
      <c r="C39" s="40" t="s">
        <v>46</v>
      </c>
      <c r="D39" s="41">
        <v>27000000</v>
      </c>
      <c r="E39" s="41">
        <v>41000000</v>
      </c>
      <c r="F39" s="41">
        <v>41000000</v>
      </c>
      <c r="G39" s="41">
        <v>0</v>
      </c>
      <c r="H39" s="41">
        <v>0</v>
      </c>
      <c r="I39" s="41">
        <v>0</v>
      </c>
      <c r="J39" s="41">
        <v>34087218.049999997</v>
      </c>
      <c r="K39" s="41">
        <v>34087218.049999997</v>
      </c>
      <c r="L39" s="41">
        <v>6912781.9500000002</v>
      </c>
      <c r="M39" s="41">
        <v>6912781.9500000002</v>
      </c>
      <c r="N39" s="42">
        <f t="shared" si="0"/>
        <v>0.8313955621951219</v>
      </c>
    </row>
    <row r="40" spans="1:14" x14ac:dyDescent="0.2">
      <c r="A40" s="39" t="s">
        <v>110</v>
      </c>
      <c r="B40" s="39" t="s">
        <v>111</v>
      </c>
      <c r="C40" s="40" t="s">
        <v>46</v>
      </c>
      <c r="D40" s="41">
        <v>1000000</v>
      </c>
      <c r="E40" s="41">
        <v>1000000</v>
      </c>
      <c r="F40" s="41">
        <v>1000000</v>
      </c>
      <c r="G40" s="41">
        <v>0</v>
      </c>
      <c r="H40" s="41">
        <v>0</v>
      </c>
      <c r="I40" s="41">
        <v>0</v>
      </c>
      <c r="J40" s="41">
        <v>429468.05</v>
      </c>
      <c r="K40" s="41">
        <v>429468.05</v>
      </c>
      <c r="L40" s="41">
        <v>570531.94999999995</v>
      </c>
      <c r="M40" s="41">
        <v>570531.94999999995</v>
      </c>
      <c r="N40" s="42">
        <f t="shared" si="0"/>
        <v>0.42946804999999999</v>
      </c>
    </row>
    <row r="41" spans="1:14" x14ac:dyDescent="0.2">
      <c r="A41" s="39" t="s">
        <v>112</v>
      </c>
      <c r="B41" s="39" t="s">
        <v>113</v>
      </c>
      <c r="C41" s="40" t="s">
        <v>46</v>
      </c>
      <c r="D41" s="41">
        <v>26000000</v>
      </c>
      <c r="E41" s="41">
        <v>40000000</v>
      </c>
      <c r="F41" s="41">
        <v>40000000</v>
      </c>
      <c r="G41" s="41">
        <v>0</v>
      </c>
      <c r="H41" s="41">
        <v>0</v>
      </c>
      <c r="I41" s="41">
        <v>0</v>
      </c>
      <c r="J41" s="41">
        <v>33657750</v>
      </c>
      <c r="K41" s="41">
        <v>33657750</v>
      </c>
      <c r="L41" s="41">
        <v>6342250</v>
      </c>
      <c r="M41" s="41">
        <v>6342250</v>
      </c>
      <c r="N41" s="42">
        <f t="shared" si="0"/>
        <v>0.84144375000000005</v>
      </c>
    </row>
    <row r="42" spans="1:14" x14ac:dyDescent="0.2">
      <c r="A42" s="39" t="s">
        <v>114</v>
      </c>
      <c r="B42" s="39" t="s">
        <v>115</v>
      </c>
      <c r="C42" s="40" t="s">
        <v>46</v>
      </c>
      <c r="D42" s="41">
        <v>74635202</v>
      </c>
      <c r="E42" s="41">
        <v>55635202</v>
      </c>
      <c r="F42" s="41">
        <v>55635202</v>
      </c>
      <c r="G42" s="41">
        <v>0</v>
      </c>
      <c r="H42" s="41">
        <v>0</v>
      </c>
      <c r="I42" s="41">
        <v>0</v>
      </c>
      <c r="J42" s="41">
        <v>48625399</v>
      </c>
      <c r="K42" s="41">
        <v>48625399</v>
      </c>
      <c r="L42" s="41">
        <v>7009803</v>
      </c>
      <c r="M42" s="41">
        <v>7009803</v>
      </c>
      <c r="N42" s="42">
        <f t="shared" si="0"/>
        <v>0.87400417814605935</v>
      </c>
    </row>
    <row r="43" spans="1:14" x14ac:dyDescent="0.2">
      <c r="A43" s="39" t="s">
        <v>116</v>
      </c>
      <c r="B43" s="39" t="s">
        <v>117</v>
      </c>
      <c r="C43" s="40" t="s">
        <v>46</v>
      </c>
      <c r="D43" s="41">
        <v>74635202</v>
      </c>
      <c r="E43" s="41">
        <v>55635202</v>
      </c>
      <c r="F43" s="41">
        <v>55635202</v>
      </c>
      <c r="G43" s="41">
        <v>0</v>
      </c>
      <c r="H43" s="41">
        <v>0</v>
      </c>
      <c r="I43" s="41">
        <v>0</v>
      </c>
      <c r="J43" s="41">
        <v>48625399</v>
      </c>
      <c r="K43" s="41">
        <v>48625399</v>
      </c>
      <c r="L43" s="41">
        <v>7009803</v>
      </c>
      <c r="M43" s="41">
        <v>7009803</v>
      </c>
      <c r="N43" s="42">
        <f t="shared" si="0"/>
        <v>0.87400417814605935</v>
      </c>
    </row>
    <row r="44" spans="1:14" x14ac:dyDescent="0.2">
      <c r="A44" s="39" t="s">
        <v>118</v>
      </c>
      <c r="B44" s="39" t="s">
        <v>119</v>
      </c>
      <c r="C44" s="40" t="s">
        <v>46</v>
      </c>
      <c r="D44" s="41">
        <v>1000000</v>
      </c>
      <c r="E44" s="41">
        <v>1000000</v>
      </c>
      <c r="F44" s="41">
        <v>1000000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1000000</v>
      </c>
      <c r="M44" s="41">
        <v>1000000</v>
      </c>
      <c r="N44" s="42">
        <f t="shared" si="0"/>
        <v>0</v>
      </c>
    </row>
    <row r="45" spans="1:14" x14ac:dyDescent="0.2">
      <c r="A45" s="39" t="s">
        <v>120</v>
      </c>
      <c r="B45" s="39" t="s">
        <v>121</v>
      </c>
      <c r="C45" s="40" t="s">
        <v>46</v>
      </c>
      <c r="D45" s="41">
        <v>1000000</v>
      </c>
      <c r="E45" s="41">
        <v>1000000</v>
      </c>
      <c r="F45" s="41">
        <v>1000000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1000000</v>
      </c>
      <c r="M45" s="41">
        <v>1000000</v>
      </c>
      <c r="N45" s="42">
        <f t="shared" si="0"/>
        <v>0</v>
      </c>
    </row>
    <row r="46" spans="1:14" x14ac:dyDescent="0.2">
      <c r="A46" s="39" t="s">
        <v>122</v>
      </c>
      <c r="B46" s="39" t="s">
        <v>123</v>
      </c>
      <c r="C46" s="40" t="s">
        <v>46</v>
      </c>
      <c r="D46" s="41">
        <v>5000000</v>
      </c>
      <c r="E46" s="41">
        <v>5000000</v>
      </c>
      <c r="F46" s="41">
        <v>5000000</v>
      </c>
      <c r="G46" s="41">
        <v>0</v>
      </c>
      <c r="H46" s="41">
        <v>0</v>
      </c>
      <c r="I46" s="41">
        <v>0</v>
      </c>
      <c r="J46" s="41">
        <v>616659</v>
      </c>
      <c r="K46" s="41">
        <v>316659</v>
      </c>
      <c r="L46" s="41">
        <v>4383341</v>
      </c>
      <c r="M46" s="41">
        <v>4383341</v>
      </c>
      <c r="N46" s="42">
        <f t="shared" si="0"/>
        <v>0.12333180000000001</v>
      </c>
    </row>
    <row r="47" spans="1:14" ht="13.5" thickBot="1" x14ac:dyDescent="0.25">
      <c r="A47" s="39" t="s">
        <v>124</v>
      </c>
      <c r="B47" s="39" t="s">
        <v>125</v>
      </c>
      <c r="C47" s="40" t="s">
        <v>46</v>
      </c>
      <c r="D47" s="41">
        <v>5000000</v>
      </c>
      <c r="E47" s="41">
        <v>5000000</v>
      </c>
      <c r="F47" s="41">
        <v>5000000</v>
      </c>
      <c r="G47" s="41">
        <v>0</v>
      </c>
      <c r="H47" s="41">
        <v>0</v>
      </c>
      <c r="I47" s="41">
        <v>0</v>
      </c>
      <c r="J47" s="41">
        <v>616659</v>
      </c>
      <c r="K47" s="41">
        <v>316659</v>
      </c>
      <c r="L47" s="41">
        <v>4383341</v>
      </c>
      <c r="M47" s="41">
        <v>4383341</v>
      </c>
      <c r="N47" s="42">
        <f t="shared" si="0"/>
        <v>0.12333180000000001</v>
      </c>
    </row>
    <row r="48" spans="1:14" ht="13.5" thickBot="1" x14ac:dyDescent="0.25">
      <c r="A48" s="34" t="s">
        <v>126</v>
      </c>
      <c r="B48" s="35" t="s">
        <v>127</v>
      </c>
      <c r="C48" s="36" t="s">
        <v>46</v>
      </c>
      <c r="D48" s="37">
        <v>25000000</v>
      </c>
      <c r="E48" s="37">
        <v>25000000</v>
      </c>
      <c r="F48" s="37">
        <v>25000000</v>
      </c>
      <c r="G48" s="37">
        <v>0</v>
      </c>
      <c r="H48" s="37">
        <v>0</v>
      </c>
      <c r="I48" s="37">
        <v>0</v>
      </c>
      <c r="J48" s="37">
        <v>17831390.68</v>
      </c>
      <c r="K48" s="37">
        <v>17831390.68</v>
      </c>
      <c r="L48" s="37">
        <v>7168609.3200000003</v>
      </c>
      <c r="M48" s="37">
        <v>7168609.3200000003</v>
      </c>
      <c r="N48" s="38">
        <f t="shared" si="0"/>
        <v>0.71325562720000002</v>
      </c>
    </row>
    <row r="49" spans="1:14" x14ac:dyDescent="0.2">
      <c r="A49" s="39" t="s">
        <v>128</v>
      </c>
      <c r="B49" s="39" t="s">
        <v>129</v>
      </c>
      <c r="C49" s="40" t="s">
        <v>46</v>
      </c>
      <c r="D49" s="41">
        <v>25000000</v>
      </c>
      <c r="E49" s="41">
        <v>25000000</v>
      </c>
      <c r="F49" s="41">
        <v>25000000</v>
      </c>
      <c r="G49" s="41">
        <v>0</v>
      </c>
      <c r="H49" s="41">
        <v>0</v>
      </c>
      <c r="I49" s="41">
        <v>0</v>
      </c>
      <c r="J49" s="41">
        <v>17831390.68</v>
      </c>
      <c r="K49" s="41">
        <v>17831390.68</v>
      </c>
      <c r="L49" s="41">
        <v>7168609.3200000003</v>
      </c>
      <c r="M49" s="41">
        <v>7168609.3200000003</v>
      </c>
      <c r="N49" s="42">
        <f t="shared" si="0"/>
        <v>0.71325562720000002</v>
      </c>
    </row>
    <row r="50" spans="1:14" ht="13.5" thickBot="1" x14ac:dyDescent="0.25">
      <c r="A50" s="39" t="s">
        <v>130</v>
      </c>
      <c r="B50" s="39" t="s">
        <v>131</v>
      </c>
      <c r="C50" s="40" t="s">
        <v>46</v>
      </c>
      <c r="D50" s="41">
        <v>25000000</v>
      </c>
      <c r="E50" s="41">
        <v>25000000</v>
      </c>
      <c r="F50" s="41">
        <v>25000000</v>
      </c>
      <c r="G50" s="41">
        <v>0</v>
      </c>
      <c r="H50" s="41">
        <v>0</v>
      </c>
      <c r="I50" s="41">
        <v>0</v>
      </c>
      <c r="J50" s="41">
        <v>17831390.68</v>
      </c>
      <c r="K50" s="41">
        <v>17831390.68</v>
      </c>
      <c r="L50" s="41">
        <v>7168609.3200000003</v>
      </c>
      <c r="M50" s="41">
        <v>7168609.3200000003</v>
      </c>
      <c r="N50" s="42">
        <f t="shared" si="0"/>
        <v>0.71325562720000002</v>
      </c>
    </row>
    <row r="51" spans="1:14" ht="13.5" thickBot="1" x14ac:dyDescent="0.25">
      <c r="A51" s="34" t="s">
        <v>132</v>
      </c>
      <c r="B51" s="35" t="s">
        <v>133</v>
      </c>
      <c r="C51" s="36" t="s">
        <v>105</v>
      </c>
      <c r="D51" s="37">
        <v>4069294904</v>
      </c>
      <c r="E51" s="37">
        <v>3051094904</v>
      </c>
      <c r="F51" s="37">
        <v>3051094904</v>
      </c>
      <c r="G51" s="37">
        <v>0</v>
      </c>
      <c r="H51" s="37">
        <v>428891500</v>
      </c>
      <c r="I51" s="37">
        <v>0</v>
      </c>
      <c r="J51" s="37">
        <v>2020355748.78</v>
      </c>
      <c r="K51" s="37">
        <v>2020355748.78</v>
      </c>
      <c r="L51" s="37">
        <v>601847655.22000003</v>
      </c>
      <c r="M51" s="37">
        <v>601847655.22000003</v>
      </c>
      <c r="N51" s="38">
        <f t="shared" si="0"/>
        <v>0.66217401042861823</v>
      </c>
    </row>
    <row r="52" spans="1:14" x14ac:dyDescent="0.2">
      <c r="A52" s="39" t="s">
        <v>134</v>
      </c>
      <c r="B52" s="39" t="s">
        <v>135</v>
      </c>
      <c r="C52" s="40" t="s">
        <v>105</v>
      </c>
      <c r="D52" s="41">
        <v>580000000</v>
      </c>
      <c r="E52" s="41">
        <v>636200000</v>
      </c>
      <c r="F52" s="41">
        <v>636200000</v>
      </c>
      <c r="G52" s="41">
        <v>0</v>
      </c>
      <c r="H52" s="41">
        <v>0</v>
      </c>
      <c r="I52" s="41">
        <v>0</v>
      </c>
      <c r="J52" s="41">
        <v>524368913.26999998</v>
      </c>
      <c r="K52" s="41">
        <v>524368913.26999998</v>
      </c>
      <c r="L52" s="41">
        <v>111831086.73</v>
      </c>
      <c r="M52" s="41">
        <v>111831086.73</v>
      </c>
      <c r="N52" s="42">
        <f t="shared" si="0"/>
        <v>0.82422023462747562</v>
      </c>
    </row>
    <row r="53" spans="1:14" x14ac:dyDescent="0.2">
      <c r="A53" s="39" t="s">
        <v>136</v>
      </c>
      <c r="B53" s="39" t="s">
        <v>137</v>
      </c>
      <c r="C53" s="40" t="s">
        <v>105</v>
      </c>
      <c r="D53" s="41">
        <v>580000000</v>
      </c>
      <c r="E53" s="41">
        <v>636200000</v>
      </c>
      <c r="F53" s="41">
        <v>636200000</v>
      </c>
      <c r="G53" s="41">
        <v>0</v>
      </c>
      <c r="H53" s="41">
        <v>0</v>
      </c>
      <c r="I53" s="41">
        <v>0</v>
      </c>
      <c r="J53" s="41">
        <v>524368913.26999998</v>
      </c>
      <c r="K53" s="41">
        <v>524368913.26999998</v>
      </c>
      <c r="L53" s="41">
        <v>111831086.73</v>
      </c>
      <c r="M53" s="41">
        <v>111831086.73</v>
      </c>
      <c r="N53" s="42">
        <f t="shared" si="0"/>
        <v>0.82422023462747562</v>
      </c>
    </row>
    <row r="54" spans="1:14" x14ac:dyDescent="0.2">
      <c r="A54" s="39" t="s">
        <v>138</v>
      </c>
      <c r="B54" s="39" t="s">
        <v>139</v>
      </c>
      <c r="C54" s="40" t="s">
        <v>105</v>
      </c>
      <c r="D54" s="41">
        <v>999294904</v>
      </c>
      <c r="E54" s="41">
        <v>601919904</v>
      </c>
      <c r="F54" s="41">
        <v>601919904</v>
      </c>
      <c r="G54" s="41">
        <v>0</v>
      </c>
      <c r="H54" s="41">
        <v>428891500</v>
      </c>
      <c r="I54" s="41">
        <v>0</v>
      </c>
      <c r="J54" s="41">
        <v>0</v>
      </c>
      <c r="K54" s="41">
        <v>0</v>
      </c>
      <c r="L54" s="41">
        <v>173028404</v>
      </c>
      <c r="M54" s="41">
        <v>173028404</v>
      </c>
      <c r="N54" s="42">
        <f t="shared" si="0"/>
        <v>0</v>
      </c>
    </row>
    <row r="55" spans="1:14" x14ac:dyDescent="0.2">
      <c r="A55" s="39" t="s">
        <v>140</v>
      </c>
      <c r="B55" s="39" t="s">
        <v>141</v>
      </c>
      <c r="C55" s="40" t="s">
        <v>105</v>
      </c>
      <c r="D55" s="41">
        <v>829294904</v>
      </c>
      <c r="E55" s="41">
        <v>431919904</v>
      </c>
      <c r="F55" s="41">
        <v>431919904</v>
      </c>
      <c r="G55" s="41">
        <v>0</v>
      </c>
      <c r="H55" s="41">
        <v>428891500</v>
      </c>
      <c r="I55" s="41">
        <v>0</v>
      </c>
      <c r="J55" s="41">
        <v>0</v>
      </c>
      <c r="K55" s="41">
        <v>0</v>
      </c>
      <c r="L55" s="41">
        <v>3028404</v>
      </c>
      <c r="M55" s="41">
        <v>3028404</v>
      </c>
      <c r="N55" s="42">
        <f t="shared" si="0"/>
        <v>0</v>
      </c>
    </row>
    <row r="56" spans="1:14" x14ac:dyDescent="0.2">
      <c r="A56" s="39" t="s">
        <v>142</v>
      </c>
      <c r="B56" s="39" t="s">
        <v>143</v>
      </c>
      <c r="C56" s="40" t="s">
        <v>105</v>
      </c>
      <c r="D56" s="41">
        <v>170000000</v>
      </c>
      <c r="E56" s="41">
        <v>170000000</v>
      </c>
      <c r="F56" s="41">
        <v>170000000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170000000</v>
      </c>
      <c r="M56" s="41">
        <v>170000000</v>
      </c>
      <c r="N56" s="42">
        <f t="shared" si="0"/>
        <v>0</v>
      </c>
    </row>
    <row r="57" spans="1:14" x14ac:dyDescent="0.2">
      <c r="A57" s="39" t="s">
        <v>144</v>
      </c>
      <c r="B57" s="39" t="s">
        <v>145</v>
      </c>
      <c r="C57" s="40" t="s">
        <v>105</v>
      </c>
      <c r="D57" s="41">
        <v>2490000000</v>
      </c>
      <c r="E57" s="41">
        <v>1812975000</v>
      </c>
      <c r="F57" s="41">
        <v>1812975000</v>
      </c>
      <c r="G57" s="41">
        <v>0</v>
      </c>
      <c r="H57" s="41">
        <v>0</v>
      </c>
      <c r="I57" s="41">
        <v>0</v>
      </c>
      <c r="J57" s="41">
        <v>1495986835.51</v>
      </c>
      <c r="K57" s="41">
        <v>1495986835.51</v>
      </c>
      <c r="L57" s="41">
        <v>316988164.49000001</v>
      </c>
      <c r="M57" s="41">
        <v>316988164.49000001</v>
      </c>
      <c r="N57" s="42">
        <f t="shared" si="0"/>
        <v>0.82515579945117834</v>
      </c>
    </row>
    <row r="58" spans="1:14" x14ac:dyDescent="0.2">
      <c r="A58" s="39" t="s">
        <v>146</v>
      </c>
      <c r="B58" s="39" t="s">
        <v>147</v>
      </c>
      <c r="C58" s="40" t="s">
        <v>105</v>
      </c>
      <c r="D58" s="41">
        <v>2490000000</v>
      </c>
      <c r="E58" s="41">
        <v>1812975000</v>
      </c>
      <c r="F58" s="41">
        <v>1812975000</v>
      </c>
      <c r="G58" s="41">
        <v>0</v>
      </c>
      <c r="H58" s="41">
        <v>0</v>
      </c>
      <c r="I58" s="41">
        <v>0</v>
      </c>
      <c r="J58" s="41">
        <v>1495986835.51</v>
      </c>
      <c r="K58" s="41">
        <v>1495986835.51</v>
      </c>
      <c r="L58" s="41">
        <v>316988164.49000001</v>
      </c>
      <c r="M58" s="41">
        <v>316988164.49000001</v>
      </c>
      <c r="N58" s="42">
        <f t="shared" si="0"/>
        <v>0.82515579945117834</v>
      </c>
    </row>
    <row r="59" spans="1:14" x14ac:dyDescent="0.2">
      <c r="A59" s="39" t="s">
        <v>148</v>
      </c>
      <c r="B59" s="39" t="s">
        <v>149</v>
      </c>
      <c r="C59" s="40" t="s">
        <v>105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2" t="e">
        <f t="shared" si="0"/>
        <v>#DIV/0!</v>
      </c>
    </row>
    <row r="60" spans="1:14" ht="13.5" thickBot="1" x14ac:dyDescent="0.25">
      <c r="A60" s="39" t="s">
        <v>150</v>
      </c>
      <c r="B60" s="39" t="s">
        <v>151</v>
      </c>
      <c r="C60" s="40" t="s">
        <v>105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2" t="e">
        <f t="shared" si="0"/>
        <v>#DIV/0!</v>
      </c>
    </row>
    <row r="61" spans="1:14" ht="13.5" thickBot="1" x14ac:dyDescent="0.25">
      <c r="A61" s="34" t="s">
        <v>152</v>
      </c>
      <c r="B61" s="35" t="s">
        <v>153</v>
      </c>
      <c r="C61" s="36" t="s">
        <v>46</v>
      </c>
      <c r="D61" s="37">
        <v>982948121</v>
      </c>
      <c r="E61" s="37">
        <v>884426464.20000005</v>
      </c>
      <c r="F61" s="37">
        <v>884426464.20000005</v>
      </c>
      <c r="G61" s="37">
        <v>0</v>
      </c>
      <c r="H61" s="37">
        <v>3996713.6</v>
      </c>
      <c r="I61" s="37">
        <v>0</v>
      </c>
      <c r="J61" s="37">
        <v>775514970.36000001</v>
      </c>
      <c r="K61" s="37">
        <v>775363008.47000003</v>
      </c>
      <c r="L61" s="37">
        <v>104914780.23999999</v>
      </c>
      <c r="M61" s="37">
        <v>104914780.23999999</v>
      </c>
      <c r="N61" s="38">
        <f t="shared" si="0"/>
        <v>0.87685636030971215</v>
      </c>
    </row>
    <row r="62" spans="1:14" x14ac:dyDescent="0.2">
      <c r="A62" s="39" t="s">
        <v>154</v>
      </c>
      <c r="B62" s="39" t="s">
        <v>155</v>
      </c>
      <c r="C62" s="40" t="s">
        <v>46</v>
      </c>
      <c r="D62" s="41">
        <v>113094765</v>
      </c>
      <c r="E62" s="41">
        <v>112234089.2</v>
      </c>
      <c r="F62" s="41">
        <v>112234089.2</v>
      </c>
      <c r="G62" s="41">
        <v>0</v>
      </c>
      <c r="H62" s="41">
        <v>0</v>
      </c>
      <c r="I62" s="41">
        <v>0</v>
      </c>
      <c r="J62" s="41">
        <v>92143635.849999994</v>
      </c>
      <c r="K62" s="41">
        <v>92143635.849999994</v>
      </c>
      <c r="L62" s="41">
        <v>20090453.350000001</v>
      </c>
      <c r="M62" s="41">
        <v>20090453.350000001</v>
      </c>
      <c r="N62" s="42">
        <f t="shared" si="0"/>
        <v>0.82099508720386172</v>
      </c>
    </row>
    <row r="63" spans="1:14" x14ac:dyDescent="0.2">
      <c r="A63" s="39" t="s">
        <v>156</v>
      </c>
      <c r="B63" s="39" t="s">
        <v>157</v>
      </c>
      <c r="C63" s="40" t="s">
        <v>46</v>
      </c>
      <c r="D63" s="41">
        <v>97559770</v>
      </c>
      <c r="E63" s="41">
        <v>96817319.219999999</v>
      </c>
      <c r="F63" s="41">
        <v>96817319.219999999</v>
      </c>
      <c r="G63" s="41">
        <v>0</v>
      </c>
      <c r="H63" s="41">
        <v>0</v>
      </c>
      <c r="I63" s="41">
        <v>0</v>
      </c>
      <c r="J63" s="41">
        <v>79486543.010000005</v>
      </c>
      <c r="K63" s="41">
        <v>79486543.010000005</v>
      </c>
      <c r="L63" s="41">
        <v>17330776.210000001</v>
      </c>
      <c r="M63" s="41">
        <v>17330776.210000001</v>
      </c>
      <c r="N63" s="42">
        <f t="shared" si="0"/>
        <v>0.82099508280518585</v>
      </c>
    </row>
    <row r="64" spans="1:14" x14ac:dyDescent="0.2">
      <c r="A64" s="39" t="s">
        <v>158</v>
      </c>
      <c r="B64" s="39" t="s">
        <v>159</v>
      </c>
      <c r="C64" s="40" t="s">
        <v>46</v>
      </c>
      <c r="D64" s="41">
        <v>15534995</v>
      </c>
      <c r="E64" s="41">
        <v>15416769.98</v>
      </c>
      <c r="F64" s="41">
        <v>15416769.98</v>
      </c>
      <c r="G64" s="41">
        <v>0</v>
      </c>
      <c r="H64" s="41">
        <v>0</v>
      </c>
      <c r="I64" s="41">
        <v>0</v>
      </c>
      <c r="J64" s="41">
        <v>12657092.84</v>
      </c>
      <c r="K64" s="41">
        <v>12657092.84</v>
      </c>
      <c r="L64" s="41">
        <v>2759677.14</v>
      </c>
      <c r="M64" s="41">
        <v>2759677.14</v>
      </c>
      <c r="N64" s="42">
        <f t="shared" si="0"/>
        <v>0.82099511482754828</v>
      </c>
    </row>
    <row r="65" spans="1:14" x14ac:dyDescent="0.2">
      <c r="A65" s="39" t="s">
        <v>160</v>
      </c>
      <c r="B65" s="39" t="s">
        <v>161</v>
      </c>
      <c r="C65" s="40" t="s">
        <v>46</v>
      </c>
      <c r="D65" s="41">
        <v>175353356</v>
      </c>
      <c r="E65" s="41">
        <v>175353356</v>
      </c>
      <c r="F65" s="41">
        <v>175353356</v>
      </c>
      <c r="G65" s="41">
        <v>0</v>
      </c>
      <c r="H65" s="41">
        <v>3897929.85</v>
      </c>
      <c r="I65" s="41">
        <v>0</v>
      </c>
      <c r="J65" s="41">
        <v>102639998.91</v>
      </c>
      <c r="K65" s="41">
        <v>102488037.02</v>
      </c>
      <c r="L65" s="41">
        <v>68815427.239999995</v>
      </c>
      <c r="M65" s="41">
        <v>68815427.239999995</v>
      </c>
      <c r="N65" s="42">
        <f t="shared" si="0"/>
        <v>0.58533238970345114</v>
      </c>
    </row>
    <row r="66" spans="1:14" x14ac:dyDescent="0.2">
      <c r="A66" s="39" t="s">
        <v>162</v>
      </c>
      <c r="B66" s="39" t="s">
        <v>163</v>
      </c>
      <c r="C66" s="40" t="s">
        <v>46</v>
      </c>
      <c r="D66" s="41">
        <v>115353356</v>
      </c>
      <c r="E66" s="41">
        <v>115353356</v>
      </c>
      <c r="F66" s="41">
        <v>115353356</v>
      </c>
      <c r="G66" s="41">
        <v>0</v>
      </c>
      <c r="H66" s="41">
        <v>3897929.85</v>
      </c>
      <c r="I66" s="41">
        <v>0</v>
      </c>
      <c r="J66" s="41">
        <v>56035195.770000003</v>
      </c>
      <c r="K66" s="41">
        <v>55883233.880000003</v>
      </c>
      <c r="L66" s="41">
        <v>55420230.380000003</v>
      </c>
      <c r="M66" s="41">
        <v>55420230.380000003</v>
      </c>
      <c r="N66" s="42">
        <f t="shared" si="0"/>
        <v>0.48576996554829321</v>
      </c>
    </row>
    <row r="67" spans="1:14" x14ac:dyDescent="0.2">
      <c r="A67" s="39" t="s">
        <v>164</v>
      </c>
      <c r="B67" s="39" t="s">
        <v>165</v>
      </c>
      <c r="C67" s="40" t="s">
        <v>46</v>
      </c>
      <c r="D67" s="41">
        <v>60000000</v>
      </c>
      <c r="E67" s="41">
        <v>60000000</v>
      </c>
      <c r="F67" s="41">
        <v>60000000</v>
      </c>
      <c r="G67" s="41">
        <v>0</v>
      </c>
      <c r="H67" s="41">
        <v>0</v>
      </c>
      <c r="I67" s="41">
        <v>0</v>
      </c>
      <c r="J67" s="41">
        <v>46604803.140000001</v>
      </c>
      <c r="K67" s="41">
        <v>46604803.140000001</v>
      </c>
      <c r="L67" s="41">
        <v>13395196.859999999</v>
      </c>
      <c r="M67" s="41">
        <v>13395196.859999999</v>
      </c>
      <c r="N67" s="42">
        <f t="shared" si="0"/>
        <v>0.77674671900000003</v>
      </c>
    </row>
    <row r="68" spans="1:14" x14ac:dyDescent="0.2">
      <c r="A68" s="39" t="s">
        <v>166</v>
      </c>
      <c r="B68" s="39" t="s">
        <v>167</v>
      </c>
      <c r="C68" s="40" t="s">
        <v>46</v>
      </c>
      <c r="D68" s="41">
        <v>16500000</v>
      </c>
      <c r="E68" s="41">
        <v>16500000</v>
      </c>
      <c r="F68" s="41">
        <v>16500000</v>
      </c>
      <c r="G68" s="41">
        <v>0</v>
      </c>
      <c r="H68" s="41">
        <v>98783.75</v>
      </c>
      <c r="I68" s="41">
        <v>0</v>
      </c>
      <c r="J68" s="41">
        <v>426666.73</v>
      </c>
      <c r="K68" s="41">
        <v>426666.73</v>
      </c>
      <c r="L68" s="41">
        <v>15974549.52</v>
      </c>
      <c r="M68" s="41">
        <v>15974549.52</v>
      </c>
      <c r="N68" s="42">
        <f t="shared" si="0"/>
        <v>2.5858589696969695E-2</v>
      </c>
    </row>
    <row r="69" spans="1:14" x14ac:dyDescent="0.2">
      <c r="A69" s="39" t="s">
        <v>168</v>
      </c>
      <c r="B69" s="39" t="s">
        <v>169</v>
      </c>
      <c r="C69" s="40" t="s">
        <v>46</v>
      </c>
      <c r="D69" s="41">
        <v>15000000</v>
      </c>
      <c r="E69" s="41">
        <v>15000000</v>
      </c>
      <c r="F69" s="41">
        <v>15000000</v>
      </c>
      <c r="G69" s="41">
        <v>0</v>
      </c>
      <c r="H69" s="41">
        <v>98783.75</v>
      </c>
      <c r="I69" s="41">
        <v>0</v>
      </c>
      <c r="J69" s="41">
        <v>426666.73</v>
      </c>
      <c r="K69" s="41">
        <v>426666.73</v>
      </c>
      <c r="L69" s="41">
        <v>14474549.52</v>
      </c>
      <c r="M69" s="41">
        <v>14474549.52</v>
      </c>
      <c r="N69" s="42">
        <f t="shared" si="0"/>
        <v>2.8444448666666667E-2</v>
      </c>
    </row>
    <row r="70" spans="1:14" x14ac:dyDescent="0.2">
      <c r="A70" s="39" t="s">
        <v>170</v>
      </c>
      <c r="B70" s="39" t="s">
        <v>171</v>
      </c>
      <c r="C70" s="40" t="s">
        <v>46</v>
      </c>
      <c r="D70" s="41">
        <v>1500000</v>
      </c>
      <c r="E70" s="41">
        <v>1500000</v>
      </c>
      <c r="F70" s="41">
        <v>1500000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1500000</v>
      </c>
      <c r="M70" s="41">
        <v>1500000</v>
      </c>
      <c r="N70" s="42">
        <f t="shared" ref="N70:N77" si="1">+J70/E70</f>
        <v>0</v>
      </c>
    </row>
    <row r="71" spans="1:14" x14ac:dyDescent="0.2">
      <c r="A71" s="39" t="s">
        <v>172</v>
      </c>
      <c r="B71" s="39" t="s">
        <v>173</v>
      </c>
      <c r="C71" s="40" t="s">
        <v>46</v>
      </c>
      <c r="D71" s="41">
        <v>678000000</v>
      </c>
      <c r="E71" s="41">
        <v>580339019</v>
      </c>
      <c r="F71" s="41">
        <v>580339019</v>
      </c>
      <c r="G71" s="41">
        <v>0</v>
      </c>
      <c r="H71" s="41">
        <v>0</v>
      </c>
      <c r="I71" s="41">
        <v>0</v>
      </c>
      <c r="J71" s="41">
        <v>580304668.87</v>
      </c>
      <c r="K71" s="41">
        <v>580304668.87</v>
      </c>
      <c r="L71" s="41">
        <v>34350.129999999997</v>
      </c>
      <c r="M71" s="41">
        <v>34350.129999999997</v>
      </c>
      <c r="N71" s="42">
        <f t="shared" si="1"/>
        <v>0.99994081023526704</v>
      </c>
    </row>
    <row r="72" spans="1:14" x14ac:dyDescent="0.2">
      <c r="A72" s="39" t="s">
        <v>174</v>
      </c>
      <c r="B72" s="39" t="s">
        <v>175</v>
      </c>
      <c r="C72" s="40" t="s">
        <v>46</v>
      </c>
      <c r="D72" s="41">
        <v>345000000</v>
      </c>
      <c r="E72" s="41">
        <v>355644708</v>
      </c>
      <c r="F72" s="41">
        <v>355644708</v>
      </c>
      <c r="G72" s="41">
        <v>0</v>
      </c>
      <c r="H72" s="41">
        <v>0</v>
      </c>
      <c r="I72" s="41">
        <v>0</v>
      </c>
      <c r="J72" s="41">
        <v>355644708</v>
      </c>
      <c r="K72" s="41">
        <v>355644708</v>
      </c>
      <c r="L72" s="41">
        <v>0</v>
      </c>
      <c r="M72" s="41">
        <v>0</v>
      </c>
      <c r="N72" s="42">
        <f t="shared" si="1"/>
        <v>1</v>
      </c>
    </row>
    <row r="73" spans="1:14" x14ac:dyDescent="0.2">
      <c r="A73" s="39" t="s">
        <v>176</v>
      </c>
      <c r="B73" s="39" t="s">
        <v>177</v>
      </c>
      <c r="C73" s="40" t="s">
        <v>46</v>
      </c>
      <c r="D73" s="41">
        <v>240000000</v>
      </c>
      <c r="E73" s="41">
        <v>191904689</v>
      </c>
      <c r="F73" s="41">
        <v>191904689</v>
      </c>
      <c r="G73" s="41">
        <v>0</v>
      </c>
      <c r="H73" s="41">
        <v>0</v>
      </c>
      <c r="I73" s="41">
        <v>0</v>
      </c>
      <c r="J73" s="41">
        <v>191904688.19999999</v>
      </c>
      <c r="K73" s="41">
        <v>191904688.19999999</v>
      </c>
      <c r="L73" s="41">
        <v>0.8</v>
      </c>
      <c r="M73" s="41">
        <v>0.8</v>
      </c>
      <c r="N73" s="42">
        <f t="shared" si="1"/>
        <v>0.99999999583126387</v>
      </c>
    </row>
    <row r="74" spans="1:14" x14ac:dyDescent="0.2">
      <c r="A74" s="39" t="s">
        <v>178</v>
      </c>
      <c r="B74" s="39" t="s">
        <v>179</v>
      </c>
      <c r="C74" s="40" t="s">
        <v>46</v>
      </c>
      <c r="D74" s="41">
        <v>40000000</v>
      </c>
      <c r="E74" s="41">
        <v>18184330</v>
      </c>
      <c r="F74" s="41">
        <v>18184330</v>
      </c>
      <c r="G74" s="41">
        <v>0</v>
      </c>
      <c r="H74" s="41">
        <v>0</v>
      </c>
      <c r="I74" s="41">
        <v>0</v>
      </c>
      <c r="J74" s="41">
        <v>18184329.23</v>
      </c>
      <c r="K74" s="41">
        <v>18184329.23</v>
      </c>
      <c r="L74" s="41">
        <v>0.77</v>
      </c>
      <c r="M74" s="41">
        <v>0.77</v>
      </c>
      <c r="N74" s="42">
        <f t="shared" si="1"/>
        <v>0.99999995765584981</v>
      </c>
    </row>
    <row r="75" spans="1:14" x14ac:dyDescent="0.2">
      <c r="A75" s="39" t="s">
        <v>180</v>
      </c>
      <c r="B75" s="39" t="s">
        <v>181</v>
      </c>
      <c r="C75" s="40" t="s">
        <v>46</v>
      </c>
      <c r="D75" s="41">
        <v>3000000</v>
      </c>
      <c r="E75" s="41">
        <v>2250000</v>
      </c>
      <c r="F75" s="41">
        <v>2250000</v>
      </c>
      <c r="G75" s="41">
        <v>0</v>
      </c>
      <c r="H75" s="41">
        <v>0</v>
      </c>
      <c r="I75" s="41">
        <v>0</v>
      </c>
      <c r="J75" s="41">
        <v>2215651.44</v>
      </c>
      <c r="K75" s="41">
        <v>2215651.44</v>
      </c>
      <c r="L75" s="41">
        <v>34348.559999999998</v>
      </c>
      <c r="M75" s="41">
        <v>34348.559999999998</v>
      </c>
      <c r="N75" s="42">
        <f t="shared" si="1"/>
        <v>0.98473397333333335</v>
      </c>
    </row>
    <row r="76" spans="1:14" x14ac:dyDescent="0.2">
      <c r="A76" s="39" t="s">
        <v>182</v>
      </c>
      <c r="B76" s="39" t="s">
        <v>183</v>
      </c>
      <c r="C76" s="40" t="s">
        <v>46</v>
      </c>
      <c r="D76" s="41">
        <v>39000000</v>
      </c>
      <c r="E76" s="41">
        <v>1355292</v>
      </c>
      <c r="F76" s="41">
        <v>1355292</v>
      </c>
      <c r="G76" s="41">
        <v>0</v>
      </c>
      <c r="H76" s="41">
        <v>0</v>
      </c>
      <c r="I76" s="41">
        <v>0</v>
      </c>
      <c r="J76" s="41">
        <v>1355292</v>
      </c>
      <c r="K76" s="41">
        <v>1355292</v>
      </c>
      <c r="L76" s="41">
        <v>0</v>
      </c>
      <c r="M76" s="41">
        <v>0</v>
      </c>
      <c r="N76" s="42">
        <f t="shared" si="1"/>
        <v>1</v>
      </c>
    </row>
    <row r="77" spans="1:14" x14ac:dyDescent="0.2">
      <c r="A77" s="39" t="s">
        <v>184</v>
      </c>
      <c r="B77" s="39" t="s">
        <v>185</v>
      </c>
      <c r="C77" s="40" t="s">
        <v>46</v>
      </c>
      <c r="D77" s="41">
        <v>11000000</v>
      </c>
      <c r="E77" s="41">
        <v>11000000</v>
      </c>
      <c r="F77" s="41">
        <v>11000000</v>
      </c>
      <c r="G77" s="41">
        <v>0</v>
      </c>
      <c r="H77" s="41">
        <v>0</v>
      </c>
      <c r="I77" s="41">
        <v>0</v>
      </c>
      <c r="J77" s="41">
        <v>11000000</v>
      </c>
      <c r="K77" s="41">
        <v>11000000</v>
      </c>
      <c r="L77" s="41">
        <v>0</v>
      </c>
      <c r="M77" s="41">
        <v>0</v>
      </c>
      <c r="N77" s="42">
        <f t="shared" si="1"/>
        <v>1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5223-D463-4B99-A16C-2DCD9B893FE2}">
  <dimension ref="A1:O70"/>
  <sheetViews>
    <sheetView zoomScale="101" zoomScaleNormal="100" zoomScaleSheetLayoutView="100" workbookViewId="0">
      <selection activeCell="E39" sqref="E39"/>
    </sheetView>
  </sheetViews>
  <sheetFormatPr baseColWidth="10" defaultColWidth="20.85546875" defaultRowHeight="12.75" x14ac:dyDescent="0.2"/>
  <cols>
    <col min="1" max="1" width="15.140625" style="13" bestFit="1" customWidth="1"/>
    <col min="2" max="2" width="51.85546875" style="13" customWidth="1"/>
    <col min="3" max="3" width="8" style="14" customWidth="1"/>
    <col min="4" max="6" width="16.42578125" style="13" bestFit="1" customWidth="1"/>
    <col min="7" max="7" width="13.85546875" style="13" customWidth="1"/>
    <col min="8" max="8" width="15.140625" style="13" bestFit="1" customWidth="1"/>
    <col min="9" max="9" width="12.85546875" style="13" hidden="1" customWidth="1"/>
    <col min="10" max="13" width="16.42578125" style="13" bestFit="1" customWidth="1"/>
    <col min="14" max="14" width="10.85546875" style="14" bestFit="1" customWidth="1"/>
    <col min="15" max="16384" width="20.85546875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tr">
        <f>+TOTAL!A3</f>
        <v>Al 31 de diciembre de 2025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14.45" customHeight="1" thickBot="1" x14ac:dyDescent="0.25">
      <c r="A4" s="10"/>
      <c r="C4" s="11"/>
      <c r="J4" s="23"/>
      <c r="N4" s="12"/>
    </row>
    <row r="5" spans="1:14" ht="26.25" thickBot="1" x14ac:dyDescent="0.25">
      <c r="A5" s="43" t="s">
        <v>41</v>
      </c>
      <c r="B5" s="44" t="s">
        <v>42</v>
      </c>
      <c r="C5" s="44" t="s">
        <v>4</v>
      </c>
      <c r="D5" s="44" t="s">
        <v>5</v>
      </c>
      <c r="E5" s="44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6" t="s">
        <v>14</v>
      </c>
      <c r="N5" s="47" t="s">
        <v>15</v>
      </c>
    </row>
    <row r="6" spans="1:14" ht="13.5" thickBot="1" x14ac:dyDescent="0.25">
      <c r="A6" s="60" t="s">
        <v>38</v>
      </c>
      <c r="B6" s="61" t="s">
        <v>43</v>
      </c>
      <c r="C6" s="48"/>
      <c r="D6" s="49">
        <v>48001468013</v>
      </c>
      <c r="E6" s="49">
        <v>46616765668</v>
      </c>
      <c r="F6" s="49">
        <v>46616765668</v>
      </c>
      <c r="G6" s="49">
        <v>0</v>
      </c>
      <c r="H6" s="49">
        <v>67534821.299999997</v>
      </c>
      <c r="I6" s="49">
        <v>0</v>
      </c>
      <c r="J6" s="49">
        <v>41612181648.269997</v>
      </c>
      <c r="K6" s="49">
        <v>41503864129.57</v>
      </c>
      <c r="L6" s="49">
        <v>4937049198.4300003</v>
      </c>
      <c r="M6" s="49">
        <v>4937049198.4300003</v>
      </c>
      <c r="N6" s="50">
        <f>+J6/E6</f>
        <v>0.89264411745396155</v>
      </c>
    </row>
    <row r="7" spans="1:14" ht="13.5" thickBot="1" x14ac:dyDescent="0.25">
      <c r="A7" s="34" t="s">
        <v>44</v>
      </c>
      <c r="B7" s="35" t="s">
        <v>45</v>
      </c>
      <c r="C7" s="36" t="s">
        <v>46</v>
      </c>
      <c r="D7" s="37">
        <v>41848890142</v>
      </c>
      <c r="E7" s="37">
        <v>40404519489</v>
      </c>
      <c r="F7" s="37">
        <v>40404519489</v>
      </c>
      <c r="G7" s="37">
        <v>0</v>
      </c>
      <c r="H7" s="37">
        <v>0</v>
      </c>
      <c r="I7" s="37">
        <v>0</v>
      </c>
      <c r="J7" s="37">
        <v>36649119389.089996</v>
      </c>
      <c r="K7" s="37">
        <v>36649119389.089996</v>
      </c>
      <c r="L7" s="37">
        <v>3755400099.9099998</v>
      </c>
      <c r="M7" s="37">
        <v>3755400099.9099998</v>
      </c>
      <c r="N7" s="38">
        <f t="shared" ref="N7:N70" si="0">+J7/E7</f>
        <v>0.9070549496094763</v>
      </c>
    </row>
    <row r="8" spans="1:14" x14ac:dyDescent="0.2">
      <c r="A8" s="39" t="s">
        <v>47</v>
      </c>
      <c r="B8" s="39" t="s">
        <v>48</v>
      </c>
      <c r="C8" s="40" t="s">
        <v>46</v>
      </c>
      <c r="D8" s="41">
        <v>15927423440</v>
      </c>
      <c r="E8" s="41">
        <v>15706837358</v>
      </c>
      <c r="F8" s="41">
        <v>15706837358</v>
      </c>
      <c r="G8" s="41">
        <v>0</v>
      </c>
      <c r="H8" s="41">
        <v>0</v>
      </c>
      <c r="I8" s="41">
        <v>0</v>
      </c>
      <c r="J8" s="41">
        <v>14400129100.459999</v>
      </c>
      <c r="K8" s="41">
        <v>14400129100.459999</v>
      </c>
      <c r="L8" s="41">
        <v>1306708257.54</v>
      </c>
      <c r="M8" s="41">
        <v>1306708257.54</v>
      </c>
      <c r="N8" s="42">
        <f t="shared" si="0"/>
        <v>0.9168064055317634</v>
      </c>
    </row>
    <row r="9" spans="1:14" x14ac:dyDescent="0.2">
      <c r="A9" s="39" t="s">
        <v>49</v>
      </c>
      <c r="B9" s="39" t="s">
        <v>50</v>
      </c>
      <c r="C9" s="40" t="s">
        <v>46</v>
      </c>
      <c r="D9" s="41">
        <v>15222844464</v>
      </c>
      <c r="E9" s="41">
        <v>14984849499</v>
      </c>
      <c r="F9" s="41">
        <v>14984849499</v>
      </c>
      <c r="G9" s="41">
        <v>0</v>
      </c>
      <c r="H9" s="41">
        <v>0</v>
      </c>
      <c r="I9" s="41">
        <v>0</v>
      </c>
      <c r="J9" s="41">
        <v>13728164440.299999</v>
      </c>
      <c r="K9" s="41">
        <v>13728164440.299999</v>
      </c>
      <c r="L9" s="41">
        <v>1256685058.7</v>
      </c>
      <c r="M9" s="41">
        <v>1256685058.7</v>
      </c>
      <c r="N9" s="42">
        <f t="shared" si="0"/>
        <v>0.91613629093946758</v>
      </c>
    </row>
    <row r="10" spans="1:14" x14ac:dyDescent="0.2">
      <c r="A10" s="39" t="s">
        <v>186</v>
      </c>
      <c r="B10" s="39" t="s">
        <v>187</v>
      </c>
      <c r="C10" s="40" t="s">
        <v>46</v>
      </c>
      <c r="D10" s="41">
        <v>654578976</v>
      </c>
      <c r="E10" s="41">
        <v>646987859</v>
      </c>
      <c r="F10" s="41">
        <v>646987859</v>
      </c>
      <c r="G10" s="41">
        <v>0</v>
      </c>
      <c r="H10" s="41">
        <v>0</v>
      </c>
      <c r="I10" s="41">
        <v>0</v>
      </c>
      <c r="J10" s="41">
        <v>628200104.20000005</v>
      </c>
      <c r="K10" s="41">
        <v>628200104.20000005</v>
      </c>
      <c r="L10" s="41">
        <v>18787754.800000001</v>
      </c>
      <c r="M10" s="41">
        <v>18787754.800000001</v>
      </c>
      <c r="N10" s="42">
        <f t="shared" si="0"/>
        <v>0.97096119418834415</v>
      </c>
    </row>
    <row r="11" spans="1:14" x14ac:dyDescent="0.2">
      <c r="A11" s="39" t="s">
        <v>51</v>
      </c>
      <c r="B11" s="39" t="s">
        <v>52</v>
      </c>
      <c r="C11" s="40" t="s">
        <v>46</v>
      </c>
      <c r="D11" s="41">
        <v>50000000</v>
      </c>
      <c r="E11" s="41">
        <v>75000000</v>
      </c>
      <c r="F11" s="41">
        <v>75000000</v>
      </c>
      <c r="G11" s="41">
        <v>0</v>
      </c>
      <c r="H11" s="41">
        <v>0</v>
      </c>
      <c r="I11" s="41">
        <v>0</v>
      </c>
      <c r="J11" s="41">
        <v>43764555.960000001</v>
      </c>
      <c r="K11" s="41">
        <v>43764555.960000001</v>
      </c>
      <c r="L11" s="41">
        <v>31235444.039999999</v>
      </c>
      <c r="M11" s="41">
        <v>31235444.039999999</v>
      </c>
      <c r="N11" s="42">
        <f t="shared" si="0"/>
        <v>0.58352741279999998</v>
      </c>
    </row>
    <row r="12" spans="1:14" x14ac:dyDescent="0.2">
      <c r="A12" s="39" t="s">
        <v>53</v>
      </c>
      <c r="B12" s="39" t="s">
        <v>54</v>
      </c>
      <c r="C12" s="40" t="s">
        <v>46</v>
      </c>
      <c r="D12" s="41">
        <v>355737947</v>
      </c>
      <c r="E12" s="41">
        <v>436417048</v>
      </c>
      <c r="F12" s="41">
        <v>436417048</v>
      </c>
      <c r="G12" s="41">
        <v>0</v>
      </c>
      <c r="H12" s="41">
        <v>0</v>
      </c>
      <c r="I12" s="41">
        <v>0</v>
      </c>
      <c r="J12" s="41">
        <v>353090687.02999997</v>
      </c>
      <c r="K12" s="41">
        <v>353090687.02999997</v>
      </c>
      <c r="L12" s="41">
        <v>83326360.969999999</v>
      </c>
      <c r="M12" s="41">
        <v>83326360.969999999</v>
      </c>
      <c r="N12" s="42">
        <f t="shared" si="0"/>
        <v>0.8090671266123407</v>
      </c>
    </row>
    <row r="13" spans="1:14" x14ac:dyDescent="0.2">
      <c r="A13" s="39" t="s">
        <v>55</v>
      </c>
      <c r="B13" s="39" t="s">
        <v>56</v>
      </c>
      <c r="C13" s="40" t="s">
        <v>46</v>
      </c>
      <c r="D13" s="41">
        <v>350000000</v>
      </c>
      <c r="E13" s="41">
        <v>430679101</v>
      </c>
      <c r="F13" s="41">
        <v>430679101</v>
      </c>
      <c r="G13" s="41">
        <v>0</v>
      </c>
      <c r="H13" s="41">
        <v>0</v>
      </c>
      <c r="I13" s="41">
        <v>0</v>
      </c>
      <c r="J13" s="41">
        <v>348313960.86000001</v>
      </c>
      <c r="K13" s="41">
        <v>348313960.86000001</v>
      </c>
      <c r="L13" s="41">
        <v>82365140.140000001</v>
      </c>
      <c r="M13" s="41">
        <v>82365140.140000001</v>
      </c>
      <c r="N13" s="42">
        <f t="shared" si="0"/>
        <v>0.80875519627315284</v>
      </c>
    </row>
    <row r="14" spans="1:14" x14ac:dyDescent="0.2">
      <c r="A14" s="39" t="s">
        <v>188</v>
      </c>
      <c r="B14" s="39" t="s">
        <v>189</v>
      </c>
      <c r="C14" s="40" t="s">
        <v>46</v>
      </c>
      <c r="D14" s="41">
        <v>5737947</v>
      </c>
      <c r="E14" s="41">
        <v>5737947</v>
      </c>
      <c r="F14" s="41">
        <v>5737947</v>
      </c>
      <c r="G14" s="41">
        <v>0</v>
      </c>
      <c r="H14" s="41">
        <v>0</v>
      </c>
      <c r="I14" s="41">
        <v>0</v>
      </c>
      <c r="J14" s="41">
        <v>4776726.17</v>
      </c>
      <c r="K14" s="41">
        <v>4776726.17</v>
      </c>
      <c r="L14" s="41">
        <v>961220.83</v>
      </c>
      <c r="M14" s="41">
        <v>961220.83</v>
      </c>
      <c r="N14" s="42">
        <f t="shared" si="0"/>
        <v>0.83248000896487884</v>
      </c>
    </row>
    <row r="15" spans="1:14" x14ac:dyDescent="0.2">
      <c r="A15" s="39" t="s">
        <v>57</v>
      </c>
      <c r="B15" s="39" t="s">
        <v>58</v>
      </c>
      <c r="C15" s="40" t="s">
        <v>46</v>
      </c>
      <c r="D15" s="41">
        <v>18720589710</v>
      </c>
      <c r="E15" s="41">
        <v>17127638384</v>
      </c>
      <c r="F15" s="41">
        <v>17127638384</v>
      </c>
      <c r="G15" s="41">
        <v>0</v>
      </c>
      <c r="H15" s="41">
        <v>0</v>
      </c>
      <c r="I15" s="41">
        <v>0</v>
      </c>
      <c r="J15" s="41">
        <v>15455595221.98</v>
      </c>
      <c r="K15" s="41">
        <v>15455595221.98</v>
      </c>
      <c r="L15" s="41">
        <v>1672043162.02</v>
      </c>
      <c r="M15" s="41">
        <v>1672043162.02</v>
      </c>
      <c r="N15" s="42">
        <f t="shared" si="0"/>
        <v>0.90237748342573831</v>
      </c>
    </row>
    <row r="16" spans="1:14" x14ac:dyDescent="0.2">
      <c r="A16" s="39" t="s">
        <v>59</v>
      </c>
      <c r="B16" s="39" t="s">
        <v>60</v>
      </c>
      <c r="C16" s="40" t="s">
        <v>46</v>
      </c>
      <c r="D16" s="41">
        <v>6306917432</v>
      </c>
      <c r="E16" s="41">
        <v>5184698988</v>
      </c>
      <c r="F16" s="41">
        <v>5184698988</v>
      </c>
      <c r="G16" s="41">
        <v>0</v>
      </c>
      <c r="H16" s="41">
        <v>0</v>
      </c>
      <c r="I16" s="41">
        <v>0</v>
      </c>
      <c r="J16" s="41">
        <v>4564917581.9499998</v>
      </c>
      <c r="K16" s="41">
        <v>4564917581.9499998</v>
      </c>
      <c r="L16" s="41">
        <v>619781406.04999995</v>
      </c>
      <c r="M16" s="41">
        <v>619781406.04999995</v>
      </c>
      <c r="N16" s="42">
        <f t="shared" si="0"/>
        <v>0.88045951992883564</v>
      </c>
    </row>
    <row r="17" spans="1:14" x14ac:dyDescent="0.2">
      <c r="A17" s="39" t="s">
        <v>61</v>
      </c>
      <c r="B17" s="39" t="s">
        <v>62</v>
      </c>
      <c r="C17" s="40" t="s">
        <v>46</v>
      </c>
      <c r="D17" s="41">
        <v>3747620048</v>
      </c>
      <c r="E17" s="41">
        <v>3713591001</v>
      </c>
      <c r="F17" s="41">
        <v>3713591001</v>
      </c>
      <c r="G17" s="41">
        <v>0</v>
      </c>
      <c r="H17" s="41">
        <v>0</v>
      </c>
      <c r="I17" s="41">
        <v>0</v>
      </c>
      <c r="J17" s="41">
        <v>3313227073.6399999</v>
      </c>
      <c r="K17" s="41">
        <v>3313227073.6399999</v>
      </c>
      <c r="L17" s="41">
        <v>400363927.36000001</v>
      </c>
      <c r="M17" s="41">
        <v>400363927.36000001</v>
      </c>
      <c r="N17" s="42">
        <f t="shared" si="0"/>
        <v>0.89218954719241039</v>
      </c>
    </row>
    <row r="18" spans="1:14" x14ac:dyDescent="0.2">
      <c r="A18" s="39" t="s">
        <v>63</v>
      </c>
      <c r="B18" s="39" t="s">
        <v>64</v>
      </c>
      <c r="C18" s="40" t="s">
        <v>46</v>
      </c>
      <c r="D18" s="41">
        <v>2694121987</v>
      </c>
      <c r="E18" s="41">
        <v>2615099273</v>
      </c>
      <c r="F18" s="41">
        <v>2615099273</v>
      </c>
      <c r="G18" s="41">
        <v>0</v>
      </c>
      <c r="H18" s="41">
        <v>0</v>
      </c>
      <c r="I18" s="41">
        <v>0</v>
      </c>
      <c r="J18" s="41">
        <v>2360006246.2199998</v>
      </c>
      <c r="K18" s="41">
        <v>2360006246.2199998</v>
      </c>
      <c r="L18" s="41">
        <v>255093026.78</v>
      </c>
      <c r="M18" s="41">
        <v>255093026.78</v>
      </c>
      <c r="N18" s="42">
        <f t="shared" si="0"/>
        <v>0.90245378849906466</v>
      </c>
    </row>
    <row r="19" spans="1:14" x14ac:dyDescent="0.2">
      <c r="A19" s="39" t="s">
        <v>65</v>
      </c>
      <c r="B19" s="39" t="s">
        <v>66</v>
      </c>
      <c r="C19" s="40" t="s">
        <v>46</v>
      </c>
      <c r="D19" s="41">
        <v>2453853026</v>
      </c>
      <c r="E19" s="41">
        <v>2160143739</v>
      </c>
      <c r="F19" s="41">
        <v>2160143739</v>
      </c>
      <c r="G19" s="41">
        <v>0</v>
      </c>
      <c r="H19" s="41">
        <v>0</v>
      </c>
      <c r="I19" s="41">
        <v>0</v>
      </c>
      <c r="J19" s="41">
        <v>2092650676.1099999</v>
      </c>
      <c r="K19" s="41">
        <v>2092650676.1099999</v>
      </c>
      <c r="L19" s="41">
        <v>67493062.890000001</v>
      </c>
      <c r="M19" s="41">
        <v>67493062.890000001</v>
      </c>
      <c r="N19" s="42">
        <f t="shared" si="0"/>
        <v>0.96875529083020895</v>
      </c>
    </row>
    <row r="20" spans="1:14" x14ac:dyDescent="0.2">
      <c r="A20" s="39" t="s">
        <v>67</v>
      </c>
      <c r="B20" s="39" t="s">
        <v>68</v>
      </c>
      <c r="C20" s="40" t="s">
        <v>46</v>
      </c>
      <c r="D20" s="41">
        <v>3518077217</v>
      </c>
      <c r="E20" s="41">
        <v>3454105383</v>
      </c>
      <c r="F20" s="41">
        <v>3454105383</v>
      </c>
      <c r="G20" s="41">
        <v>0</v>
      </c>
      <c r="H20" s="41">
        <v>0</v>
      </c>
      <c r="I20" s="41">
        <v>0</v>
      </c>
      <c r="J20" s="41">
        <v>3124793644.0599999</v>
      </c>
      <c r="K20" s="41">
        <v>3124793644.0599999</v>
      </c>
      <c r="L20" s="41">
        <v>329311738.94</v>
      </c>
      <c r="M20" s="41">
        <v>329311738.94</v>
      </c>
      <c r="N20" s="42">
        <f t="shared" si="0"/>
        <v>0.90466077249386567</v>
      </c>
    </row>
    <row r="21" spans="1:14" x14ac:dyDescent="0.2">
      <c r="A21" s="39" t="s">
        <v>69</v>
      </c>
      <c r="B21" s="39" t="s">
        <v>70</v>
      </c>
      <c r="C21" s="40" t="s">
        <v>46</v>
      </c>
      <c r="D21" s="41">
        <v>3155063838</v>
      </c>
      <c r="E21" s="41">
        <v>3232228874</v>
      </c>
      <c r="F21" s="41">
        <v>3232228874</v>
      </c>
      <c r="G21" s="41">
        <v>0</v>
      </c>
      <c r="H21" s="41">
        <v>0</v>
      </c>
      <c r="I21" s="41">
        <v>0</v>
      </c>
      <c r="J21" s="41">
        <v>2944846694</v>
      </c>
      <c r="K21" s="41">
        <v>2944846694</v>
      </c>
      <c r="L21" s="41">
        <v>287382180</v>
      </c>
      <c r="M21" s="41">
        <v>287382180</v>
      </c>
      <c r="N21" s="42">
        <f t="shared" si="0"/>
        <v>0.91108854254978722</v>
      </c>
    </row>
    <row r="22" spans="1:14" x14ac:dyDescent="0.2">
      <c r="A22" s="39" t="s">
        <v>190</v>
      </c>
      <c r="B22" s="39" t="s">
        <v>72</v>
      </c>
      <c r="C22" s="40" t="s">
        <v>46</v>
      </c>
      <c r="D22" s="41">
        <v>2993265693</v>
      </c>
      <c r="E22" s="41">
        <v>3064576112</v>
      </c>
      <c r="F22" s="41">
        <v>3064576112</v>
      </c>
      <c r="G22" s="41">
        <v>0</v>
      </c>
      <c r="H22" s="41">
        <v>0</v>
      </c>
      <c r="I22" s="41">
        <v>0</v>
      </c>
      <c r="J22" s="41">
        <v>2779351658</v>
      </c>
      <c r="K22" s="41">
        <v>2779351658</v>
      </c>
      <c r="L22" s="41">
        <v>285224454</v>
      </c>
      <c r="M22" s="41">
        <v>285224454</v>
      </c>
      <c r="N22" s="42">
        <f t="shared" si="0"/>
        <v>0.90692857883896472</v>
      </c>
    </row>
    <row r="23" spans="1:14" x14ac:dyDescent="0.2">
      <c r="A23" s="39" t="s">
        <v>191</v>
      </c>
      <c r="B23" s="39" t="s">
        <v>74</v>
      </c>
      <c r="C23" s="40" t="s">
        <v>46</v>
      </c>
      <c r="D23" s="41">
        <v>161798145</v>
      </c>
      <c r="E23" s="41">
        <v>167652762</v>
      </c>
      <c r="F23" s="41">
        <v>167652762</v>
      </c>
      <c r="G23" s="41">
        <v>0</v>
      </c>
      <c r="H23" s="41">
        <v>0</v>
      </c>
      <c r="I23" s="41">
        <v>0</v>
      </c>
      <c r="J23" s="41">
        <v>165495036</v>
      </c>
      <c r="K23" s="41">
        <v>165495036</v>
      </c>
      <c r="L23" s="41">
        <v>2157726</v>
      </c>
      <c r="M23" s="41">
        <v>2157726</v>
      </c>
      <c r="N23" s="42">
        <f t="shared" si="0"/>
        <v>0.98712979151515556</v>
      </c>
    </row>
    <row r="24" spans="1:14" x14ac:dyDescent="0.2">
      <c r="A24" s="39" t="s">
        <v>75</v>
      </c>
      <c r="B24" s="39" t="s">
        <v>76</v>
      </c>
      <c r="C24" s="40" t="s">
        <v>46</v>
      </c>
      <c r="D24" s="41">
        <v>3690075207</v>
      </c>
      <c r="E24" s="41">
        <v>3901397825</v>
      </c>
      <c r="F24" s="41">
        <v>3901397825</v>
      </c>
      <c r="G24" s="41">
        <v>0</v>
      </c>
      <c r="H24" s="41">
        <v>0</v>
      </c>
      <c r="I24" s="41">
        <v>0</v>
      </c>
      <c r="J24" s="41">
        <v>3495457685.6199999</v>
      </c>
      <c r="K24" s="41">
        <v>3495457685.6199999</v>
      </c>
      <c r="L24" s="41">
        <v>405940139.38</v>
      </c>
      <c r="M24" s="41">
        <v>405940139.38</v>
      </c>
      <c r="N24" s="42">
        <f t="shared" si="0"/>
        <v>0.89595007800056892</v>
      </c>
    </row>
    <row r="25" spans="1:14" x14ac:dyDescent="0.2">
      <c r="A25" s="39" t="s">
        <v>192</v>
      </c>
      <c r="B25" s="39" t="s">
        <v>193</v>
      </c>
      <c r="C25" s="40" t="s">
        <v>46</v>
      </c>
      <c r="D25" s="41">
        <v>1753891898</v>
      </c>
      <c r="E25" s="41">
        <v>1795522962</v>
      </c>
      <c r="F25" s="41">
        <v>1795522962</v>
      </c>
      <c r="G25" s="41">
        <v>0</v>
      </c>
      <c r="H25" s="41">
        <v>0</v>
      </c>
      <c r="I25" s="41">
        <v>0</v>
      </c>
      <c r="J25" s="41">
        <v>1648007513</v>
      </c>
      <c r="K25" s="41">
        <v>1648007513</v>
      </c>
      <c r="L25" s="41">
        <v>147515449</v>
      </c>
      <c r="M25" s="41">
        <v>147515449</v>
      </c>
      <c r="N25" s="42">
        <f t="shared" si="0"/>
        <v>0.91784262740049549</v>
      </c>
    </row>
    <row r="26" spans="1:14" x14ac:dyDescent="0.2">
      <c r="A26" s="39" t="s">
        <v>194</v>
      </c>
      <c r="B26" s="39" t="s">
        <v>80</v>
      </c>
      <c r="C26" s="40" t="s">
        <v>46</v>
      </c>
      <c r="D26" s="41">
        <v>970788873</v>
      </c>
      <c r="E26" s="41">
        <v>993916576</v>
      </c>
      <c r="F26" s="41">
        <v>993916576</v>
      </c>
      <c r="G26" s="41">
        <v>0</v>
      </c>
      <c r="H26" s="41">
        <v>0</v>
      </c>
      <c r="I26" s="41">
        <v>0</v>
      </c>
      <c r="J26" s="41">
        <v>861908693</v>
      </c>
      <c r="K26" s="41">
        <v>861908693</v>
      </c>
      <c r="L26" s="41">
        <v>132007883</v>
      </c>
      <c r="M26" s="41">
        <v>132007883</v>
      </c>
      <c r="N26" s="42">
        <f t="shared" si="0"/>
        <v>0.86718414182077186</v>
      </c>
    </row>
    <row r="27" spans="1:14" x14ac:dyDescent="0.2">
      <c r="A27" s="39" t="s">
        <v>195</v>
      </c>
      <c r="B27" s="39" t="s">
        <v>82</v>
      </c>
      <c r="C27" s="40" t="s">
        <v>46</v>
      </c>
      <c r="D27" s="41">
        <v>485394436</v>
      </c>
      <c r="E27" s="41">
        <v>496958287</v>
      </c>
      <c r="F27" s="41">
        <v>496958287</v>
      </c>
      <c r="G27" s="41">
        <v>0</v>
      </c>
      <c r="H27" s="41">
        <v>0</v>
      </c>
      <c r="I27" s="41">
        <v>0</v>
      </c>
      <c r="J27" s="41">
        <v>431478026</v>
      </c>
      <c r="K27" s="41">
        <v>431478026</v>
      </c>
      <c r="L27" s="41">
        <v>65480261</v>
      </c>
      <c r="M27" s="41">
        <v>65480261</v>
      </c>
      <c r="N27" s="42">
        <f t="shared" si="0"/>
        <v>0.8682379130947061</v>
      </c>
    </row>
    <row r="28" spans="1:14" ht="13.5" thickBot="1" x14ac:dyDescent="0.25">
      <c r="A28" s="39" t="s">
        <v>196</v>
      </c>
      <c r="B28" s="39" t="s">
        <v>84</v>
      </c>
      <c r="C28" s="40" t="s">
        <v>46</v>
      </c>
      <c r="D28" s="41">
        <v>480000000</v>
      </c>
      <c r="E28" s="41">
        <v>615000000</v>
      </c>
      <c r="F28" s="41">
        <v>615000000</v>
      </c>
      <c r="G28" s="41">
        <v>0</v>
      </c>
      <c r="H28" s="41">
        <v>0</v>
      </c>
      <c r="I28" s="41">
        <v>0</v>
      </c>
      <c r="J28" s="41">
        <v>554063453.62</v>
      </c>
      <c r="K28" s="41">
        <v>554063453.62</v>
      </c>
      <c r="L28" s="41">
        <v>60936546.380000003</v>
      </c>
      <c r="M28" s="41">
        <v>60936546.380000003</v>
      </c>
      <c r="N28" s="42">
        <f t="shared" si="0"/>
        <v>0.90091618474796753</v>
      </c>
    </row>
    <row r="29" spans="1:14" ht="13.5" thickBot="1" x14ac:dyDescent="0.25">
      <c r="A29" s="34" t="s">
        <v>85</v>
      </c>
      <c r="B29" s="35" t="s">
        <v>86</v>
      </c>
      <c r="C29" s="36" t="s">
        <v>46</v>
      </c>
      <c r="D29" s="37">
        <v>1520796732</v>
      </c>
      <c r="E29" s="37">
        <v>1520796732</v>
      </c>
      <c r="F29" s="37">
        <v>1520796732</v>
      </c>
      <c r="G29" s="37">
        <v>0</v>
      </c>
      <c r="H29" s="37">
        <v>28843217.940000001</v>
      </c>
      <c r="I29" s="37">
        <v>0</v>
      </c>
      <c r="J29" s="37">
        <v>1307267510.25</v>
      </c>
      <c r="K29" s="37">
        <v>1199792970.8800001</v>
      </c>
      <c r="L29" s="37">
        <v>184686003.81</v>
      </c>
      <c r="M29" s="37">
        <v>184686003.81</v>
      </c>
      <c r="N29" s="38">
        <f t="shared" si="0"/>
        <v>0.85959384495179203</v>
      </c>
    </row>
    <row r="30" spans="1:14" x14ac:dyDescent="0.2">
      <c r="A30" s="39" t="s">
        <v>197</v>
      </c>
      <c r="B30" s="39" t="s">
        <v>198</v>
      </c>
      <c r="C30" s="40" t="s">
        <v>46</v>
      </c>
      <c r="D30" s="41">
        <v>380605917</v>
      </c>
      <c r="E30" s="41">
        <v>380605917</v>
      </c>
      <c r="F30" s="41">
        <v>380605917</v>
      </c>
      <c r="G30" s="41">
        <v>0</v>
      </c>
      <c r="H30" s="41">
        <v>17073165.530000001</v>
      </c>
      <c r="I30" s="41">
        <v>0</v>
      </c>
      <c r="J30" s="41">
        <v>338578637.80000001</v>
      </c>
      <c r="K30" s="41">
        <v>316035613.43000001</v>
      </c>
      <c r="L30" s="41">
        <v>24954113.670000002</v>
      </c>
      <c r="M30" s="41">
        <v>24954113.670000002</v>
      </c>
      <c r="N30" s="42">
        <f t="shared" si="0"/>
        <v>0.88957796680811985</v>
      </c>
    </row>
    <row r="31" spans="1:14" x14ac:dyDescent="0.2">
      <c r="A31" s="39" t="s">
        <v>199</v>
      </c>
      <c r="B31" s="39" t="s">
        <v>200</v>
      </c>
      <c r="C31" s="40" t="s">
        <v>46</v>
      </c>
      <c r="D31" s="41">
        <v>380605917</v>
      </c>
      <c r="E31" s="41">
        <v>380605917</v>
      </c>
      <c r="F31" s="41">
        <v>380605917</v>
      </c>
      <c r="G31" s="41">
        <v>0</v>
      </c>
      <c r="H31" s="41">
        <v>17073165.530000001</v>
      </c>
      <c r="I31" s="41">
        <v>0</v>
      </c>
      <c r="J31" s="41">
        <v>338578637.80000001</v>
      </c>
      <c r="K31" s="41">
        <v>316035613.43000001</v>
      </c>
      <c r="L31" s="41">
        <v>24954113.670000002</v>
      </c>
      <c r="M31" s="41">
        <v>24954113.670000002</v>
      </c>
      <c r="N31" s="42">
        <f t="shared" si="0"/>
        <v>0.88957796680811985</v>
      </c>
    </row>
    <row r="32" spans="1:14" x14ac:dyDescent="0.2">
      <c r="A32" s="39" t="s">
        <v>101</v>
      </c>
      <c r="B32" s="39" t="s">
        <v>102</v>
      </c>
      <c r="C32" s="40" t="s">
        <v>46</v>
      </c>
      <c r="D32" s="41">
        <v>316170000</v>
      </c>
      <c r="E32" s="41">
        <v>316170000</v>
      </c>
      <c r="F32" s="41">
        <v>316170000</v>
      </c>
      <c r="G32" s="41">
        <v>0</v>
      </c>
      <c r="H32" s="41">
        <v>0</v>
      </c>
      <c r="I32" s="41">
        <v>0</v>
      </c>
      <c r="J32" s="41">
        <v>294161390</v>
      </c>
      <c r="K32" s="41">
        <v>214911875</v>
      </c>
      <c r="L32" s="41">
        <v>22008610</v>
      </c>
      <c r="M32" s="41">
        <v>22008610</v>
      </c>
      <c r="N32" s="42">
        <f t="shared" si="0"/>
        <v>0.93038994844545653</v>
      </c>
    </row>
    <row r="33" spans="1:14" x14ac:dyDescent="0.2">
      <c r="A33" s="39" t="s">
        <v>201</v>
      </c>
      <c r="B33" s="39" t="s">
        <v>202</v>
      </c>
      <c r="C33" s="40" t="s">
        <v>46</v>
      </c>
      <c r="D33" s="41">
        <v>86500000</v>
      </c>
      <c r="E33" s="41">
        <v>86500000</v>
      </c>
      <c r="F33" s="41">
        <v>86500000</v>
      </c>
      <c r="G33" s="41">
        <v>0</v>
      </c>
      <c r="H33" s="41">
        <v>0</v>
      </c>
      <c r="I33" s="41">
        <v>0</v>
      </c>
      <c r="J33" s="41">
        <v>79249515</v>
      </c>
      <c r="K33" s="41">
        <v>0</v>
      </c>
      <c r="L33" s="41">
        <v>7250485</v>
      </c>
      <c r="M33" s="41">
        <v>7250485</v>
      </c>
      <c r="N33" s="42">
        <f t="shared" si="0"/>
        <v>0.91617936416184975</v>
      </c>
    </row>
    <row r="34" spans="1:14" x14ac:dyDescent="0.2">
      <c r="A34" s="39" t="s">
        <v>106</v>
      </c>
      <c r="B34" s="39" t="s">
        <v>107</v>
      </c>
      <c r="C34" s="40" t="s">
        <v>46</v>
      </c>
      <c r="D34" s="41">
        <v>229670000</v>
      </c>
      <c r="E34" s="41">
        <v>229670000</v>
      </c>
      <c r="F34" s="41">
        <v>229670000</v>
      </c>
      <c r="G34" s="41">
        <v>0</v>
      </c>
      <c r="H34" s="41">
        <v>0</v>
      </c>
      <c r="I34" s="41">
        <v>0</v>
      </c>
      <c r="J34" s="41">
        <v>214911875</v>
      </c>
      <c r="K34" s="41">
        <v>214911875</v>
      </c>
      <c r="L34" s="41">
        <v>14758125</v>
      </c>
      <c r="M34" s="41">
        <v>14758125</v>
      </c>
      <c r="N34" s="42">
        <f t="shared" si="0"/>
        <v>0.93574204293116214</v>
      </c>
    </row>
    <row r="35" spans="1:14" x14ac:dyDescent="0.2">
      <c r="A35" s="39" t="s">
        <v>108</v>
      </c>
      <c r="B35" s="39" t="s">
        <v>109</v>
      </c>
      <c r="C35" s="40" t="s">
        <v>46</v>
      </c>
      <c r="D35" s="41">
        <v>405929891</v>
      </c>
      <c r="E35" s="41">
        <v>465929891</v>
      </c>
      <c r="F35" s="41">
        <v>465929891</v>
      </c>
      <c r="G35" s="41">
        <v>0</v>
      </c>
      <c r="H35" s="41">
        <v>0</v>
      </c>
      <c r="I35" s="41">
        <v>0</v>
      </c>
      <c r="J35" s="41">
        <v>385053798.18000001</v>
      </c>
      <c r="K35" s="41">
        <v>385042598.18000001</v>
      </c>
      <c r="L35" s="41">
        <v>80876092.819999993</v>
      </c>
      <c r="M35" s="41">
        <v>80876092.819999993</v>
      </c>
      <c r="N35" s="42">
        <f t="shared" si="0"/>
        <v>0.82642003790222596</v>
      </c>
    </row>
    <row r="36" spans="1:14" x14ac:dyDescent="0.2">
      <c r="A36" s="39" t="s">
        <v>110</v>
      </c>
      <c r="B36" s="39" t="s">
        <v>111</v>
      </c>
      <c r="C36" s="40" t="s">
        <v>46</v>
      </c>
      <c r="D36" s="41">
        <v>13000000</v>
      </c>
      <c r="E36" s="41">
        <v>13000000</v>
      </c>
      <c r="F36" s="41">
        <v>13000000</v>
      </c>
      <c r="G36" s="41">
        <v>0</v>
      </c>
      <c r="H36" s="41">
        <v>0</v>
      </c>
      <c r="I36" s="41">
        <v>0</v>
      </c>
      <c r="J36" s="41">
        <v>3298691.18</v>
      </c>
      <c r="K36" s="41">
        <v>3298691.18</v>
      </c>
      <c r="L36" s="41">
        <v>9701308.8200000003</v>
      </c>
      <c r="M36" s="41">
        <v>9701308.8200000003</v>
      </c>
      <c r="N36" s="42">
        <f t="shared" si="0"/>
        <v>0.25374547538461539</v>
      </c>
    </row>
    <row r="37" spans="1:14" x14ac:dyDescent="0.2">
      <c r="A37" s="39" t="s">
        <v>112</v>
      </c>
      <c r="B37" s="39" t="s">
        <v>113</v>
      </c>
      <c r="C37" s="40" t="s">
        <v>46</v>
      </c>
      <c r="D37" s="41">
        <v>392929891</v>
      </c>
      <c r="E37" s="41">
        <v>452929891</v>
      </c>
      <c r="F37" s="41">
        <v>452929891</v>
      </c>
      <c r="G37" s="41">
        <v>0</v>
      </c>
      <c r="H37" s="41">
        <v>0</v>
      </c>
      <c r="I37" s="41">
        <v>0</v>
      </c>
      <c r="J37" s="41">
        <v>381755107</v>
      </c>
      <c r="K37" s="41">
        <v>381743907</v>
      </c>
      <c r="L37" s="41">
        <v>71174784</v>
      </c>
      <c r="M37" s="41">
        <v>71174784</v>
      </c>
      <c r="N37" s="42">
        <f t="shared" si="0"/>
        <v>0.84285695112138226</v>
      </c>
    </row>
    <row r="38" spans="1:14" x14ac:dyDescent="0.2">
      <c r="A38" s="39" t="s">
        <v>114</v>
      </c>
      <c r="B38" s="39" t="s">
        <v>115</v>
      </c>
      <c r="C38" s="40" t="s">
        <v>46</v>
      </c>
      <c r="D38" s="41">
        <v>280660924</v>
      </c>
      <c r="E38" s="41">
        <v>212660924</v>
      </c>
      <c r="F38" s="41">
        <v>212660924</v>
      </c>
      <c r="G38" s="41">
        <v>0</v>
      </c>
      <c r="H38" s="41">
        <v>0</v>
      </c>
      <c r="I38" s="41">
        <v>0</v>
      </c>
      <c r="J38" s="41">
        <v>210581505</v>
      </c>
      <c r="K38" s="41">
        <v>210581505</v>
      </c>
      <c r="L38" s="41">
        <v>2079419</v>
      </c>
      <c r="M38" s="41">
        <v>2079419</v>
      </c>
      <c r="N38" s="42">
        <f t="shared" si="0"/>
        <v>0.99022190367234553</v>
      </c>
    </row>
    <row r="39" spans="1:14" x14ac:dyDescent="0.2">
      <c r="A39" s="39" t="s">
        <v>116</v>
      </c>
      <c r="B39" s="39" t="s">
        <v>117</v>
      </c>
      <c r="C39" s="40" t="s">
        <v>46</v>
      </c>
      <c r="D39" s="41">
        <v>280660924</v>
      </c>
      <c r="E39" s="41">
        <v>212660924</v>
      </c>
      <c r="F39" s="41">
        <v>212660924</v>
      </c>
      <c r="G39" s="41">
        <v>0</v>
      </c>
      <c r="H39" s="41">
        <v>0</v>
      </c>
      <c r="I39" s="41">
        <v>0</v>
      </c>
      <c r="J39" s="41">
        <v>210581505</v>
      </c>
      <c r="K39" s="41">
        <v>210581505</v>
      </c>
      <c r="L39" s="41">
        <v>2079419</v>
      </c>
      <c r="M39" s="41">
        <v>2079419</v>
      </c>
      <c r="N39" s="42">
        <f t="shared" si="0"/>
        <v>0.99022190367234553</v>
      </c>
    </row>
    <row r="40" spans="1:14" x14ac:dyDescent="0.2">
      <c r="A40" s="39" t="s">
        <v>203</v>
      </c>
      <c r="B40" s="39" t="s">
        <v>204</v>
      </c>
      <c r="C40" s="40" t="s">
        <v>46</v>
      </c>
      <c r="D40" s="41">
        <v>98430000</v>
      </c>
      <c r="E40" s="41">
        <v>98430000</v>
      </c>
      <c r="F40" s="41">
        <v>98430000</v>
      </c>
      <c r="G40" s="41">
        <v>0</v>
      </c>
      <c r="H40" s="41">
        <v>6998602.5</v>
      </c>
      <c r="I40" s="41">
        <v>0</v>
      </c>
      <c r="J40" s="41">
        <v>54166599.270000003</v>
      </c>
      <c r="K40" s="41">
        <v>51246599.270000003</v>
      </c>
      <c r="L40" s="41">
        <v>37264798.229999997</v>
      </c>
      <c r="M40" s="41">
        <v>37264798.229999997</v>
      </c>
      <c r="N40" s="42">
        <f t="shared" si="0"/>
        <v>0.55030579366046939</v>
      </c>
    </row>
    <row r="41" spans="1:14" x14ac:dyDescent="0.2">
      <c r="A41" s="39" t="s">
        <v>205</v>
      </c>
      <c r="B41" s="39" t="s">
        <v>206</v>
      </c>
      <c r="C41" s="40" t="s">
        <v>46</v>
      </c>
      <c r="D41" s="41">
        <v>98430000</v>
      </c>
      <c r="E41" s="41">
        <v>98430000</v>
      </c>
      <c r="F41" s="41">
        <v>98430000</v>
      </c>
      <c r="G41" s="41">
        <v>0</v>
      </c>
      <c r="H41" s="41">
        <v>6998602.5</v>
      </c>
      <c r="I41" s="41">
        <v>0</v>
      </c>
      <c r="J41" s="41">
        <v>54166599.270000003</v>
      </c>
      <c r="K41" s="41">
        <v>51246599.270000003</v>
      </c>
      <c r="L41" s="41">
        <v>37264798.229999997</v>
      </c>
      <c r="M41" s="41">
        <v>37264798.229999997</v>
      </c>
      <c r="N41" s="42">
        <f t="shared" si="0"/>
        <v>0.55030579366046939</v>
      </c>
    </row>
    <row r="42" spans="1:14" x14ac:dyDescent="0.2">
      <c r="A42" s="39" t="s">
        <v>207</v>
      </c>
      <c r="B42" s="39" t="s">
        <v>208</v>
      </c>
      <c r="C42" s="40" t="s">
        <v>46</v>
      </c>
      <c r="D42" s="41">
        <v>20000000</v>
      </c>
      <c r="E42" s="41">
        <v>28000000</v>
      </c>
      <c r="F42" s="41">
        <v>28000000</v>
      </c>
      <c r="G42" s="41">
        <v>0</v>
      </c>
      <c r="H42" s="41">
        <v>4771449.91</v>
      </c>
      <c r="I42" s="41">
        <v>0</v>
      </c>
      <c r="J42" s="41">
        <v>14407958</v>
      </c>
      <c r="K42" s="41">
        <v>11957158</v>
      </c>
      <c r="L42" s="41">
        <v>8820592.0899999999</v>
      </c>
      <c r="M42" s="41">
        <v>8820592.0899999999</v>
      </c>
      <c r="N42" s="42">
        <f t="shared" si="0"/>
        <v>0.51456992857142858</v>
      </c>
    </row>
    <row r="43" spans="1:14" x14ac:dyDescent="0.2">
      <c r="A43" s="39" t="s">
        <v>209</v>
      </c>
      <c r="B43" s="39" t="s">
        <v>210</v>
      </c>
      <c r="C43" s="40" t="s">
        <v>46</v>
      </c>
      <c r="D43" s="41">
        <v>20000000</v>
      </c>
      <c r="E43" s="41">
        <v>28000000</v>
      </c>
      <c r="F43" s="41">
        <v>28000000</v>
      </c>
      <c r="G43" s="41">
        <v>0</v>
      </c>
      <c r="H43" s="41">
        <v>4771449.91</v>
      </c>
      <c r="I43" s="41">
        <v>0</v>
      </c>
      <c r="J43" s="41">
        <v>14407958</v>
      </c>
      <c r="K43" s="41">
        <v>11957158</v>
      </c>
      <c r="L43" s="41">
        <v>8820592.0899999999</v>
      </c>
      <c r="M43" s="41">
        <v>8820592.0899999999</v>
      </c>
      <c r="N43" s="42">
        <f t="shared" si="0"/>
        <v>0.51456992857142858</v>
      </c>
    </row>
    <row r="44" spans="1:14" x14ac:dyDescent="0.2">
      <c r="A44" s="39" t="s">
        <v>118</v>
      </c>
      <c r="B44" s="39" t="s">
        <v>119</v>
      </c>
      <c r="C44" s="40" t="s">
        <v>46</v>
      </c>
      <c r="D44" s="41">
        <v>10000000</v>
      </c>
      <c r="E44" s="41">
        <v>10000000</v>
      </c>
      <c r="F44" s="41">
        <v>10000000</v>
      </c>
      <c r="G44" s="41">
        <v>0</v>
      </c>
      <c r="H44" s="41">
        <v>0</v>
      </c>
      <c r="I44" s="41">
        <v>0</v>
      </c>
      <c r="J44" s="41">
        <v>9170351</v>
      </c>
      <c r="K44" s="41">
        <v>9170351</v>
      </c>
      <c r="L44" s="41">
        <v>829649</v>
      </c>
      <c r="M44" s="41">
        <v>829649</v>
      </c>
      <c r="N44" s="42">
        <f t="shared" si="0"/>
        <v>0.91703509999999999</v>
      </c>
    </row>
    <row r="45" spans="1:14" x14ac:dyDescent="0.2">
      <c r="A45" s="39" t="s">
        <v>120</v>
      </c>
      <c r="B45" s="39" t="s">
        <v>121</v>
      </c>
      <c r="C45" s="40" t="s">
        <v>46</v>
      </c>
      <c r="D45" s="41">
        <v>10000000</v>
      </c>
      <c r="E45" s="41">
        <v>10000000</v>
      </c>
      <c r="F45" s="41">
        <v>10000000</v>
      </c>
      <c r="G45" s="41">
        <v>0</v>
      </c>
      <c r="H45" s="41">
        <v>0</v>
      </c>
      <c r="I45" s="41">
        <v>0</v>
      </c>
      <c r="J45" s="41">
        <v>9170351</v>
      </c>
      <c r="K45" s="41">
        <v>9170351</v>
      </c>
      <c r="L45" s="41">
        <v>829649</v>
      </c>
      <c r="M45" s="41">
        <v>829649</v>
      </c>
      <c r="N45" s="42">
        <f t="shared" si="0"/>
        <v>0.91703509999999999</v>
      </c>
    </row>
    <row r="46" spans="1:14" x14ac:dyDescent="0.2">
      <c r="A46" s="39" t="s">
        <v>122</v>
      </c>
      <c r="B46" s="39" t="s">
        <v>123</v>
      </c>
      <c r="C46" s="40" t="s">
        <v>46</v>
      </c>
      <c r="D46" s="41">
        <v>9000000</v>
      </c>
      <c r="E46" s="41">
        <v>9000000</v>
      </c>
      <c r="F46" s="41">
        <v>9000000</v>
      </c>
      <c r="G46" s="41">
        <v>0</v>
      </c>
      <c r="H46" s="41">
        <v>0</v>
      </c>
      <c r="I46" s="41">
        <v>0</v>
      </c>
      <c r="J46" s="41">
        <v>1147271</v>
      </c>
      <c r="K46" s="41">
        <v>847271</v>
      </c>
      <c r="L46" s="41">
        <v>7852729</v>
      </c>
      <c r="M46" s="41">
        <v>7852729</v>
      </c>
      <c r="N46" s="42">
        <f t="shared" si="0"/>
        <v>0.12747455555555556</v>
      </c>
    </row>
    <row r="47" spans="1:14" ht="13.5" thickBot="1" x14ac:dyDescent="0.25">
      <c r="A47" s="39" t="s">
        <v>124</v>
      </c>
      <c r="B47" s="39" t="s">
        <v>125</v>
      </c>
      <c r="C47" s="40" t="s">
        <v>46</v>
      </c>
      <c r="D47" s="41">
        <v>9000000</v>
      </c>
      <c r="E47" s="41">
        <v>9000000</v>
      </c>
      <c r="F47" s="41">
        <v>9000000</v>
      </c>
      <c r="G47" s="41">
        <v>0</v>
      </c>
      <c r="H47" s="41">
        <v>0</v>
      </c>
      <c r="I47" s="41">
        <v>0</v>
      </c>
      <c r="J47" s="41">
        <v>1147271</v>
      </c>
      <c r="K47" s="41">
        <v>847271</v>
      </c>
      <c r="L47" s="41">
        <v>7852729</v>
      </c>
      <c r="M47" s="41">
        <v>7852729</v>
      </c>
      <c r="N47" s="42">
        <f t="shared" si="0"/>
        <v>0.12747455555555556</v>
      </c>
    </row>
    <row r="48" spans="1:14" ht="13.5" thickBot="1" x14ac:dyDescent="0.25">
      <c r="A48" s="34" t="s">
        <v>126</v>
      </c>
      <c r="B48" s="35" t="s">
        <v>127</v>
      </c>
      <c r="C48" s="36" t="s">
        <v>46</v>
      </c>
      <c r="D48" s="37">
        <v>794500000</v>
      </c>
      <c r="E48" s="37">
        <v>794500000</v>
      </c>
      <c r="F48" s="37">
        <v>794500000</v>
      </c>
      <c r="G48" s="37">
        <v>0</v>
      </c>
      <c r="H48" s="37">
        <v>24907188.800000001</v>
      </c>
      <c r="I48" s="37">
        <v>0</v>
      </c>
      <c r="J48" s="37">
        <v>632435846.5</v>
      </c>
      <c r="K48" s="37">
        <v>631805306.19000006</v>
      </c>
      <c r="L48" s="37">
        <v>137156964.69999999</v>
      </c>
      <c r="M48" s="37">
        <v>137156964.69999999</v>
      </c>
      <c r="N48" s="38">
        <f t="shared" si="0"/>
        <v>0.79601742794210195</v>
      </c>
    </row>
    <row r="49" spans="1:15" x14ac:dyDescent="0.2">
      <c r="A49" s="39" t="s">
        <v>128</v>
      </c>
      <c r="B49" s="39" t="s">
        <v>129</v>
      </c>
      <c r="C49" s="40" t="s">
        <v>46</v>
      </c>
      <c r="D49" s="41">
        <v>716500000</v>
      </c>
      <c r="E49" s="41">
        <v>716500000</v>
      </c>
      <c r="F49" s="41">
        <v>716500000</v>
      </c>
      <c r="G49" s="41">
        <v>0</v>
      </c>
      <c r="H49" s="41">
        <v>0</v>
      </c>
      <c r="I49" s="41">
        <v>0</v>
      </c>
      <c r="J49" s="41">
        <v>604767796.19000006</v>
      </c>
      <c r="K49" s="41">
        <v>604767796.19000006</v>
      </c>
      <c r="L49" s="41">
        <v>111732203.81</v>
      </c>
      <c r="M49" s="41">
        <v>111732203.81</v>
      </c>
      <c r="N49" s="42">
        <f t="shared" si="0"/>
        <v>0.84405833383112361</v>
      </c>
    </row>
    <row r="50" spans="1:15" x14ac:dyDescent="0.2">
      <c r="A50" s="39" t="s">
        <v>130</v>
      </c>
      <c r="B50" s="39" t="s">
        <v>131</v>
      </c>
      <c r="C50" s="40" t="s">
        <v>46</v>
      </c>
      <c r="D50" s="41">
        <v>250000000</v>
      </c>
      <c r="E50" s="41">
        <v>250000000</v>
      </c>
      <c r="F50" s="41">
        <v>250000000</v>
      </c>
      <c r="G50" s="41">
        <v>0</v>
      </c>
      <c r="H50" s="41">
        <v>0</v>
      </c>
      <c r="I50" s="41">
        <v>0</v>
      </c>
      <c r="J50" s="41">
        <v>176404514.69</v>
      </c>
      <c r="K50" s="41">
        <v>176404514.69</v>
      </c>
      <c r="L50" s="41">
        <v>73595485.310000002</v>
      </c>
      <c r="M50" s="41">
        <v>73595485.310000002</v>
      </c>
      <c r="N50" s="42">
        <f t="shared" si="0"/>
        <v>0.70561805875999994</v>
      </c>
    </row>
    <row r="51" spans="1:15" x14ac:dyDescent="0.2">
      <c r="A51" s="39" t="s">
        <v>211</v>
      </c>
      <c r="B51" s="39" t="s">
        <v>212</v>
      </c>
      <c r="C51" s="40" t="s">
        <v>46</v>
      </c>
      <c r="D51" s="41">
        <v>4000000</v>
      </c>
      <c r="E51" s="41">
        <v>4000000</v>
      </c>
      <c r="F51" s="41">
        <v>4000000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4000000</v>
      </c>
      <c r="M51" s="41">
        <v>4000000</v>
      </c>
      <c r="N51" s="42">
        <f t="shared" si="0"/>
        <v>0</v>
      </c>
    </row>
    <row r="52" spans="1:15" x14ac:dyDescent="0.2">
      <c r="A52" s="39" t="s">
        <v>213</v>
      </c>
      <c r="B52" s="39" t="s">
        <v>214</v>
      </c>
      <c r="C52" s="40" t="s">
        <v>46</v>
      </c>
      <c r="D52" s="41">
        <v>462500000</v>
      </c>
      <c r="E52" s="41">
        <v>462500000</v>
      </c>
      <c r="F52" s="41">
        <v>462500000</v>
      </c>
      <c r="G52" s="41">
        <v>0</v>
      </c>
      <c r="H52" s="41">
        <v>0</v>
      </c>
      <c r="I52" s="41">
        <v>0</v>
      </c>
      <c r="J52" s="41">
        <v>428363281.5</v>
      </c>
      <c r="K52" s="41">
        <v>428363281.5</v>
      </c>
      <c r="L52" s="41">
        <v>34136718.5</v>
      </c>
      <c r="M52" s="41">
        <v>34136718.5</v>
      </c>
      <c r="N52" s="42">
        <f t="shared" si="0"/>
        <v>0.92619087891891894</v>
      </c>
    </row>
    <row r="53" spans="1:15" x14ac:dyDescent="0.2">
      <c r="A53" s="39" t="s">
        <v>215</v>
      </c>
      <c r="B53" s="39" t="s">
        <v>216</v>
      </c>
      <c r="C53" s="40" t="s">
        <v>46</v>
      </c>
      <c r="D53" s="41">
        <v>78000000</v>
      </c>
      <c r="E53" s="41">
        <v>78000000</v>
      </c>
      <c r="F53" s="41">
        <v>78000000</v>
      </c>
      <c r="G53" s="41">
        <v>0</v>
      </c>
      <c r="H53" s="41">
        <v>24907188.800000001</v>
      </c>
      <c r="I53" s="41">
        <v>0</v>
      </c>
      <c r="J53" s="41">
        <v>27668050.309999999</v>
      </c>
      <c r="K53" s="41">
        <v>27037510</v>
      </c>
      <c r="L53" s="41">
        <v>25424760.890000001</v>
      </c>
      <c r="M53" s="41">
        <v>25424760.890000001</v>
      </c>
      <c r="N53" s="42">
        <f t="shared" si="0"/>
        <v>0.35471859371794873</v>
      </c>
      <c r="O53" s="25"/>
    </row>
    <row r="54" spans="1:15" ht="13.5" thickBot="1" x14ac:dyDescent="0.25">
      <c r="A54" s="39" t="s">
        <v>217</v>
      </c>
      <c r="B54" s="39" t="s">
        <v>218</v>
      </c>
      <c r="C54" s="40" t="s">
        <v>46</v>
      </c>
      <c r="D54" s="41">
        <v>78000000</v>
      </c>
      <c r="E54" s="41">
        <v>78000000</v>
      </c>
      <c r="F54" s="41">
        <v>78000000</v>
      </c>
      <c r="G54" s="41">
        <v>0</v>
      </c>
      <c r="H54" s="41">
        <v>24907188.800000001</v>
      </c>
      <c r="I54" s="41">
        <v>0</v>
      </c>
      <c r="J54" s="41">
        <v>27668050.309999999</v>
      </c>
      <c r="K54" s="41">
        <v>27037510</v>
      </c>
      <c r="L54" s="41">
        <v>25424760.890000001</v>
      </c>
      <c r="M54" s="41">
        <v>25424760.890000001</v>
      </c>
      <c r="N54" s="42">
        <f t="shared" si="0"/>
        <v>0.35471859371794873</v>
      </c>
    </row>
    <row r="55" spans="1:15" ht="13.5" thickBot="1" x14ac:dyDescent="0.25">
      <c r="A55" s="34" t="s">
        <v>132</v>
      </c>
      <c r="B55" s="35" t="s">
        <v>133</v>
      </c>
      <c r="C55" s="36" t="s">
        <v>105</v>
      </c>
      <c r="D55" s="37">
        <v>1373318354</v>
      </c>
      <c r="E55" s="37">
        <v>1373318354</v>
      </c>
      <c r="F55" s="37">
        <v>1373318354</v>
      </c>
      <c r="G55" s="37">
        <v>0</v>
      </c>
      <c r="H55" s="37">
        <v>0</v>
      </c>
      <c r="I55" s="37">
        <v>0</v>
      </c>
      <c r="J55" s="37">
        <v>987132293.57000005</v>
      </c>
      <c r="K55" s="37">
        <v>987132293.57000005</v>
      </c>
      <c r="L55" s="37">
        <v>386186060.43000001</v>
      </c>
      <c r="M55" s="37">
        <v>386186060.43000001</v>
      </c>
      <c r="N55" s="38">
        <f t="shared" si="0"/>
        <v>0.71879349074074927</v>
      </c>
    </row>
    <row r="56" spans="1:15" x14ac:dyDescent="0.2">
      <c r="A56" s="39" t="s">
        <v>134</v>
      </c>
      <c r="B56" s="39" t="s">
        <v>135</v>
      </c>
      <c r="C56" s="40" t="s">
        <v>105</v>
      </c>
      <c r="D56" s="41">
        <v>10000000</v>
      </c>
      <c r="E56" s="41">
        <v>10000000</v>
      </c>
      <c r="F56" s="41">
        <v>10000000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10000000</v>
      </c>
      <c r="M56" s="41">
        <v>10000000</v>
      </c>
      <c r="N56" s="42">
        <f t="shared" si="0"/>
        <v>0</v>
      </c>
    </row>
    <row r="57" spans="1:15" x14ac:dyDescent="0.2">
      <c r="A57" s="39" t="s">
        <v>219</v>
      </c>
      <c r="B57" s="39" t="s">
        <v>220</v>
      </c>
      <c r="C57" s="40" t="s">
        <v>105</v>
      </c>
      <c r="D57" s="41">
        <v>10000000</v>
      </c>
      <c r="E57" s="41">
        <v>10000000</v>
      </c>
      <c r="F57" s="41">
        <v>10000000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10000000</v>
      </c>
      <c r="M57" s="41">
        <v>10000000</v>
      </c>
      <c r="N57" s="42">
        <f t="shared" si="0"/>
        <v>0</v>
      </c>
    </row>
    <row r="58" spans="1:15" x14ac:dyDescent="0.2">
      <c r="A58" s="39" t="s">
        <v>138</v>
      </c>
      <c r="B58" s="39" t="s">
        <v>139</v>
      </c>
      <c r="C58" s="40" t="s">
        <v>105</v>
      </c>
      <c r="D58" s="41">
        <v>1363318354</v>
      </c>
      <c r="E58" s="41">
        <v>1363318354</v>
      </c>
      <c r="F58" s="41">
        <v>1363318354</v>
      </c>
      <c r="G58" s="41">
        <v>0</v>
      </c>
      <c r="H58" s="41">
        <v>0</v>
      </c>
      <c r="I58" s="41">
        <v>0</v>
      </c>
      <c r="J58" s="41">
        <v>987132293.57000005</v>
      </c>
      <c r="K58" s="41">
        <v>987132293.57000005</v>
      </c>
      <c r="L58" s="41">
        <v>376186060.43000001</v>
      </c>
      <c r="M58" s="41">
        <v>376186060.43000001</v>
      </c>
      <c r="N58" s="42">
        <f t="shared" si="0"/>
        <v>0.72406587256288057</v>
      </c>
    </row>
    <row r="59" spans="1:15" ht="13.5" thickBot="1" x14ac:dyDescent="0.25">
      <c r="A59" s="39" t="s">
        <v>142</v>
      </c>
      <c r="B59" s="39" t="s">
        <v>143</v>
      </c>
      <c r="C59" s="40" t="s">
        <v>105</v>
      </c>
      <c r="D59" s="41">
        <v>1363318354</v>
      </c>
      <c r="E59" s="41">
        <v>1363318354</v>
      </c>
      <c r="F59" s="41">
        <v>1363318354</v>
      </c>
      <c r="G59" s="41">
        <v>0</v>
      </c>
      <c r="H59" s="41">
        <v>0</v>
      </c>
      <c r="I59" s="41">
        <v>0</v>
      </c>
      <c r="J59" s="41">
        <v>987132293.57000005</v>
      </c>
      <c r="K59" s="41">
        <v>987132293.57000005</v>
      </c>
      <c r="L59" s="41">
        <v>376186060.43000001</v>
      </c>
      <c r="M59" s="41">
        <v>376186060.43000001</v>
      </c>
      <c r="N59" s="42">
        <f t="shared" si="0"/>
        <v>0.72406587256288057</v>
      </c>
    </row>
    <row r="60" spans="1:15" ht="13.5" thickBot="1" x14ac:dyDescent="0.25">
      <c r="A60" s="34" t="s">
        <v>152</v>
      </c>
      <c r="B60" s="35" t="s">
        <v>153</v>
      </c>
      <c r="C60" s="36" t="s">
        <v>46</v>
      </c>
      <c r="D60" s="37">
        <v>2463962785</v>
      </c>
      <c r="E60" s="37">
        <v>2523631093</v>
      </c>
      <c r="F60" s="37">
        <v>2523631093</v>
      </c>
      <c r="G60" s="37">
        <v>0</v>
      </c>
      <c r="H60" s="37">
        <v>13784414.560000001</v>
      </c>
      <c r="I60" s="37">
        <v>0</v>
      </c>
      <c r="J60" s="37">
        <v>2036226608.8599999</v>
      </c>
      <c r="K60" s="37">
        <v>2036014169.8399999</v>
      </c>
      <c r="L60" s="37">
        <v>473620069.57999998</v>
      </c>
      <c r="M60" s="37">
        <v>473620069.57999998</v>
      </c>
      <c r="N60" s="38">
        <f t="shared" si="0"/>
        <v>0.80686381401308871</v>
      </c>
    </row>
    <row r="61" spans="1:15" x14ac:dyDescent="0.2">
      <c r="A61" s="39" t="s">
        <v>154</v>
      </c>
      <c r="B61" s="39" t="s">
        <v>155</v>
      </c>
      <c r="C61" s="40" t="s">
        <v>46</v>
      </c>
      <c r="D61" s="41">
        <v>1588945250</v>
      </c>
      <c r="E61" s="41">
        <v>1602976058</v>
      </c>
      <c r="F61" s="41">
        <v>1602976058</v>
      </c>
      <c r="G61" s="41">
        <v>0</v>
      </c>
      <c r="H61" s="41">
        <v>0</v>
      </c>
      <c r="I61" s="41">
        <v>0</v>
      </c>
      <c r="J61" s="41">
        <v>1469586816.8199999</v>
      </c>
      <c r="K61" s="41">
        <v>1469586816.8199999</v>
      </c>
      <c r="L61" s="41">
        <v>133389241.18000001</v>
      </c>
      <c r="M61" s="41">
        <v>133389241.18000001</v>
      </c>
      <c r="N61" s="42">
        <f t="shared" si="0"/>
        <v>0.91678650438084086</v>
      </c>
    </row>
    <row r="62" spans="1:15" x14ac:dyDescent="0.2">
      <c r="A62" s="39" t="s">
        <v>221</v>
      </c>
      <c r="B62" s="39" t="s">
        <v>222</v>
      </c>
      <c r="C62" s="40" t="s">
        <v>46</v>
      </c>
      <c r="D62" s="41">
        <v>508046177</v>
      </c>
      <c r="E62" s="41">
        <v>520149675</v>
      </c>
      <c r="F62" s="41">
        <v>520149675</v>
      </c>
      <c r="G62" s="41">
        <v>0</v>
      </c>
      <c r="H62" s="41">
        <v>0</v>
      </c>
      <c r="I62" s="41">
        <v>0</v>
      </c>
      <c r="J62" s="41">
        <v>405083133.17000002</v>
      </c>
      <c r="K62" s="41">
        <v>405083133.17000002</v>
      </c>
      <c r="L62" s="41">
        <v>115066541.83</v>
      </c>
      <c r="M62" s="41">
        <v>115066541.83</v>
      </c>
      <c r="N62" s="42">
        <f t="shared" si="0"/>
        <v>0.77878186345113076</v>
      </c>
    </row>
    <row r="63" spans="1:15" x14ac:dyDescent="0.2">
      <c r="A63" s="39" t="s">
        <v>223</v>
      </c>
      <c r="B63" s="39" t="s">
        <v>224</v>
      </c>
      <c r="C63" s="40" t="s">
        <v>46</v>
      </c>
      <c r="D63" s="41">
        <v>80899073</v>
      </c>
      <c r="E63" s="41">
        <v>82826383</v>
      </c>
      <c r="F63" s="41">
        <v>82826383</v>
      </c>
      <c r="G63" s="41">
        <v>0</v>
      </c>
      <c r="H63" s="41">
        <v>0</v>
      </c>
      <c r="I63" s="41">
        <v>0</v>
      </c>
      <c r="J63" s="41">
        <v>64503683.649999999</v>
      </c>
      <c r="K63" s="41">
        <v>64503683.649999999</v>
      </c>
      <c r="L63" s="41">
        <v>18322699.350000001</v>
      </c>
      <c r="M63" s="41">
        <v>18322699.350000001</v>
      </c>
      <c r="N63" s="42">
        <f t="shared" si="0"/>
        <v>0.77878184841175546</v>
      </c>
    </row>
    <row r="64" spans="1:15" x14ac:dyDescent="0.2">
      <c r="A64" s="39" t="s">
        <v>225</v>
      </c>
      <c r="B64" s="39" t="s">
        <v>226</v>
      </c>
      <c r="C64" s="40" t="s">
        <v>46</v>
      </c>
      <c r="D64" s="41">
        <v>1000000000</v>
      </c>
      <c r="E64" s="41">
        <v>1000000000</v>
      </c>
      <c r="F64" s="41">
        <v>1000000000</v>
      </c>
      <c r="G64" s="41">
        <v>0</v>
      </c>
      <c r="H64" s="41">
        <v>0</v>
      </c>
      <c r="I64" s="41">
        <v>0</v>
      </c>
      <c r="J64" s="41">
        <v>1000000000</v>
      </c>
      <c r="K64" s="41">
        <v>1000000000</v>
      </c>
      <c r="L64" s="41">
        <v>0</v>
      </c>
      <c r="M64" s="41">
        <v>0</v>
      </c>
      <c r="N64" s="42">
        <f t="shared" si="0"/>
        <v>1</v>
      </c>
    </row>
    <row r="65" spans="1:14" x14ac:dyDescent="0.2">
      <c r="A65" s="39" t="s">
        <v>160</v>
      </c>
      <c r="B65" s="39" t="s">
        <v>161</v>
      </c>
      <c r="C65" s="40" t="s">
        <v>46</v>
      </c>
      <c r="D65" s="41">
        <v>836994855</v>
      </c>
      <c r="E65" s="41">
        <v>836994855</v>
      </c>
      <c r="F65" s="41">
        <v>836994855</v>
      </c>
      <c r="G65" s="41">
        <v>0</v>
      </c>
      <c r="H65" s="41">
        <v>12455424.779999999</v>
      </c>
      <c r="I65" s="41">
        <v>0</v>
      </c>
      <c r="J65" s="41">
        <v>509739855.07999998</v>
      </c>
      <c r="K65" s="41">
        <v>509527416.06</v>
      </c>
      <c r="L65" s="41">
        <v>314799575.13999999</v>
      </c>
      <c r="M65" s="41">
        <v>314799575.13999999</v>
      </c>
      <c r="N65" s="42">
        <f t="shared" si="0"/>
        <v>0.60901193362771622</v>
      </c>
    </row>
    <row r="66" spans="1:14" x14ac:dyDescent="0.2">
      <c r="A66" s="39" t="s">
        <v>162</v>
      </c>
      <c r="B66" s="39" t="s">
        <v>163</v>
      </c>
      <c r="C66" s="40" t="s">
        <v>46</v>
      </c>
      <c r="D66" s="41">
        <v>536994855</v>
      </c>
      <c r="E66" s="41">
        <v>536994855</v>
      </c>
      <c r="F66" s="41">
        <v>536994855</v>
      </c>
      <c r="G66" s="41">
        <v>0</v>
      </c>
      <c r="H66" s="41">
        <v>12455424.779999999</v>
      </c>
      <c r="I66" s="41">
        <v>0</v>
      </c>
      <c r="J66" s="41">
        <v>243567681.31</v>
      </c>
      <c r="K66" s="41">
        <v>243355242.28999999</v>
      </c>
      <c r="L66" s="41">
        <v>280971748.91000003</v>
      </c>
      <c r="M66" s="41">
        <v>280971748.91000003</v>
      </c>
      <c r="N66" s="42">
        <f t="shared" si="0"/>
        <v>0.45357544684483059</v>
      </c>
    </row>
    <row r="67" spans="1:14" x14ac:dyDescent="0.2">
      <c r="A67" s="39" t="s">
        <v>164</v>
      </c>
      <c r="B67" s="39" t="s">
        <v>165</v>
      </c>
      <c r="C67" s="40" t="s">
        <v>46</v>
      </c>
      <c r="D67" s="41">
        <v>300000000</v>
      </c>
      <c r="E67" s="41">
        <v>300000000</v>
      </c>
      <c r="F67" s="41">
        <v>300000000</v>
      </c>
      <c r="G67" s="41">
        <v>0</v>
      </c>
      <c r="H67" s="41">
        <v>0</v>
      </c>
      <c r="I67" s="41">
        <v>0</v>
      </c>
      <c r="J67" s="41">
        <v>266172173.77000001</v>
      </c>
      <c r="K67" s="41">
        <v>266172173.77000001</v>
      </c>
      <c r="L67" s="41">
        <v>33827826.229999997</v>
      </c>
      <c r="M67" s="41">
        <v>33827826.229999997</v>
      </c>
      <c r="N67" s="42">
        <f t="shared" si="0"/>
        <v>0.88724057923333333</v>
      </c>
    </row>
    <row r="68" spans="1:14" x14ac:dyDescent="0.2">
      <c r="A68" s="39" t="s">
        <v>166</v>
      </c>
      <c r="B68" s="39" t="s">
        <v>167</v>
      </c>
      <c r="C68" s="40" t="s">
        <v>46</v>
      </c>
      <c r="D68" s="41">
        <v>38022680</v>
      </c>
      <c r="E68" s="41">
        <v>83660180</v>
      </c>
      <c r="F68" s="41">
        <v>83660180</v>
      </c>
      <c r="G68" s="41">
        <v>0</v>
      </c>
      <c r="H68" s="41">
        <v>1328989.78</v>
      </c>
      <c r="I68" s="41">
        <v>0</v>
      </c>
      <c r="J68" s="41">
        <v>56899936.960000001</v>
      </c>
      <c r="K68" s="41">
        <v>56899936.960000001</v>
      </c>
      <c r="L68" s="41">
        <v>25431253.260000002</v>
      </c>
      <c r="M68" s="41">
        <v>25431253.260000002</v>
      </c>
      <c r="N68" s="42">
        <f t="shared" si="0"/>
        <v>0.68013165833494504</v>
      </c>
    </row>
    <row r="69" spans="1:14" x14ac:dyDescent="0.2">
      <c r="A69" s="39" t="s">
        <v>168</v>
      </c>
      <c r="B69" s="39" t="s">
        <v>169</v>
      </c>
      <c r="C69" s="40" t="s">
        <v>46</v>
      </c>
      <c r="D69" s="41">
        <v>30000000</v>
      </c>
      <c r="E69" s="41">
        <v>75637500</v>
      </c>
      <c r="F69" s="41">
        <v>75637500</v>
      </c>
      <c r="G69" s="41">
        <v>0</v>
      </c>
      <c r="H69" s="41">
        <v>1328989.78</v>
      </c>
      <c r="I69" s="41">
        <v>0</v>
      </c>
      <c r="J69" s="41">
        <v>56899936.960000001</v>
      </c>
      <c r="K69" s="41">
        <v>56899936.960000001</v>
      </c>
      <c r="L69" s="41">
        <v>17408573.260000002</v>
      </c>
      <c r="M69" s="41">
        <v>17408573.260000002</v>
      </c>
      <c r="N69" s="42">
        <f t="shared" si="0"/>
        <v>0.752271518228392</v>
      </c>
    </row>
    <row r="70" spans="1:14" x14ac:dyDescent="0.2">
      <c r="A70" s="39" t="s">
        <v>170</v>
      </c>
      <c r="B70" s="39" t="s">
        <v>171</v>
      </c>
      <c r="C70" s="40" t="s">
        <v>46</v>
      </c>
      <c r="D70" s="41">
        <v>8022680</v>
      </c>
      <c r="E70" s="41">
        <v>8022680</v>
      </c>
      <c r="F70" s="41">
        <v>8022680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8022680</v>
      </c>
      <c r="M70" s="41">
        <v>8022680</v>
      </c>
      <c r="N70" s="42">
        <f t="shared" si="0"/>
        <v>0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6E8F-7FBE-4A04-AF15-470D5B853196}">
  <dimension ref="A1:N64"/>
  <sheetViews>
    <sheetView zoomScale="74" zoomScaleNormal="94" workbookViewId="0">
      <selection activeCell="A5" sqref="A5:N6"/>
    </sheetView>
  </sheetViews>
  <sheetFormatPr baseColWidth="10" defaultColWidth="54" defaultRowHeight="12.75" x14ac:dyDescent="0.2"/>
  <cols>
    <col min="1" max="1" width="15.140625" style="13" bestFit="1" customWidth="1"/>
    <col min="2" max="2" width="47.5703125" style="13" customWidth="1"/>
    <col min="3" max="3" width="8" style="14" customWidth="1"/>
    <col min="4" max="4" width="18.42578125" style="13" customWidth="1"/>
    <col min="5" max="5" width="23.140625" style="13" customWidth="1"/>
    <col min="6" max="6" width="25.42578125" style="13" customWidth="1"/>
    <col min="7" max="7" width="13.85546875" style="13" bestFit="1" customWidth="1"/>
    <col min="8" max="8" width="15.140625" style="13" bestFit="1" customWidth="1"/>
    <col min="9" max="9" width="12.85546875" style="13" bestFit="1" customWidth="1"/>
    <col min="10" max="10" width="18.28515625" style="13" customWidth="1"/>
    <col min="11" max="11" width="17.28515625" style="13" customWidth="1"/>
    <col min="12" max="12" width="17.42578125" style="13" customWidth="1"/>
    <col min="13" max="13" width="24.28515625" style="13" customWidth="1"/>
    <col min="14" max="14" width="12.85546875" style="13" customWidth="1"/>
    <col min="15" max="16384" width="54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tr">
        <f>+TOTAL!A3</f>
        <v>Al 31 de diciembre de 2025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43" t="s">
        <v>41</v>
      </c>
      <c r="B5" s="44" t="s">
        <v>42</v>
      </c>
      <c r="C5" s="44" t="s">
        <v>4</v>
      </c>
      <c r="D5" s="44" t="s">
        <v>5</v>
      </c>
      <c r="E5" s="44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6" t="s">
        <v>14</v>
      </c>
      <c r="N5" s="47" t="s">
        <v>15</v>
      </c>
    </row>
    <row r="6" spans="1:14" ht="13.5" thickBot="1" x14ac:dyDescent="0.25">
      <c r="A6" s="60" t="s">
        <v>38</v>
      </c>
      <c r="B6" s="61" t="s">
        <v>43</v>
      </c>
      <c r="C6" s="48"/>
      <c r="D6" s="49">
        <v>7751700000</v>
      </c>
      <c r="E6" s="49">
        <v>7727474314</v>
      </c>
      <c r="F6" s="49">
        <v>7727474314</v>
      </c>
      <c r="G6" s="49">
        <v>0</v>
      </c>
      <c r="H6" s="49">
        <v>4219743.4400000004</v>
      </c>
      <c r="I6" s="49">
        <v>0</v>
      </c>
      <c r="J6" s="49">
        <v>6411631456.6999998</v>
      </c>
      <c r="K6" s="49">
        <v>6328527854.8199997</v>
      </c>
      <c r="L6" s="49">
        <v>1311623113.8599999</v>
      </c>
      <c r="M6" s="49">
        <v>1311623113.8599999</v>
      </c>
      <c r="N6" s="50">
        <f t="shared" ref="N6:N64" si="0">+J6/E6</f>
        <v>0.82971889600253157</v>
      </c>
    </row>
    <row r="7" spans="1:14" ht="13.5" thickBot="1" x14ac:dyDescent="0.25">
      <c r="A7" s="34" t="s">
        <v>85</v>
      </c>
      <c r="B7" s="35" t="s">
        <v>86</v>
      </c>
      <c r="C7" s="36" t="s">
        <v>46</v>
      </c>
      <c r="D7" s="37">
        <v>1683581564</v>
      </c>
      <c r="E7" s="37">
        <v>1663581564</v>
      </c>
      <c r="F7" s="37">
        <v>1663581564</v>
      </c>
      <c r="G7" s="37">
        <v>0</v>
      </c>
      <c r="H7" s="37">
        <v>0</v>
      </c>
      <c r="I7" s="37">
        <v>0</v>
      </c>
      <c r="J7" s="37">
        <v>713696505.49000001</v>
      </c>
      <c r="K7" s="37">
        <v>640957001.80999994</v>
      </c>
      <c r="L7" s="37">
        <v>949885058.50999999</v>
      </c>
      <c r="M7" s="37">
        <v>949885058.50999999</v>
      </c>
      <c r="N7" s="38">
        <f t="shared" si="0"/>
        <v>0.42901203099050456</v>
      </c>
    </row>
    <row r="8" spans="1:14" x14ac:dyDescent="0.2">
      <c r="A8" s="39" t="s">
        <v>197</v>
      </c>
      <c r="B8" s="39" t="s">
        <v>198</v>
      </c>
      <c r="C8" s="40" t="s">
        <v>46</v>
      </c>
      <c r="D8" s="41">
        <v>227101947</v>
      </c>
      <c r="E8" s="41">
        <v>242944082</v>
      </c>
      <c r="F8" s="41">
        <v>242944082</v>
      </c>
      <c r="G8" s="41">
        <v>0</v>
      </c>
      <c r="H8" s="41">
        <v>0</v>
      </c>
      <c r="I8" s="41">
        <v>0</v>
      </c>
      <c r="J8" s="41">
        <v>195806131.90000001</v>
      </c>
      <c r="K8" s="41">
        <v>195806131.90000001</v>
      </c>
      <c r="L8" s="41">
        <v>47137950.100000001</v>
      </c>
      <c r="M8" s="41">
        <v>47137950.100000001</v>
      </c>
      <c r="N8" s="42">
        <f t="shared" si="0"/>
        <v>0.80597201746202651</v>
      </c>
    </row>
    <row r="9" spans="1:14" x14ac:dyDescent="0.2">
      <c r="A9" s="39" t="s">
        <v>227</v>
      </c>
      <c r="B9" s="39" t="s">
        <v>228</v>
      </c>
      <c r="C9" s="40" t="s">
        <v>46</v>
      </c>
      <c r="D9" s="41">
        <v>227101947</v>
      </c>
      <c r="E9" s="41">
        <v>221901947</v>
      </c>
      <c r="F9" s="41">
        <v>221901947</v>
      </c>
      <c r="G9" s="41">
        <v>0</v>
      </c>
      <c r="H9" s="41">
        <v>0</v>
      </c>
      <c r="I9" s="41">
        <v>0</v>
      </c>
      <c r="J9" s="41">
        <v>174763996.90000001</v>
      </c>
      <c r="K9" s="41">
        <v>174763996.90000001</v>
      </c>
      <c r="L9" s="41">
        <v>47137950.100000001</v>
      </c>
      <c r="M9" s="41">
        <v>47137950.100000001</v>
      </c>
      <c r="N9" s="42">
        <f t="shared" si="0"/>
        <v>0.78757306667525551</v>
      </c>
    </row>
    <row r="10" spans="1:14" x14ac:dyDescent="0.2">
      <c r="A10" s="39" t="s">
        <v>229</v>
      </c>
      <c r="B10" s="39" t="s">
        <v>230</v>
      </c>
      <c r="C10" s="40" t="s">
        <v>46</v>
      </c>
      <c r="D10" s="41">
        <v>0</v>
      </c>
      <c r="E10" s="41">
        <v>21042135</v>
      </c>
      <c r="F10" s="41">
        <v>21042135</v>
      </c>
      <c r="G10" s="41">
        <v>0</v>
      </c>
      <c r="H10" s="41">
        <v>0</v>
      </c>
      <c r="I10" s="41">
        <v>0</v>
      </c>
      <c r="J10" s="41">
        <v>21042135</v>
      </c>
      <c r="K10" s="41">
        <v>21042135</v>
      </c>
      <c r="L10" s="41">
        <v>0</v>
      </c>
      <c r="M10" s="41">
        <v>0</v>
      </c>
      <c r="N10" s="42">
        <f t="shared" si="0"/>
        <v>1</v>
      </c>
    </row>
    <row r="11" spans="1:14" x14ac:dyDescent="0.2">
      <c r="A11" s="39" t="s">
        <v>87</v>
      </c>
      <c r="B11" s="39" t="s">
        <v>88</v>
      </c>
      <c r="C11" s="40" t="s">
        <v>46</v>
      </c>
      <c r="D11" s="41">
        <v>10323040</v>
      </c>
      <c r="E11" s="41">
        <v>16740040.01</v>
      </c>
      <c r="F11" s="41">
        <v>16740040.01</v>
      </c>
      <c r="G11" s="41">
        <v>0</v>
      </c>
      <c r="H11" s="41">
        <v>0</v>
      </c>
      <c r="I11" s="41">
        <v>0</v>
      </c>
      <c r="J11" s="41">
        <v>775859.39</v>
      </c>
      <c r="K11" s="41">
        <v>775859.39</v>
      </c>
      <c r="L11" s="41">
        <v>15964180.619999999</v>
      </c>
      <c r="M11" s="41">
        <v>15964180.619999999</v>
      </c>
      <c r="N11" s="42">
        <f t="shared" si="0"/>
        <v>4.6347523036774391E-2</v>
      </c>
    </row>
    <row r="12" spans="1:14" x14ac:dyDescent="0.2">
      <c r="A12" s="39" t="s">
        <v>231</v>
      </c>
      <c r="B12" s="39" t="s">
        <v>232</v>
      </c>
      <c r="C12" s="40" t="s">
        <v>46</v>
      </c>
      <c r="D12" s="41">
        <v>5000000</v>
      </c>
      <c r="E12" s="41">
        <v>10417000.01</v>
      </c>
      <c r="F12" s="41">
        <v>10417000.01</v>
      </c>
      <c r="G12" s="41">
        <v>0</v>
      </c>
      <c r="H12" s="41">
        <v>0</v>
      </c>
      <c r="I12" s="41">
        <v>0</v>
      </c>
      <c r="J12" s="41">
        <v>775859.39</v>
      </c>
      <c r="K12" s="41">
        <v>775859.39</v>
      </c>
      <c r="L12" s="41">
        <v>9641140.6199999992</v>
      </c>
      <c r="M12" s="41">
        <v>9641140.6199999992</v>
      </c>
      <c r="N12" s="42">
        <f t="shared" si="0"/>
        <v>7.4480118004722942E-2</v>
      </c>
    </row>
    <row r="13" spans="1:14" x14ac:dyDescent="0.2">
      <c r="A13" s="39" t="s">
        <v>93</v>
      </c>
      <c r="B13" s="39" t="s">
        <v>94</v>
      </c>
      <c r="C13" s="40" t="s">
        <v>46</v>
      </c>
      <c r="D13" s="41">
        <v>3323040</v>
      </c>
      <c r="E13" s="41">
        <v>4323040</v>
      </c>
      <c r="F13" s="41">
        <v>4323040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4323040</v>
      </c>
      <c r="M13" s="41">
        <v>4323040</v>
      </c>
      <c r="N13" s="42">
        <f t="shared" si="0"/>
        <v>0</v>
      </c>
    </row>
    <row r="14" spans="1:14" x14ac:dyDescent="0.2">
      <c r="A14" s="39" t="s">
        <v>95</v>
      </c>
      <c r="B14" s="39" t="s">
        <v>96</v>
      </c>
      <c r="C14" s="40" t="s">
        <v>46</v>
      </c>
      <c r="D14" s="41">
        <v>2000000</v>
      </c>
      <c r="E14" s="41">
        <v>2000000</v>
      </c>
      <c r="F14" s="41">
        <v>2000000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2000000</v>
      </c>
      <c r="M14" s="41">
        <v>2000000</v>
      </c>
      <c r="N14" s="42">
        <f t="shared" si="0"/>
        <v>0</v>
      </c>
    </row>
    <row r="15" spans="1:14" x14ac:dyDescent="0.2">
      <c r="A15" s="39" t="s">
        <v>97</v>
      </c>
      <c r="B15" s="39" t="s">
        <v>98</v>
      </c>
      <c r="C15" s="40" t="s">
        <v>46</v>
      </c>
      <c r="D15" s="41">
        <v>339403480</v>
      </c>
      <c r="E15" s="41">
        <v>399403480</v>
      </c>
      <c r="F15" s="41">
        <v>399403480</v>
      </c>
      <c r="G15" s="41">
        <v>0</v>
      </c>
      <c r="H15" s="41">
        <v>0</v>
      </c>
      <c r="I15" s="41">
        <v>0</v>
      </c>
      <c r="J15" s="41">
        <v>291743971.31999999</v>
      </c>
      <c r="K15" s="41">
        <v>219004467.63999999</v>
      </c>
      <c r="L15" s="41">
        <v>107659508.68000001</v>
      </c>
      <c r="M15" s="41">
        <v>107659508.68000001</v>
      </c>
      <c r="N15" s="42">
        <f t="shared" si="0"/>
        <v>0.73044924726244242</v>
      </c>
    </row>
    <row r="16" spans="1:14" x14ac:dyDescent="0.2">
      <c r="A16" s="39" t="s">
        <v>99</v>
      </c>
      <c r="B16" s="39" t="s">
        <v>100</v>
      </c>
      <c r="C16" s="40" t="s">
        <v>46</v>
      </c>
      <c r="D16" s="41">
        <v>5000000</v>
      </c>
      <c r="E16" s="41">
        <v>12000000</v>
      </c>
      <c r="F16" s="41">
        <v>12000000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12000000</v>
      </c>
      <c r="M16" s="41">
        <v>12000000</v>
      </c>
      <c r="N16" s="42">
        <f t="shared" si="0"/>
        <v>0</v>
      </c>
    </row>
    <row r="17" spans="1:14" x14ac:dyDescent="0.2">
      <c r="A17" s="39" t="s">
        <v>233</v>
      </c>
      <c r="B17" s="39" t="s">
        <v>234</v>
      </c>
      <c r="C17" s="40" t="s">
        <v>46</v>
      </c>
      <c r="D17" s="41">
        <v>0</v>
      </c>
      <c r="E17" s="41">
        <v>55000000</v>
      </c>
      <c r="F17" s="41">
        <v>55000000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55000000</v>
      </c>
      <c r="M17" s="41">
        <v>55000000</v>
      </c>
      <c r="N17" s="42">
        <f t="shared" si="0"/>
        <v>0</v>
      </c>
    </row>
    <row r="18" spans="1:14" x14ac:dyDescent="0.2">
      <c r="A18" s="39" t="s">
        <v>235</v>
      </c>
      <c r="B18" s="39" t="s">
        <v>236</v>
      </c>
      <c r="C18" s="40" t="s">
        <v>46</v>
      </c>
      <c r="D18" s="41">
        <v>5000000</v>
      </c>
      <c r="E18" s="41">
        <v>3000000</v>
      </c>
      <c r="F18" s="41">
        <v>3000000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3000000</v>
      </c>
      <c r="M18" s="41">
        <v>3000000</v>
      </c>
      <c r="N18" s="42">
        <f t="shared" si="0"/>
        <v>0</v>
      </c>
    </row>
    <row r="19" spans="1:14" x14ac:dyDescent="0.2">
      <c r="A19" s="39" t="s">
        <v>237</v>
      </c>
      <c r="B19" s="39" t="s">
        <v>238</v>
      </c>
      <c r="C19" s="40" t="s">
        <v>46</v>
      </c>
      <c r="D19" s="41">
        <v>329403480</v>
      </c>
      <c r="E19" s="41">
        <v>329403480</v>
      </c>
      <c r="F19" s="41">
        <v>329403480</v>
      </c>
      <c r="G19" s="41">
        <v>0</v>
      </c>
      <c r="H19" s="41">
        <v>0</v>
      </c>
      <c r="I19" s="41">
        <v>0</v>
      </c>
      <c r="J19" s="41">
        <v>291743971.31999999</v>
      </c>
      <c r="K19" s="41">
        <v>219004467.63999999</v>
      </c>
      <c r="L19" s="41">
        <v>37659508.68</v>
      </c>
      <c r="M19" s="41">
        <v>37659508.68</v>
      </c>
      <c r="N19" s="42">
        <f t="shared" si="0"/>
        <v>0.8856736161985902</v>
      </c>
    </row>
    <row r="20" spans="1:14" x14ac:dyDescent="0.2">
      <c r="A20" s="39" t="s">
        <v>101</v>
      </c>
      <c r="B20" s="39" t="s">
        <v>102</v>
      </c>
      <c r="C20" s="40" t="s">
        <v>46</v>
      </c>
      <c r="D20" s="41">
        <v>778991743</v>
      </c>
      <c r="E20" s="41">
        <v>715932607.99000001</v>
      </c>
      <c r="F20" s="41">
        <v>715932607.99000001</v>
      </c>
      <c r="G20" s="41">
        <v>0</v>
      </c>
      <c r="H20" s="41">
        <v>0</v>
      </c>
      <c r="I20" s="41">
        <v>0</v>
      </c>
      <c r="J20" s="41">
        <v>102085875.88</v>
      </c>
      <c r="K20" s="41">
        <v>102085875.88</v>
      </c>
      <c r="L20" s="41">
        <v>613846732.11000001</v>
      </c>
      <c r="M20" s="41">
        <v>613846732.11000001</v>
      </c>
      <c r="N20" s="42">
        <f t="shared" si="0"/>
        <v>0.14259146006299228</v>
      </c>
    </row>
    <row r="21" spans="1:14" x14ac:dyDescent="0.2">
      <c r="A21" s="39" t="s">
        <v>239</v>
      </c>
      <c r="B21" s="39" t="s">
        <v>240</v>
      </c>
      <c r="C21" s="40" t="s">
        <v>46</v>
      </c>
      <c r="D21" s="41">
        <v>90000000</v>
      </c>
      <c r="E21" s="41">
        <v>52000000</v>
      </c>
      <c r="F21" s="41">
        <v>52000000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52000000</v>
      </c>
      <c r="M21" s="41">
        <v>52000000</v>
      </c>
      <c r="N21" s="42">
        <f t="shared" si="0"/>
        <v>0</v>
      </c>
    </row>
    <row r="22" spans="1:14" x14ac:dyDescent="0.2">
      <c r="A22" s="39" t="s">
        <v>241</v>
      </c>
      <c r="B22" s="39" t="s">
        <v>242</v>
      </c>
      <c r="C22" s="40" t="s">
        <v>46</v>
      </c>
      <c r="D22" s="41">
        <v>80000000</v>
      </c>
      <c r="E22" s="41">
        <v>54957865</v>
      </c>
      <c r="F22" s="41">
        <v>54957865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54957865</v>
      </c>
      <c r="M22" s="41">
        <v>54957865</v>
      </c>
      <c r="N22" s="42">
        <f t="shared" si="0"/>
        <v>0</v>
      </c>
    </row>
    <row r="23" spans="1:14" x14ac:dyDescent="0.2">
      <c r="A23" s="39" t="s">
        <v>243</v>
      </c>
      <c r="B23" s="39" t="s">
        <v>244</v>
      </c>
      <c r="C23" s="40" t="s">
        <v>46</v>
      </c>
      <c r="D23" s="41">
        <v>2000000</v>
      </c>
      <c r="E23" s="41">
        <v>1582999.99</v>
      </c>
      <c r="F23" s="41">
        <v>1582999.99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1582999.99</v>
      </c>
      <c r="M23" s="41">
        <v>1582999.99</v>
      </c>
      <c r="N23" s="42">
        <f t="shared" si="0"/>
        <v>0</v>
      </c>
    </row>
    <row r="24" spans="1:14" x14ac:dyDescent="0.2">
      <c r="A24" s="39" t="s">
        <v>106</v>
      </c>
      <c r="B24" s="39" t="s">
        <v>107</v>
      </c>
      <c r="C24" s="40" t="s">
        <v>46</v>
      </c>
      <c r="D24" s="41">
        <v>606991743</v>
      </c>
      <c r="E24" s="41">
        <v>607391743</v>
      </c>
      <c r="F24" s="41">
        <v>607391743</v>
      </c>
      <c r="G24" s="41">
        <v>0</v>
      </c>
      <c r="H24" s="41">
        <v>0</v>
      </c>
      <c r="I24" s="41">
        <v>0</v>
      </c>
      <c r="J24" s="41">
        <v>102085875.88</v>
      </c>
      <c r="K24" s="41">
        <v>102085875.88</v>
      </c>
      <c r="L24" s="41">
        <v>505305867.12</v>
      </c>
      <c r="M24" s="41">
        <v>505305867.12</v>
      </c>
      <c r="N24" s="42">
        <f t="shared" si="0"/>
        <v>0.16807254470695035</v>
      </c>
    </row>
    <row r="25" spans="1:14" x14ac:dyDescent="0.2">
      <c r="A25" s="39" t="s">
        <v>108</v>
      </c>
      <c r="B25" s="39" t="s">
        <v>109</v>
      </c>
      <c r="C25" s="40" t="s">
        <v>46</v>
      </c>
      <c r="D25" s="41">
        <v>46687797</v>
      </c>
      <c r="E25" s="41">
        <v>47487797</v>
      </c>
      <c r="F25" s="41">
        <v>47487797</v>
      </c>
      <c r="G25" s="41">
        <v>0</v>
      </c>
      <c r="H25" s="41">
        <v>0</v>
      </c>
      <c r="I25" s="41">
        <v>0</v>
      </c>
      <c r="J25" s="41">
        <v>14522800</v>
      </c>
      <c r="K25" s="41">
        <v>14522800</v>
      </c>
      <c r="L25" s="41">
        <v>32964997</v>
      </c>
      <c r="M25" s="41">
        <v>32964997</v>
      </c>
      <c r="N25" s="42">
        <f t="shared" si="0"/>
        <v>0.30582172510550448</v>
      </c>
    </row>
    <row r="26" spans="1:14" x14ac:dyDescent="0.2">
      <c r="A26" s="39" t="s">
        <v>110</v>
      </c>
      <c r="B26" s="39" t="s">
        <v>111</v>
      </c>
      <c r="C26" s="40" t="s">
        <v>46</v>
      </c>
      <c r="D26" s="41">
        <v>0</v>
      </c>
      <c r="E26" s="41">
        <v>800000</v>
      </c>
      <c r="F26" s="41">
        <v>800000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800000</v>
      </c>
      <c r="M26" s="41">
        <v>800000</v>
      </c>
      <c r="N26" s="42">
        <f t="shared" si="0"/>
        <v>0</v>
      </c>
    </row>
    <row r="27" spans="1:14" x14ac:dyDescent="0.2">
      <c r="A27" s="39" t="s">
        <v>112</v>
      </c>
      <c r="B27" s="39" t="s">
        <v>113</v>
      </c>
      <c r="C27" s="40" t="s">
        <v>46</v>
      </c>
      <c r="D27" s="41">
        <v>36000000</v>
      </c>
      <c r="E27" s="41">
        <v>36000000</v>
      </c>
      <c r="F27" s="41">
        <v>36000000</v>
      </c>
      <c r="G27" s="41">
        <v>0</v>
      </c>
      <c r="H27" s="41">
        <v>0</v>
      </c>
      <c r="I27" s="41">
        <v>0</v>
      </c>
      <c r="J27" s="41">
        <v>14522800</v>
      </c>
      <c r="K27" s="41">
        <v>14522800</v>
      </c>
      <c r="L27" s="41">
        <v>21477200</v>
      </c>
      <c r="M27" s="41">
        <v>21477200</v>
      </c>
      <c r="N27" s="42">
        <f t="shared" si="0"/>
        <v>0.40341111111111111</v>
      </c>
    </row>
    <row r="28" spans="1:14" x14ac:dyDescent="0.2">
      <c r="A28" s="39" t="s">
        <v>245</v>
      </c>
      <c r="B28" s="39" t="s">
        <v>246</v>
      </c>
      <c r="C28" s="40" t="s">
        <v>46</v>
      </c>
      <c r="D28" s="41">
        <v>4572080</v>
      </c>
      <c r="E28" s="41">
        <v>4572080</v>
      </c>
      <c r="F28" s="41">
        <v>4572080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4572080</v>
      </c>
      <c r="M28" s="41">
        <v>4572080</v>
      </c>
      <c r="N28" s="42">
        <f t="shared" si="0"/>
        <v>0</v>
      </c>
    </row>
    <row r="29" spans="1:14" x14ac:dyDescent="0.2">
      <c r="A29" s="39" t="s">
        <v>247</v>
      </c>
      <c r="B29" s="39" t="s">
        <v>248</v>
      </c>
      <c r="C29" s="40" t="s">
        <v>46</v>
      </c>
      <c r="D29" s="41">
        <v>6115717</v>
      </c>
      <c r="E29" s="41">
        <v>6115717</v>
      </c>
      <c r="F29" s="41">
        <v>6115717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6115717</v>
      </c>
      <c r="M29" s="41">
        <v>6115717</v>
      </c>
      <c r="N29" s="42">
        <f t="shared" si="0"/>
        <v>0</v>
      </c>
    </row>
    <row r="30" spans="1:14" x14ac:dyDescent="0.2">
      <c r="A30" s="39" t="s">
        <v>114</v>
      </c>
      <c r="B30" s="39" t="s">
        <v>115</v>
      </c>
      <c r="C30" s="40" t="s">
        <v>46</v>
      </c>
      <c r="D30" s="41">
        <v>140000000</v>
      </c>
      <c r="E30" s="41">
        <v>140000000</v>
      </c>
      <c r="F30" s="41">
        <v>140000000</v>
      </c>
      <c r="G30" s="41">
        <v>0</v>
      </c>
      <c r="H30" s="41">
        <v>0</v>
      </c>
      <c r="I30" s="41">
        <v>0</v>
      </c>
      <c r="J30" s="41">
        <v>93851814</v>
      </c>
      <c r="K30" s="41">
        <v>93851814</v>
      </c>
      <c r="L30" s="41">
        <v>46148186</v>
      </c>
      <c r="M30" s="41">
        <v>46148186</v>
      </c>
      <c r="N30" s="42">
        <f t="shared" si="0"/>
        <v>0.67037009999999997</v>
      </c>
    </row>
    <row r="31" spans="1:14" x14ac:dyDescent="0.2">
      <c r="A31" s="39" t="s">
        <v>116</v>
      </c>
      <c r="B31" s="39" t="s">
        <v>117</v>
      </c>
      <c r="C31" s="40" t="s">
        <v>46</v>
      </c>
      <c r="D31" s="41">
        <v>140000000</v>
      </c>
      <c r="E31" s="41">
        <v>140000000</v>
      </c>
      <c r="F31" s="41">
        <v>140000000</v>
      </c>
      <c r="G31" s="41">
        <v>0</v>
      </c>
      <c r="H31" s="41">
        <v>0</v>
      </c>
      <c r="I31" s="41">
        <v>0</v>
      </c>
      <c r="J31" s="41">
        <v>93851814</v>
      </c>
      <c r="K31" s="41">
        <v>93851814</v>
      </c>
      <c r="L31" s="41">
        <v>46148186</v>
      </c>
      <c r="M31" s="41">
        <v>46148186</v>
      </c>
      <c r="N31" s="42">
        <f t="shared" si="0"/>
        <v>0.67037009999999997</v>
      </c>
    </row>
    <row r="32" spans="1:14" x14ac:dyDescent="0.2">
      <c r="A32" s="39" t="s">
        <v>203</v>
      </c>
      <c r="B32" s="39" t="s">
        <v>204</v>
      </c>
      <c r="C32" s="40" t="s">
        <v>46</v>
      </c>
      <c r="D32" s="41">
        <v>105073557</v>
      </c>
      <c r="E32" s="41">
        <v>65073557</v>
      </c>
      <c r="F32" s="41">
        <v>65073557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65073557</v>
      </c>
      <c r="M32" s="41">
        <v>65073557</v>
      </c>
      <c r="N32" s="42">
        <f t="shared" si="0"/>
        <v>0</v>
      </c>
    </row>
    <row r="33" spans="1:14" x14ac:dyDescent="0.2">
      <c r="A33" s="39" t="s">
        <v>205</v>
      </c>
      <c r="B33" s="39" t="s">
        <v>206</v>
      </c>
      <c r="C33" s="40" t="s">
        <v>46</v>
      </c>
      <c r="D33" s="41">
        <v>0</v>
      </c>
      <c r="E33" s="41">
        <v>65073557</v>
      </c>
      <c r="F33" s="41">
        <v>65073557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65073557</v>
      </c>
      <c r="M33" s="41">
        <v>65073557</v>
      </c>
      <c r="N33" s="42">
        <f t="shared" si="0"/>
        <v>0</v>
      </c>
    </row>
    <row r="34" spans="1:14" x14ac:dyDescent="0.2">
      <c r="A34" s="39" t="s">
        <v>249</v>
      </c>
      <c r="B34" s="39" t="s">
        <v>250</v>
      </c>
      <c r="C34" s="40" t="s">
        <v>46</v>
      </c>
      <c r="D34" s="41">
        <v>105073557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2" t="e">
        <f t="shared" si="0"/>
        <v>#DIV/0!</v>
      </c>
    </row>
    <row r="35" spans="1:14" x14ac:dyDescent="0.2">
      <c r="A35" s="39" t="s">
        <v>207</v>
      </c>
      <c r="B35" s="39" t="s">
        <v>208</v>
      </c>
      <c r="C35" s="40" t="s">
        <v>46</v>
      </c>
      <c r="D35" s="41">
        <v>10000000</v>
      </c>
      <c r="E35" s="41">
        <v>10000000</v>
      </c>
      <c r="F35" s="41">
        <v>10000000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10000000</v>
      </c>
      <c r="M35" s="41">
        <v>10000000</v>
      </c>
      <c r="N35" s="42">
        <f t="shared" si="0"/>
        <v>0</v>
      </c>
    </row>
    <row r="36" spans="1:14" x14ac:dyDescent="0.2">
      <c r="A36" s="39" t="s">
        <v>251</v>
      </c>
      <c r="B36" s="39" t="s">
        <v>252</v>
      </c>
      <c r="C36" s="40" t="s">
        <v>46</v>
      </c>
      <c r="D36" s="41">
        <v>10000000</v>
      </c>
      <c r="E36" s="41">
        <v>10000000</v>
      </c>
      <c r="F36" s="41">
        <v>10000000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10000000</v>
      </c>
      <c r="M36" s="41">
        <v>10000000</v>
      </c>
      <c r="N36" s="42">
        <f t="shared" si="0"/>
        <v>0</v>
      </c>
    </row>
    <row r="37" spans="1:14" x14ac:dyDescent="0.2">
      <c r="A37" s="39" t="s">
        <v>118</v>
      </c>
      <c r="B37" s="39" t="s">
        <v>119</v>
      </c>
      <c r="C37" s="40" t="s">
        <v>46</v>
      </c>
      <c r="D37" s="41">
        <v>16000000</v>
      </c>
      <c r="E37" s="41">
        <v>16000000</v>
      </c>
      <c r="F37" s="41">
        <v>16000000</v>
      </c>
      <c r="G37" s="41">
        <v>0</v>
      </c>
      <c r="H37" s="41">
        <v>0</v>
      </c>
      <c r="I37" s="41">
        <v>0</v>
      </c>
      <c r="J37" s="41">
        <v>14150558</v>
      </c>
      <c r="K37" s="41">
        <v>14150558</v>
      </c>
      <c r="L37" s="41">
        <v>1849442</v>
      </c>
      <c r="M37" s="41">
        <v>1849442</v>
      </c>
      <c r="N37" s="42">
        <f t="shared" si="0"/>
        <v>0.88440987500000001</v>
      </c>
    </row>
    <row r="38" spans="1:14" x14ac:dyDescent="0.2">
      <c r="A38" s="39" t="s">
        <v>120</v>
      </c>
      <c r="B38" s="39" t="s">
        <v>121</v>
      </c>
      <c r="C38" s="40" t="s">
        <v>46</v>
      </c>
      <c r="D38" s="41">
        <v>16000000</v>
      </c>
      <c r="E38" s="41">
        <v>16000000</v>
      </c>
      <c r="F38" s="41">
        <v>16000000</v>
      </c>
      <c r="G38" s="41">
        <v>0</v>
      </c>
      <c r="H38" s="41">
        <v>0</v>
      </c>
      <c r="I38" s="41">
        <v>0</v>
      </c>
      <c r="J38" s="41">
        <v>14150558</v>
      </c>
      <c r="K38" s="41">
        <v>14150558</v>
      </c>
      <c r="L38" s="41">
        <v>1849442</v>
      </c>
      <c r="M38" s="41">
        <v>1849442</v>
      </c>
      <c r="N38" s="42">
        <f t="shared" si="0"/>
        <v>0.88440987500000001</v>
      </c>
    </row>
    <row r="39" spans="1:14" x14ac:dyDescent="0.2">
      <c r="A39" s="39" t="s">
        <v>122</v>
      </c>
      <c r="B39" s="39" t="s">
        <v>123</v>
      </c>
      <c r="C39" s="40" t="s">
        <v>46</v>
      </c>
      <c r="D39" s="41">
        <v>10000000</v>
      </c>
      <c r="E39" s="41">
        <v>10000000</v>
      </c>
      <c r="F39" s="41">
        <v>10000000</v>
      </c>
      <c r="G39" s="41">
        <v>0</v>
      </c>
      <c r="H39" s="41">
        <v>0</v>
      </c>
      <c r="I39" s="41">
        <v>0</v>
      </c>
      <c r="J39" s="41">
        <v>759495</v>
      </c>
      <c r="K39" s="41">
        <v>759495</v>
      </c>
      <c r="L39" s="41">
        <v>9240505</v>
      </c>
      <c r="M39" s="41">
        <v>9240505</v>
      </c>
      <c r="N39" s="42">
        <f t="shared" si="0"/>
        <v>7.5949500000000003E-2</v>
      </c>
    </row>
    <row r="40" spans="1:14" ht="13.5" thickBot="1" x14ac:dyDescent="0.25">
      <c r="A40" s="39" t="s">
        <v>124</v>
      </c>
      <c r="B40" s="39" t="s">
        <v>125</v>
      </c>
      <c r="C40" s="40" t="s">
        <v>46</v>
      </c>
      <c r="D40" s="41">
        <v>10000000</v>
      </c>
      <c r="E40" s="41">
        <v>10000000</v>
      </c>
      <c r="F40" s="41">
        <v>10000000</v>
      </c>
      <c r="G40" s="41">
        <v>0</v>
      </c>
      <c r="H40" s="41">
        <v>0</v>
      </c>
      <c r="I40" s="41">
        <v>0</v>
      </c>
      <c r="J40" s="41">
        <v>759495</v>
      </c>
      <c r="K40" s="41">
        <v>759495</v>
      </c>
      <c r="L40" s="41">
        <v>9240505</v>
      </c>
      <c r="M40" s="41">
        <v>9240505</v>
      </c>
      <c r="N40" s="42">
        <f t="shared" si="0"/>
        <v>7.5949500000000003E-2</v>
      </c>
    </row>
    <row r="41" spans="1:14" ht="13.5" thickBot="1" x14ac:dyDescent="0.25">
      <c r="A41" s="34" t="s">
        <v>126</v>
      </c>
      <c r="B41" s="35" t="s">
        <v>127</v>
      </c>
      <c r="C41" s="36" t="s">
        <v>46</v>
      </c>
      <c r="D41" s="37">
        <v>41250000</v>
      </c>
      <c r="E41" s="37">
        <v>41250000</v>
      </c>
      <c r="F41" s="37">
        <v>41250000</v>
      </c>
      <c r="G41" s="37">
        <v>0</v>
      </c>
      <c r="H41" s="37">
        <v>3805179.91</v>
      </c>
      <c r="I41" s="37">
        <v>0</v>
      </c>
      <c r="J41" s="37">
        <v>12518674.16</v>
      </c>
      <c r="K41" s="37">
        <v>12518674.16</v>
      </c>
      <c r="L41" s="37">
        <v>24926145.93</v>
      </c>
      <c r="M41" s="37">
        <v>24926145.93</v>
      </c>
      <c r="N41" s="38">
        <f t="shared" si="0"/>
        <v>0.30348300993939392</v>
      </c>
    </row>
    <row r="42" spans="1:14" x14ac:dyDescent="0.2">
      <c r="A42" s="39" t="s">
        <v>128</v>
      </c>
      <c r="B42" s="39" t="s">
        <v>129</v>
      </c>
      <c r="C42" s="40" t="s">
        <v>46</v>
      </c>
      <c r="D42" s="41">
        <v>31000000</v>
      </c>
      <c r="E42" s="41">
        <v>31000000</v>
      </c>
      <c r="F42" s="41">
        <v>31000000</v>
      </c>
      <c r="G42" s="41">
        <v>0</v>
      </c>
      <c r="H42" s="41">
        <v>0</v>
      </c>
      <c r="I42" s="41">
        <v>0</v>
      </c>
      <c r="J42" s="41">
        <v>12518674.16</v>
      </c>
      <c r="K42" s="41">
        <v>12518674.16</v>
      </c>
      <c r="L42" s="41">
        <v>18481325.84</v>
      </c>
      <c r="M42" s="41">
        <v>18481325.84</v>
      </c>
      <c r="N42" s="42">
        <f t="shared" si="0"/>
        <v>0.4038281987096774</v>
      </c>
    </row>
    <row r="43" spans="1:14" x14ac:dyDescent="0.2">
      <c r="A43" s="39" t="s">
        <v>130</v>
      </c>
      <c r="B43" s="39" t="s">
        <v>131</v>
      </c>
      <c r="C43" s="40" t="s">
        <v>46</v>
      </c>
      <c r="D43" s="41">
        <v>30000000</v>
      </c>
      <c r="E43" s="41">
        <v>30000000</v>
      </c>
      <c r="F43" s="41">
        <v>30000000</v>
      </c>
      <c r="G43" s="41">
        <v>0</v>
      </c>
      <c r="H43" s="41">
        <v>0</v>
      </c>
      <c r="I43" s="41">
        <v>0</v>
      </c>
      <c r="J43" s="41">
        <v>12109303.41</v>
      </c>
      <c r="K43" s="41">
        <v>12109303.41</v>
      </c>
      <c r="L43" s="41">
        <v>17890696.59</v>
      </c>
      <c r="M43" s="41">
        <v>17890696.59</v>
      </c>
      <c r="N43" s="42">
        <f t="shared" si="0"/>
        <v>0.40364344699999999</v>
      </c>
    </row>
    <row r="44" spans="1:14" x14ac:dyDescent="0.2">
      <c r="A44" s="39" t="s">
        <v>211</v>
      </c>
      <c r="B44" s="39" t="s">
        <v>212</v>
      </c>
      <c r="C44" s="40" t="s">
        <v>46</v>
      </c>
      <c r="D44" s="41">
        <v>1000000</v>
      </c>
      <c r="E44" s="41">
        <v>1000000</v>
      </c>
      <c r="F44" s="41">
        <v>1000000</v>
      </c>
      <c r="G44" s="41">
        <v>0</v>
      </c>
      <c r="H44" s="41">
        <v>0</v>
      </c>
      <c r="I44" s="41">
        <v>0</v>
      </c>
      <c r="J44" s="41">
        <v>409370.75</v>
      </c>
      <c r="K44" s="41">
        <v>409370.75</v>
      </c>
      <c r="L44" s="41">
        <v>590629.25</v>
      </c>
      <c r="M44" s="41">
        <v>590629.25</v>
      </c>
      <c r="N44" s="42">
        <f t="shared" si="0"/>
        <v>0.40937075000000001</v>
      </c>
    </row>
    <row r="45" spans="1:14" x14ac:dyDescent="0.2">
      <c r="A45" s="39" t="s">
        <v>253</v>
      </c>
      <c r="B45" s="39" t="s">
        <v>254</v>
      </c>
      <c r="C45" s="40" t="s">
        <v>46</v>
      </c>
      <c r="D45" s="41">
        <v>3250000</v>
      </c>
      <c r="E45" s="41">
        <v>1650000</v>
      </c>
      <c r="F45" s="41">
        <v>1650000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1650000</v>
      </c>
      <c r="M45" s="41">
        <v>1650000</v>
      </c>
      <c r="N45" s="42">
        <f t="shared" si="0"/>
        <v>0</v>
      </c>
    </row>
    <row r="46" spans="1:14" x14ac:dyDescent="0.2">
      <c r="A46" s="39" t="s">
        <v>255</v>
      </c>
      <c r="B46" s="39" t="s">
        <v>256</v>
      </c>
      <c r="C46" s="40" t="s">
        <v>46</v>
      </c>
      <c r="D46" s="41">
        <v>3250000</v>
      </c>
      <c r="E46" s="41">
        <v>1650000</v>
      </c>
      <c r="F46" s="41">
        <v>1650000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1650000</v>
      </c>
      <c r="M46" s="41">
        <v>1650000</v>
      </c>
      <c r="N46" s="42">
        <f t="shared" si="0"/>
        <v>0</v>
      </c>
    </row>
    <row r="47" spans="1:14" x14ac:dyDescent="0.2">
      <c r="A47" s="39" t="s">
        <v>215</v>
      </c>
      <c r="B47" s="39" t="s">
        <v>216</v>
      </c>
      <c r="C47" s="40" t="s">
        <v>46</v>
      </c>
      <c r="D47" s="41">
        <v>7000000</v>
      </c>
      <c r="E47" s="41">
        <v>8600000</v>
      </c>
      <c r="F47" s="41">
        <v>8600000</v>
      </c>
      <c r="G47" s="41">
        <v>0</v>
      </c>
      <c r="H47" s="41">
        <v>3805179.91</v>
      </c>
      <c r="I47" s="41">
        <v>0</v>
      </c>
      <c r="J47" s="41">
        <v>0</v>
      </c>
      <c r="K47" s="41">
        <v>0</v>
      </c>
      <c r="L47" s="41">
        <v>4794820.09</v>
      </c>
      <c r="M47" s="41">
        <v>4794820.09</v>
      </c>
      <c r="N47" s="42">
        <f t="shared" si="0"/>
        <v>0</v>
      </c>
    </row>
    <row r="48" spans="1:14" x14ac:dyDescent="0.2">
      <c r="A48" s="39" t="s">
        <v>257</v>
      </c>
      <c r="B48" s="39" t="s">
        <v>258</v>
      </c>
      <c r="C48" s="40" t="s">
        <v>46</v>
      </c>
      <c r="D48" s="41">
        <v>0</v>
      </c>
      <c r="E48" s="41">
        <v>3000000</v>
      </c>
      <c r="F48" s="41">
        <v>3000000</v>
      </c>
      <c r="G48" s="41">
        <v>0</v>
      </c>
      <c r="H48" s="41">
        <v>1437688.66</v>
      </c>
      <c r="I48" s="41">
        <v>0</v>
      </c>
      <c r="J48" s="41">
        <v>0</v>
      </c>
      <c r="K48" s="41">
        <v>0</v>
      </c>
      <c r="L48" s="41">
        <v>1562311.34</v>
      </c>
      <c r="M48" s="41">
        <v>1562311.34</v>
      </c>
      <c r="N48" s="42">
        <f t="shared" si="0"/>
        <v>0</v>
      </c>
    </row>
    <row r="49" spans="1:14" x14ac:dyDescent="0.2">
      <c r="A49" s="39" t="s">
        <v>259</v>
      </c>
      <c r="B49" s="39" t="s">
        <v>260</v>
      </c>
      <c r="C49" s="40" t="s">
        <v>46</v>
      </c>
      <c r="D49" s="41">
        <v>3000000</v>
      </c>
      <c r="E49" s="41">
        <v>3000000</v>
      </c>
      <c r="F49" s="41">
        <v>3000000</v>
      </c>
      <c r="G49" s="41">
        <v>0</v>
      </c>
      <c r="H49" s="41">
        <v>2367491.25</v>
      </c>
      <c r="I49" s="41">
        <v>0</v>
      </c>
      <c r="J49" s="41">
        <v>0</v>
      </c>
      <c r="K49" s="41">
        <v>0</v>
      </c>
      <c r="L49" s="41">
        <v>632508.75</v>
      </c>
      <c r="M49" s="41">
        <v>632508.75</v>
      </c>
      <c r="N49" s="42">
        <f t="shared" si="0"/>
        <v>0</v>
      </c>
    </row>
    <row r="50" spans="1:14" x14ac:dyDescent="0.2">
      <c r="A50" s="39" t="s">
        <v>261</v>
      </c>
      <c r="B50" s="39" t="s">
        <v>262</v>
      </c>
      <c r="C50" s="40" t="s">
        <v>46</v>
      </c>
      <c r="D50" s="41">
        <v>1000000</v>
      </c>
      <c r="E50" s="41">
        <v>2600000</v>
      </c>
      <c r="F50" s="41">
        <v>2600000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2600000</v>
      </c>
      <c r="M50" s="41">
        <v>2600000</v>
      </c>
      <c r="N50" s="42">
        <f t="shared" si="0"/>
        <v>0</v>
      </c>
    </row>
    <row r="51" spans="1:14" ht="13.5" thickBot="1" x14ac:dyDescent="0.25">
      <c r="A51" s="39" t="s">
        <v>263</v>
      </c>
      <c r="B51" s="39" t="s">
        <v>264</v>
      </c>
      <c r="C51" s="40" t="s">
        <v>46</v>
      </c>
      <c r="D51" s="41">
        <v>3000000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2" t="e">
        <f t="shared" si="0"/>
        <v>#DIV/0!</v>
      </c>
    </row>
    <row r="52" spans="1:14" ht="13.5" thickBot="1" x14ac:dyDescent="0.25">
      <c r="A52" s="34" t="s">
        <v>132</v>
      </c>
      <c r="B52" s="35" t="s">
        <v>133</v>
      </c>
      <c r="C52" s="36" t="s">
        <v>105</v>
      </c>
      <c r="D52" s="37">
        <v>186581645</v>
      </c>
      <c r="E52" s="37">
        <v>186581645</v>
      </c>
      <c r="F52" s="37">
        <v>186581645</v>
      </c>
      <c r="G52" s="37">
        <v>0</v>
      </c>
      <c r="H52" s="37">
        <v>414563.53</v>
      </c>
      <c r="I52" s="37">
        <v>0</v>
      </c>
      <c r="J52" s="37">
        <v>133527883.29000001</v>
      </c>
      <c r="K52" s="37">
        <v>123163785.09</v>
      </c>
      <c r="L52" s="37">
        <v>52639198.18</v>
      </c>
      <c r="M52" s="37">
        <v>52639198.18</v>
      </c>
      <c r="N52" s="38">
        <f t="shared" si="0"/>
        <v>0.71565390738194001</v>
      </c>
    </row>
    <row r="53" spans="1:14" x14ac:dyDescent="0.2">
      <c r="A53" s="39" t="s">
        <v>134</v>
      </c>
      <c r="B53" s="39" t="s">
        <v>135</v>
      </c>
      <c r="C53" s="40" t="s">
        <v>105</v>
      </c>
      <c r="D53" s="41">
        <v>1300000</v>
      </c>
      <c r="E53" s="41">
        <v>13040000</v>
      </c>
      <c r="F53" s="41">
        <v>13040000</v>
      </c>
      <c r="G53" s="41">
        <v>0</v>
      </c>
      <c r="H53" s="41">
        <v>0</v>
      </c>
      <c r="I53" s="41">
        <v>0</v>
      </c>
      <c r="J53" s="41">
        <v>2463522.62</v>
      </c>
      <c r="K53" s="41">
        <v>2463522.62</v>
      </c>
      <c r="L53" s="41">
        <v>10576477.380000001</v>
      </c>
      <c r="M53" s="41">
        <v>10576477.380000001</v>
      </c>
      <c r="N53" s="42">
        <f t="shared" si="0"/>
        <v>0.18892044631901841</v>
      </c>
    </row>
    <row r="54" spans="1:14" x14ac:dyDescent="0.2">
      <c r="A54" s="39" t="s">
        <v>265</v>
      </c>
      <c r="B54" s="39" t="s">
        <v>266</v>
      </c>
      <c r="C54" s="40" t="s">
        <v>105</v>
      </c>
      <c r="D54" s="41">
        <v>1300000</v>
      </c>
      <c r="E54" s="41">
        <v>6300000</v>
      </c>
      <c r="F54" s="41">
        <v>6300000</v>
      </c>
      <c r="G54" s="41">
        <v>0</v>
      </c>
      <c r="H54" s="41">
        <v>0</v>
      </c>
      <c r="I54" s="41">
        <v>0</v>
      </c>
      <c r="J54" s="41">
        <v>2463522.62</v>
      </c>
      <c r="K54" s="41">
        <v>2463522.62</v>
      </c>
      <c r="L54" s="41">
        <v>3836477.38</v>
      </c>
      <c r="M54" s="41">
        <v>3836477.38</v>
      </c>
      <c r="N54" s="42">
        <f t="shared" si="0"/>
        <v>0.39103533650793654</v>
      </c>
    </row>
    <row r="55" spans="1:14" x14ac:dyDescent="0.2">
      <c r="A55" s="39" t="s">
        <v>267</v>
      </c>
      <c r="B55" s="39" t="s">
        <v>268</v>
      </c>
      <c r="C55" s="40" t="s">
        <v>105</v>
      </c>
      <c r="D55" s="41">
        <v>0</v>
      </c>
      <c r="E55" s="41">
        <v>4240000</v>
      </c>
      <c r="F55" s="41">
        <v>4240000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4240000</v>
      </c>
      <c r="M55" s="41">
        <v>4240000</v>
      </c>
      <c r="N55" s="42">
        <f t="shared" si="0"/>
        <v>0</v>
      </c>
    </row>
    <row r="56" spans="1:14" x14ac:dyDescent="0.2">
      <c r="A56" s="39" t="s">
        <v>219</v>
      </c>
      <c r="B56" s="39" t="s">
        <v>220</v>
      </c>
      <c r="C56" s="40" t="s">
        <v>105</v>
      </c>
      <c r="D56" s="41">
        <v>0</v>
      </c>
      <c r="E56" s="41">
        <v>2500000</v>
      </c>
      <c r="F56" s="41">
        <v>2500000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2500000</v>
      </c>
      <c r="M56" s="41">
        <v>2500000</v>
      </c>
      <c r="N56" s="42">
        <f t="shared" si="0"/>
        <v>0</v>
      </c>
    </row>
    <row r="57" spans="1:14" x14ac:dyDescent="0.2">
      <c r="A57" s="39" t="s">
        <v>148</v>
      </c>
      <c r="B57" s="39" t="s">
        <v>149</v>
      </c>
      <c r="C57" s="40" t="s">
        <v>105</v>
      </c>
      <c r="D57" s="41">
        <v>185281645</v>
      </c>
      <c r="E57" s="41">
        <v>173541645</v>
      </c>
      <c r="F57" s="41">
        <v>173541645</v>
      </c>
      <c r="G57" s="41">
        <v>0</v>
      </c>
      <c r="H57" s="41">
        <v>414563.53</v>
      </c>
      <c r="I57" s="41">
        <v>0</v>
      </c>
      <c r="J57" s="41">
        <v>131064360.67</v>
      </c>
      <c r="K57" s="41">
        <v>120700262.47</v>
      </c>
      <c r="L57" s="41">
        <v>42062720.799999997</v>
      </c>
      <c r="M57" s="41">
        <v>42062720.799999997</v>
      </c>
      <c r="N57" s="42">
        <f t="shared" si="0"/>
        <v>0.75523290487421624</v>
      </c>
    </row>
    <row r="58" spans="1:14" ht="13.5" thickBot="1" x14ac:dyDescent="0.25">
      <c r="A58" s="39" t="s">
        <v>150</v>
      </c>
      <c r="B58" s="39" t="s">
        <v>151</v>
      </c>
      <c r="C58" s="40" t="s">
        <v>105</v>
      </c>
      <c r="D58" s="41">
        <v>185281645</v>
      </c>
      <c r="E58" s="41">
        <v>173541645</v>
      </c>
      <c r="F58" s="41">
        <v>173541645</v>
      </c>
      <c r="G58" s="41">
        <v>0</v>
      </c>
      <c r="H58" s="41">
        <v>414563.53</v>
      </c>
      <c r="I58" s="41">
        <v>0</v>
      </c>
      <c r="J58" s="41">
        <v>131064360.67</v>
      </c>
      <c r="K58" s="41">
        <v>120700262.47</v>
      </c>
      <c r="L58" s="41">
        <v>42062720.799999997</v>
      </c>
      <c r="M58" s="41">
        <v>42062720.799999997</v>
      </c>
      <c r="N58" s="42">
        <f t="shared" si="0"/>
        <v>0.75523290487421624</v>
      </c>
    </row>
    <row r="59" spans="1:14" ht="13.5" thickBot="1" x14ac:dyDescent="0.25">
      <c r="A59" s="34" t="s">
        <v>152</v>
      </c>
      <c r="B59" s="35" t="s">
        <v>153</v>
      </c>
      <c r="C59" s="36" t="s">
        <v>46</v>
      </c>
      <c r="D59" s="37">
        <v>5840286791</v>
      </c>
      <c r="E59" s="37">
        <v>5836061105</v>
      </c>
      <c r="F59" s="37">
        <v>5836061105</v>
      </c>
      <c r="G59" s="37">
        <v>0</v>
      </c>
      <c r="H59" s="37">
        <v>0</v>
      </c>
      <c r="I59" s="37">
        <v>0</v>
      </c>
      <c r="J59" s="37">
        <v>5551888393.7600002</v>
      </c>
      <c r="K59" s="37">
        <v>5551888393.7600002</v>
      </c>
      <c r="L59" s="37">
        <v>284172711.24000001</v>
      </c>
      <c r="M59" s="37">
        <v>284172711.24000001</v>
      </c>
      <c r="N59" s="38">
        <f t="shared" si="0"/>
        <v>0.95130744758711705</v>
      </c>
    </row>
    <row r="60" spans="1:14" x14ac:dyDescent="0.2">
      <c r="A60" s="39" t="s">
        <v>154</v>
      </c>
      <c r="B60" s="39" t="s">
        <v>155</v>
      </c>
      <c r="C60" s="40" t="s">
        <v>46</v>
      </c>
      <c r="D60" s="41">
        <v>5830400000</v>
      </c>
      <c r="E60" s="41">
        <v>5830400000</v>
      </c>
      <c r="F60" s="41">
        <v>5830400000</v>
      </c>
      <c r="G60" s="41">
        <v>0</v>
      </c>
      <c r="H60" s="41">
        <v>0</v>
      </c>
      <c r="I60" s="41">
        <v>0</v>
      </c>
      <c r="J60" s="41">
        <v>5546227288.8800001</v>
      </c>
      <c r="K60" s="41">
        <v>5546227288.8800001</v>
      </c>
      <c r="L60" s="41">
        <v>284172711.12</v>
      </c>
      <c r="M60" s="41">
        <v>284172711.12</v>
      </c>
      <c r="N60" s="42">
        <f t="shared" si="0"/>
        <v>0.95126016892151488</v>
      </c>
    </row>
    <row r="61" spans="1:14" x14ac:dyDescent="0.2">
      <c r="A61" s="39" t="s">
        <v>269</v>
      </c>
      <c r="B61" s="39" t="s">
        <v>270</v>
      </c>
      <c r="C61" s="40" t="s">
        <v>46</v>
      </c>
      <c r="D61" s="41">
        <v>2405600000</v>
      </c>
      <c r="E61" s="41">
        <v>2405600000</v>
      </c>
      <c r="F61" s="41">
        <v>2405600000</v>
      </c>
      <c r="G61" s="41">
        <v>0</v>
      </c>
      <c r="H61" s="41">
        <v>0</v>
      </c>
      <c r="I61" s="41">
        <v>0</v>
      </c>
      <c r="J61" s="41">
        <v>2223987234</v>
      </c>
      <c r="K61" s="41">
        <v>2223987234</v>
      </c>
      <c r="L61" s="41">
        <v>181612766</v>
      </c>
      <c r="M61" s="41">
        <v>181612766</v>
      </c>
      <c r="N61" s="42">
        <f t="shared" si="0"/>
        <v>0.92450417110076488</v>
      </c>
    </row>
    <row r="62" spans="1:14" x14ac:dyDescent="0.2">
      <c r="A62" s="39" t="s">
        <v>271</v>
      </c>
      <c r="B62" s="39" t="s">
        <v>272</v>
      </c>
      <c r="C62" s="40" t="s">
        <v>46</v>
      </c>
      <c r="D62" s="41">
        <v>3424800000</v>
      </c>
      <c r="E62" s="41">
        <v>3424800000</v>
      </c>
      <c r="F62" s="41">
        <v>3424800000</v>
      </c>
      <c r="G62" s="41">
        <v>0</v>
      </c>
      <c r="H62" s="41">
        <v>0</v>
      </c>
      <c r="I62" s="41">
        <v>0</v>
      </c>
      <c r="J62" s="41">
        <v>3322240054.8800001</v>
      </c>
      <c r="K62" s="41">
        <v>3322240054.8800001</v>
      </c>
      <c r="L62" s="41">
        <v>102559945.12</v>
      </c>
      <c r="M62" s="41">
        <v>102559945.12</v>
      </c>
      <c r="N62" s="42">
        <f t="shared" si="0"/>
        <v>0.97005374178930159</v>
      </c>
    </row>
    <row r="63" spans="1:14" x14ac:dyDescent="0.2">
      <c r="A63" s="39" t="s">
        <v>172</v>
      </c>
      <c r="B63" s="39" t="s">
        <v>173</v>
      </c>
      <c r="C63" s="40" t="s">
        <v>46</v>
      </c>
      <c r="D63" s="41">
        <v>9886791</v>
      </c>
      <c r="E63" s="41">
        <v>5661105</v>
      </c>
      <c r="F63" s="41">
        <v>5661105</v>
      </c>
      <c r="G63" s="41">
        <v>0</v>
      </c>
      <c r="H63" s="41">
        <v>0</v>
      </c>
      <c r="I63" s="41">
        <v>0</v>
      </c>
      <c r="J63" s="41">
        <v>5661104.8799999999</v>
      </c>
      <c r="K63" s="41">
        <v>5661104.8799999999</v>
      </c>
      <c r="L63" s="41">
        <v>0.12</v>
      </c>
      <c r="M63" s="41">
        <v>0.12</v>
      </c>
      <c r="N63" s="42">
        <f t="shared" si="0"/>
        <v>0.99999997880272484</v>
      </c>
    </row>
    <row r="64" spans="1:14" x14ac:dyDescent="0.2">
      <c r="A64" s="39" t="s">
        <v>273</v>
      </c>
      <c r="B64" s="39" t="s">
        <v>274</v>
      </c>
      <c r="C64" s="40" t="s">
        <v>46</v>
      </c>
      <c r="D64" s="41">
        <v>9886791</v>
      </c>
      <c r="E64" s="41">
        <v>5661105</v>
      </c>
      <c r="F64" s="41">
        <v>5661105</v>
      </c>
      <c r="G64" s="41">
        <v>0</v>
      </c>
      <c r="H64" s="41">
        <v>0</v>
      </c>
      <c r="I64" s="41">
        <v>0</v>
      </c>
      <c r="J64" s="41">
        <v>5661104.8799999999</v>
      </c>
      <c r="K64" s="41">
        <v>5661104.8799999999</v>
      </c>
      <c r="L64" s="41">
        <v>0.12</v>
      </c>
      <c r="M64" s="41">
        <v>0.12</v>
      </c>
      <c r="N64" s="42">
        <f t="shared" si="0"/>
        <v>0.99999997880272484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F75D-EBBB-4692-8DCB-848FCAEE084D}">
  <sheetPr>
    <tabColor rgb="FFFF0000"/>
  </sheetPr>
  <dimension ref="A1:N4"/>
  <sheetViews>
    <sheetView zoomScale="85" zoomScaleNormal="85" workbookViewId="0">
      <selection activeCell="A3" sqref="A3:N3"/>
    </sheetView>
  </sheetViews>
  <sheetFormatPr baseColWidth="10" defaultColWidth="9.140625" defaultRowHeight="12.75" x14ac:dyDescent="0.2"/>
  <cols>
    <col min="1" max="1" width="8.42578125" style="13" bestFit="1" customWidth="1"/>
    <col min="2" max="2" width="56.85546875" style="13" bestFit="1" customWidth="1"/>
    <col min="3" max="3" width="6.5703125" style="13" bestFit="1" customWidth="1"/>
    <col min="4" max="4" width="16.140625" style="13" bestFit="1" customWidth="1"/>
    <col min="5" max="6" width="14.5703125" style="13" bestFit="1" customWidth="1"/>
    <col min="7" max="7" width="10.140625" style="13" bestFit="1" customWidth="1"/>
    <col min="8" max="8" width="16.42578125" style="13" customWidth="1"/>
    <col min="9" max="9" width="11.42578125" style="13" bestFit="1" customWidth="1"/>
    <col min="10" max="13" width="14.5703125" style="13" bestFit="1" customWidth="1"/>
    <col min="14" max="14" width="11.85546875" style="14" bestFit="1" customWidth="1"/>
    <col min="15" max="16384" width="9.140625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">
        <v>39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99AB-D5D9-4760-9923-5CE886C7CCE6}">
  <sheetPr>
    <tabColor rgb="FFFF0000"/>
  </sheetPr>
  <dimension ref="A1:N4"/>
  <sheetViews>
    <sheetView zoomScale="85" zoomScaleNormal="85" workbookViewId="0">
      <selection activeCell="A3" sqref="A3:N3"/>
    </sheetView>
  </sheetViews>
  <sheetFormatPr baseColWidth="10" defaultColWidth="9.140625" defaultRowHeight="12.75" x14ac:dyDescent="0.2"/>
  <cols>
    <col min="1" max="1" width="7.85546875" style="13" bestFit="1" customWidth="1"/>
    <col min="2" max="2" width="48.5703125" style="13" bestFit="1" customWidth="1"/>
    <col min="3" max="3" width="6.5703125" style="13" bestFit="1" customWidth="1"/>
    <col min="4" max="5" width="13.85546875" style="13" bestFit="1" customWidth="1"/>
    <col min="6" max="6" width="12.85546875" style="13" bestFit="1" customWidth="1"/>
    <col min="7" max="7" width="10.140625" style="13" bestFit="1" customWidth="1"/>
    <col min="8" max="8" width="16" style="13" customWidth="1"/>
    <col min="9" max="9" width="10.85546875" style="13" bestFit="1" customWidth="1"/>
    <col min="10" max="11" width="12.85546875" style="13" bestFit="1" customWidth="1"/>
    <col min="12" max="12" width="13.85546875" style="13" bestFit="1" customWidth="1"/>
    <col min="13" max="13" width="10.85546875" style="13" bestFit="1" customWidth="1"/>
    <col min="14" max="14" width="11" style="13" bestFit="1" customWidth="1"/>
    <col min="15" max="16384" width="9.140625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">
        <v>39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C94D-DD25-4DDD-B8B4-0BB803138B3B}">
  <sheetPr>
    <tabColor rgb="FFFF0000"/>
  </sheetPr>
  <dimension ref="A1:N4"/>
  <sheetViews>
    <sheetView zoomScale="85" zoomScaleNormal="85" workbookViewId="0">
      <selection activeCell="D14" sqref="D14"/>
    </sheetView>
  </sheetViews>
  <sheetFormatPr baseColWidth="10" defaultColWidth="9.140625" defaultRowHeight="12.75" x14ac:dyDescent="0.2"/>
  <cols>
    <col min="1" max="1" width="7.85546875" style="13" bestFit="1" customWidth="1"/>
    <col min="2" max="2" width="44.85546875" style="13" bestFit="1" customWidth="1"/>
    <col min="3" max="3" width="6.5703125" style="13" bestFit="1" customWidth="1"/>
    <col min="4" max="6" width="15.140625" style="13" bestFit="1" customWidth="1"/>
    <col min="7" max="7" width="10.140625" style="13" bestFit="1" customWidth="1"/>
    <col min="8" max="8" width="15.140625" style="13" bestFit="1" customWidth="1"/>
    <col min="9" max="9" width="10.85546875" style="13" bestFit="1" customWidth="1"/>
    <col min="10" max="10" width="15.140625" style="13" bestFit="1" customWidth="1"/>
    <col min="11" max="11" width="8" style="13" bestFit="1" customWidth="1"/>
    <col min="12" max="13" width="15.140625" style="13" bestFit="1" customWidth="1"/>
    <col min="14" max="14" width="11" style="13" bestFit="1" customWidth="1"/>
    <col min="15" max="16384" width="9.140625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">
        <v>39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D3F11-071A-4CAD-B929-74B0CF859C24}">
  <dimension ref="A1:N116"/>
  <sheetViews>
    <sheetView zoomScale="101" zoomScaleNormal="100" workbookViewId="0">
      <selection activeCell="B5" sqref="A5:B6"/>
    </sheetView>
  </sheetViews>
  <sheetFormatPr baseColWidth="10" defaultColWidth="9.140625" defaultRowHeight="12.75" x14ac:dyDescent="0.2"/>
  <cols>
    <col min="1" max="1" width="15.140625" style="13" bestFit="1" customWidth="1"/>
    <col min="2" max="2" width="79" style="13" customWidth="1"/>
    <col min="3" max="3" width="6.85546875" style="14" bestFit="1" customWidth="1"/>
    <col min="4" max="6" width="16.42578125" style="13" bestFit="1" customWidth="1"/>
    <col min="7" max="7" width="10.140625" style="13" bestFit="1" customWidth="1"/>
    <col min="8" max="8" width="14.42578125" style="13" bestFit="1" customWidth="1"/>
    <col min="9" max="9" width="10.5703125" style="13" bestFit="1" customWidth="1"/>
    <col min="10" max="13" width="16.42578125" style="13" bestFit="1" customWidth="1"/>
    <col min="14" max="14" width="10.85546875" style="13" bestFit="1" customWidth="1"/>
    <col min="15" max="15" width="15.140625" style="13" bestFit="1" customWidth="1"/>
    <col min="16" max="16384" width="9.140625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tr">
        <f>+TOTAL!A3</f>
        <v>Al 31 de diciembre de 2025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43" t="s">
        <v>41</v>
      </c>
      <c r="B5" s="44" t="s">
        <v>42</v>
      </c>
      <c r="C5" s="44" t="s">
        <v>4</v>
      </c>
      <c r="D5" s="44" t="s">
        <v>5</v>
      </c>
      <c r="E5" s="44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6" t="s">
        <v>14</v>
      </c>
      <c r="N5" s="47" t="s">
        <v>15</v>
      </c>
    </row>
    <row r="6" spans="1:14" ht="13.5" thickBot="1" x14ac:dyDescent="0.25">
      <c r="A6" s="60" t="s">
        <v>38</v>
      </c>
      <c r="B6" s="61" t="s">
        <v>43</v>
      </c>
      <c r="C6" s="48"/>
      <c r="D6" s="49">
        <v>88251381264</v>
      </c>
      <c r="E6" s="49">
        <v>75066053324</v>
      </c>
      <c r="F6" s="49">
        <v>75066053324</v>
      </c>
      <c r="G6" s="49">
        <v>0</v>
      </c>
      <c r="H6" s="49">
        <v>0</v>
      </c>
      <c r="I6" s="49">
        <v>0</v>
      </c>
      <c r="J6" s="49">
        <v>59563659862.540001</v>
      </c>
      <c r="K6" s="49">
        <v>55669152717.580002</v>
      </c>
      <c r="L6" s="49">
        <v>15502393461.459999</v>
      </c>
      <c r="M6" s="49">
        <v>15502393461.459999</v>
      </c>
      <c r="N6" s="50">
        <f t="shared" ref="N6:N69" si="0">+J6/E6</f>
        <v>0.79348330203869133</v>
      </c>
    </row>
    <row r="7" spans="1:14" ht="13.5" thickBot="1" x14ac:dyDescent="0.25">
      <c r="A7" s="34" t="s">
        <v>44</v>
      </c>
      <c r="B7" s="35" t="s">
        <v>45</v>
      </c>
      <c r="C7" s="36" t="s">
        <v>46</v>
      </c>
      <c r="D7" s="37">
        <v>31540562710</v>
      </c>
      <c r="E7" s="37">
        <v>28246654119</v>
      </c>
      <c r="F7" s="37">
        <v>28246654119</v>
      </c>
      <c r="G7" s="37">
        <v>0</v>
      </c>
      <c r="H7" s="37">
        <v>0</v>
      </c>
      <c r="I7" s="37">
        <v>0</v>
      </c>
      <c r="J7" s="37">
        <v>25748822825.57</v>
      </c>
      <c r="K7" s="37">
        <v>25210146972.279999</v>
      </c>
      <c r="L7" s="37">
        <v>2497831293.4299998</v>
      </c>
      <c r="M7" s="37">
        <v>2497831293.4299998</v>
      </c>
      <c r="N7" s="38">
        <f t="shared" si="0"/>
        <v>0.91157071974234838</v>
      </c>
    </row>
    <row r="8" spans="1:14" x14ac:dyDescent="0.2">
      <c r="A8" s="39" t="s">
        <v>47</v>
      </c>
      <c r="B8" s="39" t="s">
        <v>48</v>
      </c>
      <c r="C8" s="40" t="s">
        <v>46</v>
      </c>
      <c r="D8" s="41">
        <v>16319472600</v>
      </c>
      <c r="E8" s="41">
        <v>15584649002</v>
      </c>
      <c r="F8" s="41">
        <v>15584649002</v>
      </c>
      <c r="G8" s="41">
        <v>0</v>
      </c>
      <c r="H8" s="41">
        <v>0</v>
      </c>
      <c r="I8" s="41">
        <v>0</v>
      </c>
      <c r="J8" s="41">
        <v>14409196495.700001</v>
      </c>
      <c r="K8" s="41">
        <v>14066209394.950001</v>
      </c>
      <c r="L8" s="41">
        <v>1175452506.3</v>
      </c>
      <c r="M8" s="41">
        <v>1175452506.3</v>
      </c>
      <c r="N8" s="42">
        <f t="shared" si="0"/>
        <v>0.9245762605144876</v>
      </c>
    </row>
    <row r="9" spans="1:14" x14ac:dyDescent="0.2">
      <c r="A9" s="39" t="s">
        <v>49</v>
      </c>
      <c r="B9" s="39" t="s">
        <v>50</v>
      </c>
      <c r="C9" s="40" t="s">
        <v>46</v>
      </c>
      <c r="D9" s="41">
        <v>16019472600</v>
      </c>
      <c r="E9" s="41">
        <v>15284649002</v>
      </c>
      <c r="F9" s="41">
        <v>15284649002</v>
      </c>
      <c r="G9" s="41">
        <v>0</v>
      </c>
      <c r="H9" s="41">
        <v>0</v>
      </c>
      <c r="I9" s="41">
        <v>0</v>
      </c>
      <c r="J9" s="41">
        <v>14153570154.629999</v>
      </c>
      <c r="K9" s="41">
        <v>13810583053.879999</v>
      </c>
      <c r="L9" s="41">
        <v>1131078847.3699999</v>
      </c>
      <c r="M9" s="41">
        <v>1131078847.3699999</v>
      </c>
      <c r="N9" s="42">
        <f t="shared" si="0"/>
        <v>0.92599903031976727</v>
      </c>
    </row>
    <row r="10" spans="1:14" x14ac:dyDescent="0.2">
      <c r="A10" s="39" t="s">
        <v>51</v>
      </c>
      <c r="B10" s="39" t="s">
        <v>52</v>
      </c>
      <c r="C10" s="40" t="s">
        <v>46</v>
      </c>
      <c r="D10" s="41">
        <v>300000000</v>
      </c>
      <c r="E10" s="41">
        <v>300000000</v>
      </c>
      <c r="F10" s="41">
        <v>300000000</v>
      </c>
      <c r="G10" s="41">
        <v>0</v>
      </c>
      <c r="H10" s="41">
        <v>0</v>
      </c>
      <c r="I10" s="41">
        <v>0</v>
      </c>
      <c r="J10" s="41">
        <v>255626341.06999999</v>
      </c>
      <c r="K10" s="41">
        <v>255626341.06999999</v>
      </c>
      <c r="L10" s="41">
        <v>44373658.93</v>
      </c>
      <c r="M10" s="41">
        <v>44373658.93</v>
      </c>
      <c r="N10" s="42">
        <f t="shared" si="0"/>
        <v>0.85208780356666669</v>
      </c>
    </row>
    <row r="11" spans="1:14" x14ac:dyDescent="0.2">
      <c r="A11" s="39" t="s">
        <v>53</v>
      </c>
      <c r="B11" s="39" t="s">
        <v>54</v>
      </c>
      <c r="C11" s="40" t="s">
        <v>46</v>
      </c>
      <c r="D11" s="41">
        <v>100000000</v>
      </c>
      <c r="E11" s="41">
        <v>100000000</v>
      </c>
      <c r="F11" s="41">
        <v>100000000</v>
      </c>
      <c r="G11" s="41">
        <v>0</v>
      </c>
      <c r="H11" s="41">
        <v>0</v>
      </c>
      <c r="I11" s="41">
        <v>0</v>
      </c>
      <c r="J11" s="41">
        <v>83083600.579999998</v>
      </c>
      <c r="K11" s="41">
        <v>83083600.579999998</v>
      </c>
      <c r="L11" s="41">
        <v>16916399.420000002</v>
      </c>
      <c r="M11" s="41">
        <v>16916399.420000002</v>
      </c>
      <c r="N11" s="42">
        <f t="shared" si="0"/>
        <v>0.83083600579999994</v>
      </c>
    </row>
    <row r="12" spans="1:14" x14ac:dyDescent="0.2">
      <c r="A12" s="39" t="s">
        <v>55</v>
      </c>
      <c r="B12" s="39" t="s">
        <v>56</v>
      </c>
      <c r="C12" s="40" t="s">
        <v>46</v>
      </c>
      <c r="D12" s="41">
        <v>100000000</v>
      </c>
      <c r="E12" s="41">
        <v>100000000</v>
      </c>
      <c r="F12" s="41">
        <v>100000000</v>
      </c>
      <c r="G12" s="41">
        <v>0</v>
      </c>
      <c r="H12" s="41">
        <v>0</v>
      </c>
      <c r="I12" s="41">
        <v>0</v>
      </c>
      <c r="J12" s="41">
        <v>83083600.579999998</v>
      </c>
      <c r="K12" s="41">
        <v>83083600.579999998</v>
      </c>
      <c r="L12" s="41">
        <v>16916399.420000002</v>
      </c>
      <c r="M12" s="41">
        <v>16916399.420000002</v>
      </c>
      <c r="N12" s="42">
        <f t="shared" si="0"/>
        <v>0.83083600579999994</v>
      </c>
    </row>
    <row r="13" spans="1:14" x14ac:dyDescent="0.2">
      <c r="A13" s="39" t="s">
        <v>57</v>
      </c>
      <c r="B13" s="39" t="s">
        <v>58</v>
      </c>
      <c r="C13" s="40" t="s">
        <v>46</v>
      </c>
      <c r="D13" s="41">
        <v>10247329972</v>
      </c>
      <c r="E13" s="41">
        <v>8186370465</v>
      </c>
      <c r="F13" s="41">
        <v>8186370465</v>
      </c>
      <c r="G13" s="41">
        <v>0</v>
      </c>
      <c r="H13" s="41">
        <v>0</v>
      </c>
      <c r="I13" s="41">
        <v>0</v>
      </c>
      <c r="J13" s="41">
        <v>7534600238.3000002</v>
      </c>
      <c r="K13" s="41">
        <v>7428469900.9300003</v>
      </c>
      <c r="L13" s="41">
        <v>651770226.70000005</v>
      </c>
      <c r="M13" s="41">
        <v>651770226.70000005</v>
      </c>
      <c r="N13" s="42">
        <f t="shared" si="0"/>
        <v>0.92038349235640171</v>
      </c>
    </row>
    <row r="14" spans="1:14" x14ac:dyDescent="0.2">
      <c r="A14" s="39" t="s">
        <v>59</v>
      </c>
      <c r="B14" s="39" t="s">
        <v>60</v>
      </c>
      <c r="C14" s="40" t="s">
        <v>46</v>
      </c>
      <c r="D14" s="41">
        <v>4386912984</v>
      </c>
      <c r="E14" s="41">
        <v>2996767250</v>
      </c>
      <c r="F14" s="41">
        <v>2996767250</v>
      </c>
      <c r="G14" s="41">
        <v>0</v>
      </c>
      <c r="H14" s="41">
        <v>0</v>
      </c>
      <c r="I14" s="41">
        <v>0</v>
      </c>
      <c r="J14" s="41">
        <v>2836083895.5599999</v>
      </c>
      <c r="K14" s="41">
        <v>2767576633.9200001</v>
      </c>
      <c r="L14" s="41">
        <v>160683354.44</v>
      </c>
      <c r="M14" s="41">
        <v>160683354.44</v>
      </c>
      <c r="N14" s="42">
        <f t="shared" si="0"/>
        <v>0.94638110302359979</v>
      </c>
    </row>
    <row r="15" spans="1:14" x14ac:dyDescent="0.2">
      <c r="A15" s="39" t="s">
        <v>61</v>
      </c>
      <c r="B15" s="39" t="s">
        <v>62</v>
      </c>
      <c r="C15" s="40" t="s">
        <v>46</v>
      </c>
      <c r="D15" s="41">
        <v>1658250204</v>
      </c>
      <c r="E15" s="41">
        <v>1447890989</v>
      </c>
      <c r="F15" s="41">
        <v>1447890989</v>
      </c>
      <c r="G15" s="41">
        <v>0</v>
      </c>
      <c r="H15" s="41">
        <v>0</v>
      </c>
      <c r="I15" s="41">
        <v>0</v>
      </c>
      <c r="J15" s="41">
        <v>1249269288.04</v>
      </c>
      <c r="K15" s="41">
        <v>1219092459.3</v>
      </c>
      <c r="L15" s="41">
        <v>198621700.96000001</v>
      </c>
      <c r="M15" s="41">
        <v>198621700.96000001</v>
      </c>
      <c r="N15" s="42">
        <f t="shared" si="0"/>
        <v>0.86281998957864914</v>
      </c>
    </row>
    <row r="16" spans="1:14" x14ac:dyDescent="0.2">
      <c r="A16" s="39" t="s">
        <v>63</v>
      </c>
      <c r="B16" s="39" t="s">
        <v>64</v>
      </c>
      <c r="C16" s="40" t="s">
        <v>46</v>
      </c>
      <c r="D16" s="41">
        <v>1889170960</v>
      </c>
      <c r="E16" s="41">
        <v>1879945659</v>
      </c>
      <c r="F16" s="41">
        <v>1879945659</v>
      </c>
      <c r="G16" s="41">
        <v>0</v>
      </c>
      <c r="H16" s="41">
        <v>0</v>
      </c>
      <c r="I16" s="41">
        <v>0</v>
      </c>
      <c r="J16" s="41">
        <v>1679337285.8599999</v>
      </c>
      <c r="K16" s="41">
        <v>1679337285.8599999</v>
      </c>
      <c r="L16" s="41">
        <v>200608373.13999999</v>
      </c>
      <c r="M16" s="41">
        <v>200608373.13999999</v>
      </c>
      <c r="N16" s="42">
        <f t="shared" si="0"/>
        <v>0.89329033412236514</v>
      </c>
    </row>
    <row r="17" spans="1:14" x14ac:dyDescent="0.2">
      <c r="A17" s="39" t="s">
        <v>65</v>
      </c>
      <c r="B17" s="39" t="s">
        <v>66</v>
      </c>
      <c r="C17" s="40" t="s">
        <v>46</v>
      </c>
      <c r="D17" s="41">
        <v>1814402262</v>
      </c>
      <c r="E17" s="41">
        <v>1461648262</v>
      </c>
      <c r="F17" s="41">
        <v>1461648262</v>
      </c>
      <c r="G17" s="41">
        <v>0</v>
      </c>
      <c r="H17" s="41">
        <v>0</v>
      </c>
      <c r="I17" s="41">
        <v>0</v>
      </c>
      <c r="J17" s="41">
        <v>1461647831.71</v>
      </c>
      <c r="K17" s="41">
        <v>1461647831.71</v>
      </c>
      <c r="L17" s="41">
        <v>430.29</v>
      </c>
      <c r="M17" s="41">
        <v>430.29</v>
      </c>
      <c r="N17" s="42">
        <f t="shared" si="0"/>
        <v>0.99999970561316898</v>
      </c>
    </row>
    <row r="18" spans="1:14" x14ac:dyDescent="0.2">
      <c r="A18" s="39" t="s">
        <v>67</v>
      </c>
      <c r="B18" s="39" t="s">
        <v>68</v>
      </c>
      <c r="C18" s="40" t="s">
        <v>46</v>
      </c>
      <c r="D18" s="41">
        <v>498593562</v>
      </c>
      <c r="E18" s="41">
        <v>400118305</v>
      </c>
      <c r="F18" s="41">
        <v>400118305</v>
      </c>
      <c r="G18" s="41">
        <v>0</v>
      </c>
      <c r="H18" s="41">
        <v>0</v>
      </c>
      <c r="I18" s="41">
        <v>0</v>
      </c>
      <c r="J18" s="41">
        <v>308261937.13</v>
      </c>
      <c r="K18" s="41">
        <v>300815690.13999999</v>
      </c>
      <c r="L18" s="41">
        <v>91856367.870000005</v>
      </c>
      <c r="M18" s="41">
        <v>91856367.870000005</v>
      </c>
      <c r="N18" s="42">
        <f t="shared" si="0"/>
        <v>0.77042697941550065</v>
      </c>
    </row>
    <row r="19" spans="1:14" x14ac:dyDescent="0.2">
      <c r="A19" s="39" t="s">
        <v>69</v>
      </c>
      <c r="B19" s="39" t="s">
        <v>70</v>
      </c>
      <c r="C19" s="40" t="s">
        <v>46</v>
      </c>
      <c r="D19" s="41">
        <v>2415819082</v>
      </c>
      <c r="E19" s="41">
        <v>2146025438</v>
      </c>
      <c r="F19" s="41">
        <v>2146025438</v>
      </c>
      <c r="G19" s="41">
        <v>0</v>
      </c>
      <c r="H19" s="41">
        <v>0</v>
      </c>
      <c r="I19" s="41">
        <v>0</v>
      </c>
      <c r="J19" s="41">
        <v>1844971224.95</v>
      </c>
      <c r="K19" s="41">
        <v>1800404868.29</v>
      </c>
      <c r="L19" s="41">
        <v>301054213.05000001</v>
      </c>
      <c r="M19" s="41">
        <v>301054213.05000001</v>
      </c>
      <c r="N19" s="42">
        <f t="shared" si="0"/>
        <v>0.85971544991071069</v>
      </c>
    </row>
    <row r="20" spans="1:14" x14ac:dyDescent="0.2">
      <c r="A20" s="39" t="s">
        <v>275</v>
      </c>
      <c r="B20" s="39" t="s">
        <v>72</v>
      </c>
      <c r="C20" s="40" t="s">
        <v>46</v>
      </c>
      <c r="D20" s="41">
        <v>2291930924</v>
      </c>
      <c r="E20" s="41">
        <v>2013690800</v>
      </c>
      <c r="F20" s="41">
        <v>2013690800</v>
      </c>
      <c r="G20" s="41">
        <v>0</v>
      </c>
      <c r="H20" s="41">
        <v>0</v>
      </c>
      <c r="I20" s="41">
        <v>0</v>
      </c>
      <c r="J20" s="41">
        <v>1750354705.1600001</v>
      </c>
      <c r="K20" s="41">
        <v>1708073865.75</v>
      </c>
      <c r="L20" s="41">
        <v>263336094.84</v>
      </c>
      <c r="M20" s="41">
        <v>263336094.84</v>
      </c>
      <c r="N20" s="42">
        <f t="shared" si="0"/>
        <v>0.86922714508106214</v>
      </c>
    </row>
    <row r="21" spans="1:14" x14ac:dyDescent="0.2">
      <c r="A21" s="39" t="s">
        <v>276</v>
      </c>
      <c r="B21" s="39" t="s">
        <v>277</v>
      </c>
      <c r="C21" s="40" t="s">
        <v>46</v>
      </c>
      <c r="D21" s="41">
        <v>123888158</v>
      </c>
      <c r="E21" s="41">
        <v>132334638</v>
      </c>
      <c r="F21" s="41">
        <v>132334638</v>
      </c>
      <c r="G21" s="41">
        <v>0</v>
      </c>
      <c r="H21" s="41">
        <v>0</v>
      </c>
      <c r="I21" s="41">
        <v>0</v>
      </c>
      <c r="J21" s="41">
        <v>94616519.790000007</v>
      </c>
      <c r="K21" s="41">
        <v>92331002.540000007</v>
      </c>
      <c r="L21" s="41">
        <v>37718118.210000001</v>
      </c>
      <c r="M21" s="41">
        <v>37718118.210000001</v>
      </c>
      <c r="N21" s="42">
        <f t="shared" si="0"/>
        <v>0.71497924670334612</v>
      </c>
    </row>
    <row r="22" spans="1:14" x14ac:dyDescent="0.2">
      <c r="A22" s="39" t="s">
        <v>75</v>
      </c>
      <c r="B22" s="39" t="s">
        <v>76</v>
      </c>
      <c r="C22" s="40" t="s">
        <v>46</v>
      </c>
      <c r="D22" s="41">
        <v>2457941056</v>
      </c>
      <c r="E22" s="41">
        <v>2229609214</v>
      </c>
      <c r="F22" s="41">
        <v>2229609214</v>
      </c>
      <c r="G22" s="41">
        <v>0</v>
      </c>
      <c r="H22" s="41">
        <v>0</v>
      </c>
      <c r="I22" s="41">
        <v>0</v>
      </c>
      <c r="J22" s="41">
        <v>1876971266.04</v>
      </c>
      <c r="K22" s="41">
        <v>1831979207.53</v>
      </c>
      <c r="L22" s="41">
        <v>352637947.95999998</v>
      </c>
      <c r="M22" s="41">
        <v>352637947.95999998</v>
      </c>
      <c r="N22" s="42">
        <f t="shared" si="0"/>
        <v>0.84183867480196017</v>
      </c>
    </row>
    <row r="23" spans="1:14" x14ac:dyDescent="0.2">
      <c r="A23" s="39" t="s">
        <v>278</v>
      </c>
      <c r="B23" s="39" t="s">
        <v>78</v>
      </c>
      <c r="C23" s="40" t="s">
        <v>46</v>
      </c>
      <c r="D23" s="41">
        <v>1342947633</v>
      </c>
      <c r="E23" s="41">
        <v>1195597473</v>
      </c>
      <c r="F23" s="41">
        <v>1195597473</v>
      </c>
      <c r="G23" s="41">
        <v>0</v>
      </c>
      <c r="H23" s="41">
        <v>0</v>
      </c>
      <c r="I23" s="41">
        <v>0</v>
      </c>
      <c r="J23" s="41">
        <v>1025286164.26</v>
      </c>
      <c r="K23" s="41">
        <v>1000867056.42</v>
      </c>
      <c r="L23" s="41">
        <v>170311308.74000001</v>
      </c>
      <c r="M23" s="41">
        <v>170311308.74000001</v>
      </c>
      <c r="N23" s="42">
        <f t="shared" si="0"/>
        <v>0.85755129750094405</v>
      </c>
    </row>
    <row r="24" spans="1:14" x14ac:dyDescent="0.2">
      <c r="A24" s="39" t="s">
        <v>279</v>
      </c>
      <c r="B24" s="39" t="s">
        <v>80</v>
      </c>
      <c r="C24" s="40" t="s">
        <v>46</v>
      </c>
      <c r="D24" s="41">
        <v>743328949</v>
      </c>
      <c r="E24" s="41">
        <v>689007828</v>
      </c>
      <c r="F24" s="41">
        <v>689007828</v>
      </c>
      <c r="G24" s="41">
        <v>0</v>
      </c>
      <c r="H24" s="41">
        <v>0</v>
      </c>
      <c r="I24" s="41">
        <v>0</v>
      </c>
      <c r="J24" s="41">
        <v>567862411.80999994</v>
      </c>
      <c r="K24" s="41">
        <v>554145363.85000002</v>
      </c>
      <c r="L24" s="41">
        <v>121145416.19</v>
      </c>
      <c r="M24" s="41">
        <v>121145416.19</v>
      </c>
      <c r="N24" s="42">
        <f t="shared" si="0"/>
        <v>0.82417410765614685</v>
      </c>
    </row>
    <row r="25" spans="1:14" ht="13.5" thickBot="1" x14ac:dyDescent="0.25">
      <c r="A25" s="39" t="s">
        <v>280</v>
      </c>
      <c r="B25" s="39" t="s">
        <v>82</v>
      </c>
      <c r="C25" s="40" t="s">
        <v>46</v>
      </c>
      <c r="D25" s="41">
        <v>371664474</v>
      </c>
      <c r="E25" s="41">
        <v>345003913</v>
      </c>
      <c r="F25" s="41">
        <v>345003913</v>
      </c>
      <c r="G25" s="41">
        <v>0</v>
      </c>
      <c r="H25" s="41">
        <v>0</v>
      </c>
      <c r="I25" s="41">
        <v>0</v>
      </c>
      <c r="J25" s="41">
        <v>283822689.97000003</v>
      </c>
      <c r="K25" s="41">
        <v>276966787.25999999</v>
      </c>
      <c r="L25" s="41">
        <v>61181223.030000001</v>
      </c>
      <c r="M25" s="41">
        <v>61181223.030000001</v>
      </c>
      <c r="N25" s="42">
        <f t="shared" si="0"/>
        <v>0.82266513298937582</v>
      </c>
    </row>
    <row r="26" spans="1:14" ht="13.5" thickBot="1" x14ac:dyDescent="0.25">
      <c r="A26" s="34" t="s">
        <v>85</v>
      </c>
      <c r="B26" s="35" t="s">
        <v>86</v>
      </c>
      <c r="C26" s="36" t="s">
        <v>46</v>
      </c>
      <c r="D26" s="37">
        <v>23372990967</v>
      </c>
      <c r="E26" s="37">
        <v>12782959528</v>
      </c>
      <c r="F26" s="37">
        <v>12782959528</v>
      </c>
      <c r="G26" s="37">
        <v>0</v>
      </c>
      <c r="H26" s="37">
        <v>0</v>
      </c>
      <c r="I26" s="37">
        <v>0</v>
      </c>
      <c r="J26" s="37">
        <v>7778810218.3999996</v>
      </c>
      <c r="K26" s="37">
        <v>6975848300.04</v>
      </c>
      <c r="L26" s="37">
        <v>5004149309.6000004</v>
      </c>
      <c r="M26" s="37">
        <v>5004149309.6000004</v>
      </c>
      <c r="N26" s="38">
        <f t="shared" si="0"/>
        <v>0.60852967588305107</v>
      </c>
    </row>
    <row r="27" spans="1:14" x14ac:dyDescent="0.2">
      <c r="A27" s="39" t="s">
        <v>197</v>
      </c>
      <c r="B27" s="39" t="s">
        <v>198</v>
      </c>
      <c r="C27" s="40" t="s">
        <v>46</v>
      </c>
      <c r="D27" s="41">
        <v>488991875</v>
      </c>
      <c r="E27" s="41">
        <v>431491875</v>
      </c>
      <c r="F27" s="41">
        <v>431491875</v>
      </c>
      <c r="G27" s="41">
        <v>0</v>
      </c>
      <c r="H27" s="41">
        <v>0</v>
      </c>
      <c r="I27" s="41">
        <v>0</v>
      </c>
      <c r="J27" s="41">
        <v>367258287.94999999</v>
      </c>
      <c r="K27" s="41">
        <v>309234156.16000003</v>
      </c>
      <c r="L27" s="41">
        <v>64233587.049999997</v>
      </c>
      <c r="M27" s="41">
        <v>64233587.049999997</v>
      </c>
      <c r="N27" s="42">
        <f t="shared" si="0"/>
        <v>0.85113604502981655</v>
      </c>
    </row>
    <row r="28" spans="1:14" x14ac:dyDescent="0.2">
      <c r="A28" s="39" t="s">
        <v>199</v>
      </c>
      <c r="B28" s="39" t="s">
        <v>200</v>
      </c>
      <c r="C28" s="40" t="s">
        <v>46</v>
      </c>
      <c r="D28" s="41">
        <v>286491875</v>
      </c>
      <c r="E28" s="41">
        <v>286491875</v>
      </c>
      <c r="F28" s="41">
        <v>286491875</v>
      </c>
      <c r="G28" s="41">
        <v>0</v>
      </c>
      <c r="H28" s="41">
        <v>0</v>
      </c>
      <c r="I28" s="41">
        <v>0</v>
      </c>
      <c r="J28" s="41">
        <v>274324830.41000003</v>
      </c>
      <c r="K28" s="41">
        <v>225093863.61000001</v>
      </c>
      <c r="L28" s="41">
        <v>12167044.59</v>
      </c>
      <c r="M28" s="41">
        <v>12167044.59</v>
      </c>
      <c r="N28" s="42">
        <f t="shared" si="0"/>
        <v>0.95753092617373536</v>
      </c>
    </row>
    <row r="29" spans="1:14" x14ac:dyDescent="0.2">
      <c r="A29" s="39" t="s">
        <v>227</v>
      </c>
      <c r="B29" s="39" t="s">
        <v>228</v>
      </c>
      <c r="C29" s="40" t="s">
        <v>46</v>
      </c>
      <c r="D29" s="41">
        <v>177500000</v>
      </c>
      <c r="E29" s="41">
        <v>120000000</v>
      </c>
      <c r="F29" s="41">
        <v>120000000</v>
      </c>
      <c r="G29" s="41">
        <v>0</v>
      </c>
      <c r="H29" s="41">
        <v>0</v>
      </c>
      <c r="I29" s="41">
        <v>0</v>
      </c>
      <c r="J29" s="41">
        <v>73030330.840000004</v>
      </c>
      <c r="K29" s="41">
        <v>65797683.609999999</v>
      </c>
      <c r="L29" s="41">
        <v>46969669.159999996</v>
      </c>
      <c r="M29" s="41">
        <v>46969669.159999996</v>
      </c>
      <c r="N29" s="42">
        <f t="shared" si="0"/>
        <v>0.60858609033333333</v>
      </c>
    </row>
    <row r="30" spans="1:14" x14ac:dyDescent="0.2">
      <c r="A30" s="39" t="s">
        <v>281</v>
      </c>
      <c r="B30" s="39" t="s">
        <v>282</v>
      </c>
      <c r="C30" s="40" t="s">
        <v>46</v>
      </c>
      <c r="D30" s="41">
        <v>25000000</v>
      </c>
      <c r="E30" s="41">
        <v>25000000</v>
      </c>
      <c r="F30" s="41">
        <v>25000000</v>
      </c>
      <c r="G30" s="41">
        <v>0</v>
      </c>
      <c r="H30" s="41">
        <v>0</v>
      </c>
      <c r="I30" s="41">
        <v>0</v>
      </c>
      <c r="J30" s="41">
        <v>19903126.699999999</v>
      </c>
      <c r="K30" s="41">
        <v>18342608.940000001</v>
      </c>
      <c r="L30" s="41">
        <v>5096873.3</v>
      </c>
      <c r="M30" s="41">
        <v>5096873.3</v>
      </c>
      <c r="N30" s="42">
        <f t="shared" si="0"/>
        <v>0.79612506799999994</v>
      </c>
    </row>
    <row r="31" spans="1:14" x14ac:dyDescent="0.2">
      <c r="A31" s="39" t="s">
        <v>87</v>
      </c>
      <c r="B31" s="39" t="s">
        <v>88</v>
      </c>
      <c r="C31" s="40" t="s">
        <v>46</v>
      </c>
      <c r="D31" s="41">
        <v>951591503</v>
      </c>
      <c r="E31" s="41">
        <v>1038091503</v>
      </c>
      <c r="F31" s="41">
        <v>1038091503</v>
      </c>
      <c r="G31" s="41">
        <v>0</v>
      </c>
      <c r="H31" s="41">
        <v>0</v>
      </c>
      <c r="I31" s="41">
        <v>0</v>
      </c>
      <c r="J31" s="41">
        <v>853513094.99000001</v>
      </c>
      <c r="K31" s="41">
        <v>775572311.87</v>
      </c>
      <c r="L31" s="41">
        <v>184578408.00999999</v>
      </c>
      <c r="M31" s="41">
        <v>184578408.00999999</v>
      </c>
      <c r="N31" s="42">
        <f t="shared" si="0"/>
        <v>0.82219447180081584</v>
      </c>
    </row>
    <row r="32" spans="1:14" x14ac:dyDescent="0.2">
      <c r="A32" s="39" t="s">
        <v>89</v>
      </c>
      <c r="B32" s="39" t="s">
        <v>90</v>
      </c>
      <c r="C32" s="40" t="s">
        <v>46</v>
      </c>
      <c r="D32" s="41">
        <v>270000000</v>
      </c>
      <c r="E32" s="41">
        <v>270000000</v>
      </c>
      <c r="F32" s="41">
        <v>270000000</v>
      </c>
      <c r="G32" s="41">
        <v>0</v>
      </c>
      <c r="H32" s="41">
        <v>0</v>
      </c>
      <c r="I32" s="41">
        <v>0</v>
      </c>
      <c r="J32" s="41">
        <v>257522754.86000001</v>
      </c>
      <c r="K32" s="41">
        <v>235390113.97</v>
      </c>
      <c r="L32" s="41">
        <v>12477245.140000001</v>
      </c>
      <c r="M32" s="41">
        <v>12477245.140000001</v>
      </c>
      <c r="N32" s="42">
        <f t="shared" si="0"/>
        <v>0.95378798096296302</v>
      </c>
    </row>
    <row r="33" spans="1:14" x14ac:dyDescent="0.2">
      <c r="A33" s="39" t="s">
        <v>91</v>
      </c>
      <c r="B33" s="39" t="s">
        <v>92</v>
      </c>
      <c r="C33" s="40" t="s">
        <v>46</v>
      </c>
      <c r="D33" s="41">
        <v>410151503</v>
      </c>
      <c r="E33" s="41">
        <v>496651503</v>
      </c>
      <c r="F33" s="41">
        <v>496651503</v>
      </c>
      <c r="G33" s="41">
        <v>0</v>
      </c>
      <c r="H33" s="41">
        <v>0</v>
      </c>
      <c r="I33" s="41">
        <v>0</v>
      </c>
      <c r="J33" s="41">
        <v>401493430.19</v>
      </c>
      <c r="K33" s="41">
        <v>366054183.69</v>
      </c>
      <c r="L33" s="41">
        <v>95158072.810000002</v>
      </c>
      <c r="M33" s="41">
        <v>95158072.810000002</v>
      </c>
      <c r="N33" s="42">
        <f t="shared" si="0"/>
        <v>0.80840071511874589</v>
      </c>
    </row>
    <row r="34" spans="1:14" x14ac:dyDescent="0.2">
      <c r="A34" s="39" t="s">
        <v>93</v>
      </c>
      <c r="B34" s="39" t="s">
        <v>94</v>
      </c>
      <c r="C34" s="40" t="s">
        <v>46</v>
      </c>
      <c r="D34" s="41">
        <v>246240000</v>
      </c>
      <c r="E34" s="41">
        <v>246240000</v>
      </c>
      <c r="F34" s="41">
        <v>246240000</v>
      </c>
      <c r="G34" s="41">
        <v>0</v>
      </c>
      <c r="H34" s="41">
        <v>0</v>
      </c>
      <c r="I34" s="41">
        <v>0</v>
      </c>
      <c r="J34" s="41">
        <v>175956469.93000001</v>
      </c>
      <c r="K34" s="41">
        <v>158818066.5</v>
      </c>
      <c r="L34" s="41">
        <v>70283530.069999993</v>
      </c>
      <c r="M34" s="41">
        <v>70283530.069999993</v>
      </c>
      <c r="N34" s="42">
        <f t="shared" si="0"/>
        <v>0.71457305852014297</v>
      </c>
    </row>
    <row r="35" spans="1:14" x14ac:dyDescent="0.2">
      <c r="A35" s="39" t="s">
        <v>95</v>
      </c>
      <c r="B35" s="39" t="s">
        <v>96</v>
      </c>
      <c r="C35" s="40" t="s">
        <v>46</v>
      </c>
      <c r="D35" s="41">
        <v>25200000</v>
      </c>
      <c r="E35" s="41">
        <v>25200000</v>
      </c>
      <c r="F35" s="41">
        <v>25200000</v>
      </c>
      <c r="G35" s="41">
        <v>0</v>
      </c>
      <c r="H35" s="41">
        <v>0</v>
      </c>
      <c r="I35" s="41">
        <v>0</v>
      </c>
      <c r="J35" s="41">
        <v>18540440.010000002</v>
      </c>
      <c r="K35" s="41">
        <v>15309947.710000001</v>
      </c>
      <c r="L35" s="41">
        <v>6659559.9900000002</v>
      </c>
      <c r="M35" s="41">
        <v>6659559.9900000002</v>
      </c>
      <c r="N35" s="42">
        <f t="shared" si="0"/>
        <v>0.73573174642857153</v>
      </c>
    </row>
    <row r="36" spans="1:14" x14ac:dyDescent="0.2">
      <c r="A36" s="39" t="s">
        <v>97</v>
      </c>
      <c r="B36" s="39" t="s">
        <v>98</v>
      </c>
      <c r="C36" s="40" t="s">
        <v>46</v>
      </c>
      <c r="D36" s="41">
        <v>848252028</v>
      </c>
      <c r="E36" s="41">
        <v>793302028</v>
      </c>
      <c r="F36" s="41">
        <v>793302028</v>
      </c>
      <c r="G36" s="41">
        <v>0</v>
      </c>
      <c r="H36" s="41">
        <v>0</v>
      </c>
      <c r="I36" s="41">
        <v>0</v>
      </c>
      <c r="J36" s="41">
        <v>718075364.58000004</v>
      </c>
      <c r="K36" s="41">
        <v>686519007.23000002</v>
      </c>
      <c r="L36" s="41">
        <v>75226663.420000002</v>
      </c>
      <c r="M36" s="41">
        <v>75226663.420000002</v>
      </c>
      <c r="N36" s="42">
        <f t="shared" si="0"/>
        <v>0.90517273274889454</v>
      </c>
    </row>
    <row r="37" spans="1:14" x14ac:dyDescent="0.2">
      <c r="A37" s="39" t="s">
        <v>99</v>
      </c>
      <c r="B37" s="39" t="s">
        <v>100</v>
      </c>
      <c r="C37" s="40" t="s">
        <v>46</v>
      </c>
      <c r="D37" s="41">
        <v>2500000</v>
      </c>
      <c r="E37" s="41">
        <v>2500000</v>
      </c>
      <c r="F37" s="41">
        <v>2500000</v>
      </c>
      <c r="G37" s="41">
        <v>0</v>
      </c>
      <c r="H37" s="41">
        <v>0</v>
      </c>
      <c r="I37" s="41">
        <v>0</v>
      </c>
      <c r="J37" s="41">
        <v>378988.1</v>
      </c>
      <c r="K37" s="41">
        <v>378988.1</v>
      </c>
      <c r="L37" s="41">
        <v>2121011.9</v>
      </c>
      <c r="M37" s="41">
        <v>2121011.9</v>
      </c>
      <c r="N37" s="42">
        <f t="shared" si="0"/>
        <v>0.15159523999999999</v>
      </c>
    </row>
    <row r="38" spans="1:14" x14ac:dyDescent="0.2">
      <c r="A38" s="39" t="s">
        <v>235</v>
      </c>
      <c r="B38" s="39" t="s">
        <v>236</v>
      </c>
      <c r="C38" s="40" t="s">
        <v>46</v>
      </c>
      <c r="D38" s="41">
        <v>30000000</v>
      </c>
      <c r="E38" s="41">
        <v>30000000</v>
      </c>
      <c r="F38" s="41">
        <v>30000000</v>
      </c>
      <c r="G38" s="41">
        <v>0</v>
      </c>
      <c r="H38" s="41">
        <v>0</v>
      </c>
      <c r="I38" s="41">
        <v>0</v>
      </c>
      <c r="J38" s="41">
        <v>29998669.199999999</v>
      </c>
      <c r="K38" s="41">
        <v>15119232.359999999</v>
      </c>
      <c r="L38" s="41">
        <v>1330.8</v>
      </c>
      <c r="M38" s="41">
        <v>1330.8</v>
      </c>
      <c r="N38" s="42">
        <f t="shared" si="0"/>
        <v>0.99995563999999992</v>
      </c>
    </row>
    <row r="39" spans="1:14" x14ac:dyDescent="0.2">
      <c r="A39" s="39" t="s">
        <v>283</v>
      </c>
      <c r="B39" s="39" t="s">
        <v>284</v>
      </c>
      <c r="C39" s="40" t="s">
        <v>46</v>
      </c>
      <c r="D39" s="41">
        <v>7000000</v>
      </c>
      <c r="E39" s="41">
        <v>7000000</v>
      </c>
      <c r="F39" s="41">
        <v>7000000</v>
      </c>
      <c r="G39" s="41">
        <v>0</v>
      </c>
      <c r="H39" s="41">
        <v>0</v>
      </c>
      <c r="I39" s="41">
        <v>0</v>
      </c>
      <c r="J39" s="41">
        <v>3330009.13</v>
      </c>
      <c r="K39" s="41">
        <v>2973462.23</v>
      </c>
      <c r="L39" s="41">
        <v>3669990.87</v>
      </c>
      <c r="M39" s="41">
        <v>3669990.87</v>
      </c>
      <c r="N39" s="42">
        <f t="shared" si="0"/>
        <v>0.47571558999999997</v>
      </c>
    </row>
    <row r="40" spans="1:14" x14ac:dyDescent="0.2">
      <c r="A40" s="39" t="s">
        <v>237</v>
      </c>
      <c r="B40" s="39" t="s">
        <v>238</v>
      </c>
      <c r="C40" s="40" t="s">
        <v>46</v>
      </c>
      <c r="D40" s="41">
        <v>808752028</v>
      </c>
      <c r="E40" s="41">
        <v>753802028</v>
      </c>
      <c r="F40" s="41">
        <v>753802028</v>
      </c>
      <c r="G40" s="41">
        <v>0</v>
      </c>
      <c r="H40" s="41">
        <v>0</v>
      </c>
      <c r="I40" s="41">
        <v>0</v>
      </c>
      <c r="J40" s="41">
        <v>684367698.14999998</v>
      </c>
      <c r="K40" s="41">
        <v>668047324.53999996</v>
      </c>
      <c r="L40" s="41">
        <v>69434329.849999994</v>
      </c>
      <c r="M40" s="41">
        <v>69434329.849999994</v>
      </c>
      <c r="N40" s="42">
        <f t="shared" si="0"/>
        <v>0.90788784419401958</v>
      </c>
    </row>
    <row r="41" spans="1:14" x14ac:dyDescent="0.2">
      <c r="A41" s="39" t="s">
        <v>101</v>
      </c>
      <c r="B41" s="39" t="s">
        <v>102</v>
      </c>
      <c r="C41" s="40" t="s">
        <v>46</v>
      </c>
      <c r="D41" s="41">
        <v>18679741433</v>
      </c>
      <c r="E41" s="41">
        <v>8800264994</v>
      </c>
      <c r="F41" s="41">
        <v>8800264994</v>
      </c>
      <c r="G41" s="41">
        <v>0</v>
      </c>
      <c r="H41" s="41">
        <v>0</v>
      </c>
      <c r="I41" s="41">
        <v>0</v>
      </c>
      <c r="J41" s="41">
        <v>5018389431.7399998</v>
      </c>
      <c r="K41" s="41">
        <v>4417316471.6300001</v>
      </c>
      <c r="L41" s="41">
        <v>3781875562.2600002</v>
      </c>
      <c r="M41" s="41">
        <v>3781875562.2600002</v>
      </c>
      <c r="N41" s="42">
        <f t="shared" si="0"/>
        <v>0.57025435429064075</v>
      </c>
    </row>
    <row r="42" spans="1:14" x14ac:dyDescent="0.2">
      <c r="A42" s="39" t="s">
        <v>239</v>
      </c>
      <c r="B42" s="39" t="s">
        <v>240</v>
      </c>
      <c r="C42" s="40" t="s">
        <v>46</v>
      </c>
      <c r="D42" s="41">
        <v>10000000</v>
      </c>
      <c r="E42" s="41">
        <v>10000000</v>
      </c>
      <c r="F42" s="41">
        <v>10000000</v>
      </c>
      <c r="G42" s="41">
        <v>0</v>
      </c>
      <c r="H42" s="41">
        <v>0</v>
      </c>
      <c r="I42" s="41">
        <v>0</v>
      </c>
      <c r="J42" s="41">
        <v>5065891.63</v>
      </c>
      <c r="K42" s="41">
        <v>4999190.63</v>
      </c>
      <c r="L42" s="41">
        <v>4934108.37</v>
      </c>
      <c r="M42" s="41">
        <v>4934108.37</v>
      </c>
      <c r="N42" s="42">
        <f t="shared" si="0"/>
        <v>0.50658916300000001</v>
      </c>
    </row>
    <row r="43" spans="1:14" x14ac:dyDescent="0.2">
      <c r="A43" s="39" t="s">
        <v>201</v>
      </c>
      <c r="B43" s="39" t="s">
        <v>202</v>
      </c>
      <c r="C43" s="40" t="s">
        <v>46</v>
      </c>
      <c r="D43" s="41">
        <v>15000000</v>
      </c>
      <c r="E43" s="41">
        <v>7500000</v>
      </c>
      <c r="F43" s="41">
        <v>7500000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7500000</v>
      </c>
      <c r="M43" s="41">
        <v>7500000</v>
      </c>
      <c r="N43" s="42">
        <f t="shared" si="0"/>
        <v>0</v>
      </c>
    </row>
    <row r="44" spans="1:14" x14ac:dyDescent="0.2">
      <c r="A44" s="39" t="s">
        <v>241</v>
      </c>
      <c r="B44" s="39" t="s">
        <v>242</v>
      </c>
      <c r="C44" s="40" t="s">
        <v>46</v>
      </c>
      <c r="D44" s="41">
        <v>4500000</v>
      </c>
      <c r="E44" s="41">
        <v>4500000</v>
      </c>
      <c r="F44" s="41">
        <v>4500000</v>
      </c>
      <c r="G44" s="41">
        <v>0</v>
      </c>
      <c r="H44" s="41">
        <v>0</v>
      </c>
      <c r="I44" s="41">
        <v>0</v>
      </c>
      <c r="J44" s="41">
        <v>3984750</v>
      </c>
      <c r="K44" s="41">
        <v>3915450</v>
      </c>
      <c r="L44" s="41">
        <v>515250</v>
      </c>
      <c r="M44" s="41">
        <v>515250</v>
      </c>
      <c r="N44" s="42">
        <f t="shared" si="0"/>
        <v>0.88549999999999995</v>
      </c>
    </row>
    <row r="45" spans="1:14" x14ac:dyDescent="0.2">
      <c r="A45" s="39" t="s">
        <v>243</v>
      </c>
      <c r="B45" s="39" t="s">
        <v>244</v>
      </c>
      <c r="C45" s="40" t="s">
        <v>46</v>
      </c>
      <c r="D45" s="41">
        <v>113000000</v>
      </c>
      <c r="E45" s="41">
        <v>130500000</v>
      </c>
      <c r="F45" s="41">
        <v>130500000</v>
      </c>
      <c r="G45" s="41">
        <v>0</v>
      </c>
      <c r="H45" s="41">
        <v>0</v>
      </c>
      <c r="I45" s="41">
        <v>0</v>
      </c>
      <c r="J45" s="41">
        <v>74896044.469999999</v>
      </c>
      <c r="K45" s="41">
        <v>66841460.439999998</v>
      </c>
      <c r="L45" s="41">
        <v>55603955.530000001</v>
      </c>
      <c r="M45" s="41">
        <v>55603955.530000001</v>
      </c>
      <c r="N45" s="42">
        <f t="shared" si="0"/>
        <v>0.57391604957854403</v>
      </c>
    </row>
    <row r="46" spans="1:14" x14ac:dyDescent="0.2">
      <c r="A46" s="39" t="s">
        <v>103</v>
      </c>
      <c r="B46" s="39" t="s">
        <v>104</v>
      </c>
      <c r="C46" s="40" t="s">
        <v>46</v>
      </c>
      <c r="D46" s="41">
        <v>827000000</v>
      </c>
      <c r="E46" s="41">
        <v>599180550</v>
      </c>
      <c r="F46" s="41">
        <v>599180550</v>
      </c>
      <c r="G46" s="41">
        <v>0</v>
      </c>
      <c r="H46" s="41">
        <v>0</v>
      </c>
      <c r="I46" s="41">
        <v>0</v>
      </c>
      <c r="J46" s="41">
        <v>160506416.96000001</v>
      </c>
      <c r="K46" s="41">
        <v>121494576.48999999</v>
      </c>
      <c r="L46" s="41">
        <v>438674133.04000002</v>
      </c>
      <c r="M46" s="41">
        <v>438674133.04000002</v>
      </c>
      <c r="N46" s="42">
        <f t="shared" si="0"/>
        <v>0.26787654732784633</v>
      </c>
    </row>
    <row r="47" spans="1:14" x14ac:dyDescent="0.2">
      <c r="A47" s="39" t="s">
        <v>106</v>
      </c>
      <c r="B47" s="39" t="s">
        <v>107</v>
      </c>
      <c r="C47" s="40" t="s">
        <v>46</v>
      </c>
      <c r="D47" s="41">
        <v>17710241433</v>
      </c>
      <c r="E47" s="41">
        <v>8048584444</v>
      </c>
      <c r="F47" s="41">
        <v>8048584444</v>
      </c>
      <c r="G47" s="41">
        <v>0</v>
      </c>
      <c r="H47" s="41">
        <v>0</v>
      </c>
      <c r="I47" s="41">
        <v>0</v>
      </c>
      <c r="J47" s="41">
        <v>4773936328.6800003</v>
      </c>
      <c r="K47" s="41">
        <v>4220065794.0700002</v>
      </c>
      <c r="L47" s="41">
        <v>3274648115.3200002</v>
      </c>
      <c r="M47" s="41">
        <v>3274648115.3200002</v>
      </c>
      <c r="N47" s="42">
        <f t="shared" si="0"/>
        <v>0.59313986973682553</v>
      </c>
    </row>
    <row r="48" spans="1:14" x14ac:dyDescent="0.2">
      <c r="A48" s="39" t="s">
        <v>108</v>
      </c>
      <c r="B48" s="39" t="s">
        <v>109</v>
      </c>
      <c r="C48" s="40" t="s">
        <v>46</v>
      </c>
      <c r="D48" s="41">
        <v>299976000</v>
      </c>
      <c r="E48" s="41">
        <v>299976000</v>
      </c>
      <c r="F48" s="41">
        <v>299976000</v>
      </c>
      <c r="G48" s="41">
        <v>0</v>
      </c>
      <c r="H48" s="41">
        <v>0</v>
      </c>
      <c r="I48" s="41">
        <v>0</v>
      </c>
      <c r="J48" s="41">
        <v>273578077.11000001</v>
      </c>
      <c r="K48" s="41">
        <v>266404492.11000001</v>
      </c>
      <c r="L48" s="41">
        <v>26397922.890000001</v>
      </c>
      <c r="M48" s="41">
        <v>26397922.890000001</v>
      </c>
      <c r="N48" s="42">
        <f t="shared" si="0"/>
        <v>0.91199988369069529</v>
      </c>
    </row>
    <row r="49" spans="1:14" x14ac:dyDescent="0.2">
      <c r="A49" s="39" t="s">
        <v>110</v>
      </c>
      <c r="B49" s="39" t="s">
        <v>111</v>
      </c>
      <c r="C49" s="40" t="s">
        <v>46</v>
      </c>
      <c r="D49" s="41">
        <v>59976000</v>
      </c>
      <c r="E49" s="41">
        <v>59976000</v>
      </c>
      <c r="F49" s="41">
        <v>59976000</v>
      </c>
      <c r="G49" s="41">
        <v>0</v>
      </c>
      <c r="H49" s="41">
        <v>0</v>
      </c>
      <c r="I49" s="41">
        <v>0</v>
      </c>
      <c r="J49" s="41">
        <v>49699015</v>
      </c>
      <c r="K49" s="41">
        <v>48424875</v>
      </c>
      <c r="L49" s="41">
        <v>10276985</v>
      </c>
      <c r="M49" s="41">
        <v>10276985</v>
      </c>
      <c r="N49" s="42">
        <f t="shared" si="0"/>
        <v>0.82864837601707353</v>
      </c>
    </row>
    <row r="50" spans="1:14" x14ac:dyDescent="0.2">
      <c r="A50" s="39" t="s">
        <v>112</v>
      </c>
      <c r="B50" s="39" t="s">
        <v>113</v>
      </c>
      <c r="C50" s="40" t="s">
        <v>46</v>
      </c>
      <c r="D50" s="41">
        <v>240000000</v>
      </c>
      <c r="E50" s="41">
        <v>240000000</v>
      </c>
      <c r="F50" s="41">
        <v>240000000</v>
      </c>
      <c r="G50" s="41">
        <v>0</v>
      </c>
      <c r="H50" s="41">
        <v>0</v>
      </c>
      <c r="I50" s="41">
        <v>0</v>
      </c>
      <c r="J50" s="41">
        <v>223879062.11000001</v>
      </c>
      <c r="K50" s="41">
        <v>217979617.11000001</v>
      </c>
      <c r="L50" s="41">
        <v>16120937.890000001</v>
      </c>
      <c r="M50" s="41">
        <v>16120937.890000001</v>
      </c>
      <c r="N50" s="42">
        <f t="shared" si="0"/>
        <v>0.93282942545833336</v>
      </c>
    </row>
    <row r="51" spans="1:14" x14ac:dyDescent="0.2">
      <c r="A51" s="39" t="s">
        <v>114</v>
      </c>
      <c r="B51" s="39" t="s">
        <v>115</v>
      </c>
      <c r="C51" s="40" t="s">
        <v>46</v>
      </c>
      <c r="D51" s="41">
        <v>240000000</v>
      </c>
      <c r="E51" s="41">
        <v>285500000</v>
      </c>
      <c r="F51" s="41">
        <v>285500000</v>
      </c>
      <c r="G51" s="41">
        <v>0</v>
      </c>
      <c r="H51" s="41">
        <v>0</v>
      </c>
      <c r="I51" s="41">
        <v>0</v>
      </c>
      <c r="J51" s="41">
        <v>277297225.99000001</v>
      </c>
      <c r="K51" s="41">
        <v>277297225.99000001</v>
      </c>
      <c r="L51" s="41">
        <v>8202774.0099999998</v>
      </c>
      <c r="M51" s="41">
        <v>8202774.0099999998</v>
      </c>
      <c r="N51" s="42">
        <f t="shared" si="0"/>
        <v>0.97126874252189144</v>
      </c>
    </row>
    <row r="52" spans="1:14" x14ac:dyDescent="0.2">
      <c r="A52" s="39" t="s">
        <v>116</v>
      </c>
      <c r="B52" s="39" t="s">
        <v>117</v>
      </c>
      <c r="C52" s="40" t="s">
        <v>46</v>
      </c>
      <c r="D52" s="41">
        <v>240000000</v>
      </c>
      <c r="E52" s="41">
        <v>285500000</v>
      </c>
      <c r="F52" s="41">
        <v>285500000</v>
      </c>
      <c r="G52" s="41">
        <v>0</v>
      </c>
      <c r="H52" s="41">
        <v>0</v>
      </c>
      <c r="I52" s="41">
        <v>0</v>
      </c>
      <c r="J52" s="41">
        <v>277297225.99000001</v>
      </c>
      <c r="K52" s="41">
        <v>277297225.99000001</v>
      </c>
      <c r="L52" s="41">
        <v>8202774.0099999998</v>
      </c>
      <c r="M52" s="41">
        <v>8202774.0099999998</v>
      </c>
      <c r="N52" s="42">
        <f t="shared" si="0"/>
        <v>0.97126874252189144</v>
      </c>
    </row>
    <row r="53" spans="1:14" x14ac:dyDescent="0.2">
      <c r="A53" s="39" t="s">
        <v>203</v>
      </c>
      <c r="B53" s="39" t="s">
        <v>204</v>
      </c>
      <c r="C53" s="40" t="s">
        <v>46</v>
      </c>
      <c r="D53" s="41">
        <v>65338128</v>
      </c>
      <c r="E53" s="41">
        <v>44233128</v>
      </c>
      <c r="F53" s="41">
        <v>44233128</v>
      </c>
      <c r="G53" s="41">
        <v>0</v>
      </c>
      <c r="H53" s="41">
        <v>0</v>
      </c>
      <c r="I53" s="41">
        <v>0</v>
      </c>
      <c r="J53" s="41">
        <v>22219907.07</v>
      </c>
      <c r="K53" s="41">
        <v>18272412.469999999</v>
      </c>
      <c r="L53" s="41">
        <v>22013220.93</v>
      </c>
      <c r="M53" s="41">
        <v>22013220.93</v>
      </c>
      <c r="N53" s="42">
        <f t="shared" si="0"/>
        <v>0.50233632742409717</v>
      </c>
    </row>
    <row r="54" spans="1:14" x14ac:dyDescent="0.2">
      <c r="A54" s="39" t="s">
        <v>205</v>
      </c>
      <c r="B54" s="39" t="s">
        <v>206</v>
      </c>
      <c r="C54" s="40" t="s">
        <v>46</v>
      </c>
      <c r="D54" s="41">
        <v>65338128</v>
      </c>
      <c r="E54" s="41">
        <v>44233128</v>
      </c>
      <c r="F54" s="41">
        <v>44233128</v>
      </c>
      <c r="G54" s="41">
        <v>0</v>
      </c>
      <c r="H54" s="41">
        <v>0</v>
      </c>
      <c r="I54" s="41">
        <v>0</v>
      </c>
      <c r="J54" s="41">
        <v>22219907.07</v>
      </c>
      <c r="K54" s="41">
        <v>18272412.469999999</v>
      </c>
      <c r="L54" s="41">
        <v>22013220.93</v>
      </c>
      <c r="M54" s="41">
        <v>22013220.93</v>
      </c>
      <c r="N54" s="42">
        <f t="shared" si="0"/>
        <v>0.50233632742409717</v>
      </c>
    </row>
    <row r="55" spans="1:14" x14ac:dyDescent="0.2">
      <c r="A55" s="39" t="s">
        <v>207</v>
      </c>
      <c r="B55" s="39" t="s">
        <v>208</v>
      </c>
      <c r="C55" s="40" t="s">
        <v>46</v>
      </c>
      <c r="D55" s="41">
        <v>1785100000</v>
      </c>
      <c r="E55" s="41">
        <v>1076100000</v>
      </c>
      <c r="F55" s="41">
        <v>1076100000</v>
      </c>
      <c r="G55" s="41">
        <v>0</v>
      </c>
      <c r="H55" s="41">
        <v>0</v>
      </c>
      <c r="I55" s="41">
        <v>0</v>
      </c>
      <c r="J55" s="41">
        <v>240892161.97</v>
      </c>
      <c r="K55" s="41">
        <v>217795555.58000001</v>
      </c>
      <c r="L55" s="41">
        <v>835207838.02999997</v>
      </c>
      <c r="M55" s="41">
        <v>835207838.02999997</v>
      </c>
      <c r="N55" s="42">
        <f t="shared" si="0"/>
        <v>0.22385666942663321</v>
      </c>
    </row>
    <row r="56" spans="1:14" x14ac:dyDescent="0.2">
      <c r="A56" s="39" t="s">
        <v>285</v>
      </c>
      <c r="B56" s="39" t="s">
        <v>286</v>
      </c>
      <c r="C56" s="40" t="s">
        <v>46</v>
      </c>
      <c r="D56" s="41">
        <v>1500000000</v>
      </c>
      <c r="E56" s="41">
        <v>954500000</v>
      </c>
      <c r="F56" s="41">
        <v>954500000</v>
      </c>
      <c r="G56" s="41">
        <v>0</v>
      </c>
      <c r="H56" s="41">
        <v>0</v>
      </c>
      <c r="I56" s="41">
        <v>0</v>
      </c>
      <c r="J56" s="41">
        <v>126412873.22</v>
      </c>
      <c r="K56" s="41">
        <v>115352834.3</v>
      </c>
      <c r="L56" s="41">
        <v>828087126.77999997</v>
      </c>
      <c r="M56" s="41">
        <v>828087126.77999997</v>
      </c>
      <c r="N56" s="42">
        <f t="shared" si="0"/>
        <v>0.13243884046097434</v>
      </c>
    </row>
    <row r="57" spans="1:14" x14ac:dyDescent="0.2">
      <c r="A57" s="39" t="s">
        <v>251</v>
      </c>
      <c r="B57" s="39" t="s">
        <v>252</v>
      </c>
      <c r="C57" s="40" t="s">
        <v>46</v>
      </c>
      <c r="D57" s="41">
        <v>79900000</v>
      </c>
      <c r="E57" s="41">
        <v>79900000</v>
      </c>
      <c r="F57" s="41">
        <v>79900000</v>
      </c>
      <c r="G57" s="41">
        <v>0</v>
      </c>
      <c r="H57" s="41">
        <v>0</v>
      </c>
      <c r="I57" s="41">
        <v>0</v>
      </c>
      <c r="J57" s="41">
        <v>78585886.799999997</v>
      </c>
      <c r="K57" s="41">
        <v>78059339.799999997</v>
      </c>
      <c r="L57" s="41">
        <v>1314113.2</v>
      </c>
      <c r="M57" s="41">
        <v>1314113.2</v>
      </c>
      <c r="N57" s="42">
        <f t="shared" si="0"/>
        <v>0.98355302628285357</v>
      </c>
    </row>
    <row r="58" spans="1:14" x14ac:dyDescent="0.2">
      <c r="A58" s="39" t="s">
        <v>287</v>
      </c>
      <c r="B58" s="39" t="s">
        <v>288</v>
      </c>
      <c r="C58" s="40" t="s">
        <v>46</v>
      </c>
      <c r="D58" s="41">
        <v>55200000</v>
      </c>
      <c r="E58" s="41">
        <v>6700000</v>
      </c>
      <c r="F58" s="41">
        <v>6700000</v>
      </c>
      <c r="G58" s="41">
        <v>0</v>
      </c>
      <c r="H58" s="41">
        <v>0</v>
      </c>
      <c r="I58" s="41">
        <v>0</v>
      </c>
      <c r="J58" s="41">
        <v>893401.95</v>
      </c>
      <c r="K58" s="41">
        <v>762201.95</v>
      </c>
      <c r="L58" s="41">
        <v>5806598.0499999998</v>
      </c>
      <c r="M58" s="41">
        <v>5806598.0499999998</v>
      </c>
      <c r="N58" s="42">
        <f t="shared" si="0"/>
        <v>0.13334357462686566</v>
      </c>
    </row>
    <row r="59" spans="1:14" x14ac:dyDescent="0.2">
      <c r="A59" s="39" t="s">
        <v>289</v>
      </c>
      <c r="B59" s="39" t="s">
        <v>290</v>
      </c>
      <c r="C59" s="40" t="s">
        <v>46</v>
      </c>
      <c r="D59" s="41">
        <v>20000000</v>
      </c>
      <c r="E59" s="41">
        <v>20000000</v>
      </c>
      <c r="F59" s="41">
        <v>20000000</v>
      </c>
      <c r="G59" s="41">
        <v>0</v>
      </c>
      <c r="H59" s="41">
        <v>0</v>
      </c>
      <c r="I59" s="41">
        <v>0</v>
      </c>
      <c r="J59" s="41">
        <v>20000000</v>
      </c>
      <c r="K59" s="41">
        <v>8621706.4299999997</v>
      </c>
      <c r="L59" s="41">
        <v>0</v>
      </c>
      <c r="M59" s="41">
        <v>0</v>
      </c>
      <c r="N59" s="42">
        <f t="shared" si="0"/>
        <v>1</v>
      </c>
    </row>
    <row r="60" spans="1:14" x14ac:dyDescent="0.2">
      <c r="A60" s="39" t="s">
        <v>291</v>
      </c>
      <c r="B60" s="39" t="s">
        <v>292</v>
      </c>
      <c r="C60" s="40" t="s">
        <v>46</v>
      </c>
      <c r="D60" s="41">
        <v>130000000</v>
      </c>
      <c r="E60" s="41">
        <v>15000000</v>
      </c>
      <c r="F60" s="41">
        <v>15000000</v>
      </c>
      <c r="G60" s="41">
        <v>0</v>
      </c>
      <c r="H60" s="41">
        <v>0</v>
      </c>
      <c r="I60" s="41">
        <v>0</v>
      </c>
      <c r="J60" s="41">
        <v>15000000</v>
      </c>
      <c r="K60" s="41">
        <v>14999473.1</v>
      </c>
      <c r="L60" s="41">
        <v>0</v>
      </c>
      <c r="M60" s="41">
        <v>0</v>
      </c>
      <c r="N60" s="42">
        <f t="shared" si="0"/>
        <v>1</v>
      </c>
    </row>
    <row r="61" spans="1:14" x14ac:dyDescent="0.2">
      <c r="A61" s="39" t="s">
        <v>118</v>
      </c>
      <c r="B61" s="39" t="s">
        <v>119</v>
      </c>
      <c r="C61" s="40" t="s">
        <v>46</v>
      </c>
      <c r="D61" s="41">
        <v>10000000</v>
      </c>
      <c r="E61" s="41">
        <v>10000000</v>
      </c>
      <c r="F61" s="41">
        <v>10000000</v>
      </c>
      <c r="G61" s="41">
        <v>0</v>
      </c>
      <c r="H61" s="41">
        <v>0</v>
      </c>
      <c r="I61" s="41">
        <v>0</v>
      </c>
      <c r="J61" s="41">
        <v>6463521</v>
      </c>
      <c r="K61" s="41">
        <v>6463521</v>
      </c>
      <c r="L61" s="41">
        <v>3536479</v>
      </c>
      <c r="M61" s="41">
        <v>3536479</v>
      </c>
      <c r="N61" s="42">
        <f t="shared" si="0"/>
        <v>0.64635209999999998</v>
      </c>
    </row>
    <row r="62" spans="1:14" x14ac:dyDescent="0.2">
      <c r="A62" s="39" t="s">
        <v>120</v>
      </c>
      <c r="B62" s="39" t="s">
        <v>121</v>
      </c>
      <c r="C62" s="40" t="s">
        <v>46</v>
      </c>
      <c r="D62" s="41">
        <v>10000000</v>
      </c>
      <c r="E62" s="41">
        <v>10000000</v>
      </c>
      <c r="F62" s="41">
        <v>10000000</v>
      </c>
      <c r="G62" s="41">
        <v>0</v>
      </c>
      <c r="H62" s="41">
        <v>0</v>
      </c>
      <c r="I62" s="41">
        <v>0</v>
      </c>
      <c r="J62" s="41">
        <v>6463521</v>
      </c>
      <c r="K62" s="41">
        <v>6463521</v>
      </c>
      <c r="L62" s="41">
        <v>3536479</v>
      </c>
      <c r="M62" s="41">
        <v>3536479</v>
      </c>
      <c r="N62" s="42">
        <f t="shared" si="0"/>
        <v>0.64635209999999998</v>
      </c>
    </row>
    <row r="63" spans="1:14" x14ac:dyDescent="0.2">
      <c r="A63" s="39" t="s">
        <v>122</v>
      </c>
      <c r="B63" s="39" t="s">
        <v>123</v>
      </c>
      <c r="C63" s="40" t="s">
        <v>46</v>
      </c>
      <c r="D63" s="41">
        <v>4000000</v>
      </c>
      <c r="E63" s="41">
        <v>4000000</v>
      </c>
      <c r="F63" s="41">
        <v>4000000</v>
      </c>
      <c r="G63" s="41">
        <v>0</v>
      </c>
      <c r="H63" s="41">
        <v>0</v>
      </c>
      <c r="I63" s="41">
        <v>0</v>
      </c>
      <c r="J63" s="41">
        <v>1123146</v>
      </c>
      <c r="K63" s="41">
        <v>973146</v>
      </c>
      <c r="L63" s="41">
        <v>2876854</v>
      </c>
      <c r="M63" s="41">
        <v>2876854</v>
      </c>
      <c r="N63" s="42">
        <f t="shared" si="0"/>
        <v>0.28078649999999999</v>
      </c>
    </row>
    <row r="64" spans="1:14" ht="13.5" thickBot="1" x14ac:dyDescent="0.25">
      <c r="A64" s="39" t="s">
        <v>124</v>
      </c>
      <c r="B64" s="39" t="s">
        <v>125</v>
      </c>
      <c r="C64" s="40" t="s">
        <v>46</v>
      </c>
      <c r="D64" s="41">
        <v>4000000</v>
      </c>
      <c r="E64" s="41">
        <v>4000000</v>
      </c>
      <c r="F64" s="41">
        <v>4000000</v>
      </c>
      <c r="G64" s="41">
        <v>0</v>
      </c>
      <c r="H64" s="41">
        <v>0</v>
      </c>
      <c r="I64" s="41">
        <v>0</v>
      </c>
      <c r="J64" s="41">
        <v>1123146</v>
      </c>
      <c r="K64" s="41">
        <v>973146</v>
      </c>
      <c r="L64" s="41">
        <v>2876854</v>
      </c>
      <c r="M64" s="41">
        <v>2876854</v>
      </c>
      <c r="N64" s="42">
        <f t="shared" si="0"/>
        <v>0.28078649999999999</v>
      </c>
    </row>
    <row r="65" spans="1:14" ht="13.5" thickBot="1" x14ac:dyDescent="0.25">
      <c r="A65" s="34" t="s">
        <v>126</v>
      </c>
      <c r="B65" s="35" t="s">
        <v>127</v>
      </c>
      <c r="C65" s="36" t="s">
        <v>46</v>
      </c>
      <c r="D65" s="37">
        <v>21129568278</v>
      </c>
      <c r="E65" s="37">
        <v>24054828808</v>
      </c>
      <c r="F65" s="37">
        <v>24054828808</v>
      </c>
      <c r="G65" s="37">
        <v>0</v>
      </c>
      <c r="H65" s="37">
        <v>0</v>
      </c>
      <c r="I65" s="37">
        <v>0</v>
      </c>
      <c r="J65" s="37">
        <v>22261761147.720001</v>
      </c>
      <c r="K65" s="37">
        <v>19938023964.150002</v>
      </c>
      <c r="L65" s="37">
        <v>1793067660.28</v>
      </c>
      <c r="M65" s="37">
        <v>1793067660.28</v>
      </c>
      <c r="N65" s="38">
        <f t="shared" si="0"/>
        <v>0.92545913859575368</v>
      </c>
    </row>
    <row r="66" spans="1:14" x14ac:dyDescent="0.2">
      <c r="A66" s="39" t="s">
        <v>128</v>
      </c>
      <c r="B66" s="39" t="s">
        <v>129</v>
      </c>
      <c r="C66" s="40" t="s">
        <v>46</v>
      </c>
      <c r="D66" s="41">
        <v>143000000</v>
      </c>
      <c r="E66" s="41">
        <v>143000000</v>
      </c>
      <c r="F66" s="41">
        <v>143000000</v>
      </c>
      <c r="G66" s="41">
        <v>0</v>
      </c>
      <c r="H66" s="41">
        <v>0</v>
      </c>
      <c r="I66" s="41">
        <v>0</v>
      </c>
      <c r="J66" s="41">
        <v>95439467.540000007</v>
      </c>
      <c r="K66" s="41">
        <v>92686112.379999995</v>
      </c>
      <c r="L66" s="41">
        <v>47560532.460000001</v>
      </c>
      <c r="M66" s="41">
        <v>47560532.460000001</v>
      </c>
      <c r="N66" s="42">
        <f t="shared" si="0"/>
        <v>0.66740886391608401</v>
      </c>
    </row>
    <row r="67" spans="1:14" x14ac:dyDescent="0.2">
      <c r="A67" s="39" t="s">
        <v>130</v>
      </c>
      <c r="B67" s="39" t="s">
        <v>131</v>
      </c>
      <c r="C67" s="40" t="s">
        <v>46</v>
      </c>
      <c r="D67" s="41">
        <v>92000000</v>
      </c>
      <c r="E67" s="41">
        <v>92000000</v>
      </c>
      <c r="F67" s="41">
        <v>92000000</v>
      </c>
      <c r="G67" s="41">
        <v>0</v>
      </c>
      <c r="H67" s="41">
        <v>0</v>
      </c>
      <c r="I67" s="41">
        <v>0</v>
      </c>
      <c r="J67" s="41">
        <v>55402728.979999997</v>
      </c>
      <c r="K67" s="41">
        <v>53189962.82</v>
      </c>
      <c r="L67" s="41">
        <v>36597271.020000003</v>
      </c>
      <c r="M67" s="41">
        <v>36597271.020000003</v>
      </c>
      <c r="N67" s="42">
        <f t="shared" si="0"/>
        <v>0.60220357586956519</v>
      </c>
    </row>
    <row r="68" spans="1:14" x14ac:dyDescent="0.2">
      <c r="A68" s="39" t="s">
        <v>211</v>
      </c>
      <c r="B68" s="39" t="s">
        <v>212</v>
      </c>
      <c r="C68" s="40" t="s">
        <v>46</v>
      </c>
      <c r="D68" s="41">
        <v>1000000</v>
      </c>
      <c r="E68" s="41">
        <v>1000000</v>
      </c>
      <c r="F68" s="41">
        <v>1000000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1000000</v>
      </c>
      <c r="M68" s="41">
        <v>1000000</v>
      </c>
      <c r="N68" s="42">
        <f t="shared" si="0"/>
        <v>0</v>
      </c>
    </row>
    <row r="69" spans="1:14" x14ac:dyDescent="0.2">
      <c r="A69" s="39" t="s">
        <v>293</v>
      </c>
      <c r="B69" s="39" t="s">
        <v>294</v>
      </c>
      <c r="C69" s="40" t="s">
        <v>46</v>
      </c>
      <c r="D69" s="41">
        <v>50000000</v>
      </c>
      <c r="E69" s="41">
        <v>50000000</v>
      </c>
      <c r="F69" s="41">
        <v>50000000</v>
      </c>
      <c r="G69" s="41">
        <v>0</v>
      </c>
      <c r="H69" s="41">
        <v>0</v>
      </c>
      <c r="I69" s="41">
        <v>0</v>
      </c>
      <c r="J69" s="41">
        <v>40036738.560000002</v>
      </c>
      <c r="K69" s="41">
        <v>39496149.560000002</v>
      </c>
      <c r="L69" s="41">
        <v>9963261.4399999995</v>
      </c>
      <c r="M69" s="41">
        <v>9963261.4399999995</v>
      </c>
      <c r="N69" s="42">
        <f t="shared" si="0"/>
        <v>0.80073477120000003</v>
      </c>
    </row>
    <row r="70" spans="1:14" x14ac:dyDescent="0.2">
      <c r="A70" s="39" t="s">
        <v>253</v>
      </c>
      <c r="B70" s="39" t="s">
        <v>254</v>
      </c>
      <c r="C70" s="40" t="s">
        <v>46</v>
      </c>
      <c r="D70" s="41">
        <v>19279104762</v>
      </c>
      <c r="E70" s="41">
        <v>21184544849</v>
      </c>
      <c r="F70" s="41">
        <v>21184544849</v>
      </c>
      <c r="G70" s="41">
        <v>0</v>
      </c>
      <c r="H70" s="41">
        <v>0</v>
      </c>
      <c r="I70" s="41">
        <v>0</v>
      </c>
      <c r="J70" s="41">
        <v>19980240321.029999</v>
      </c>
      <c r="K70" s="41">
        <v>17989442254.09</v>
      </c>
      <c r="L70" s="41">
        <v>1204304527.97</v>
      </c>
      <c r="M70" s="41">
        <v>1204304527.97</v>
      </c>
      <c r="N70" s="42">
        <f t="shared" ref="N70:N116" si="1">+J70/E70</f>
        <v>0.94315173931967433</v>
      </c>
    </row>
    <row r="71" spans="1:14" x14ac:dyDescent="0.2">
      <c r="A71" s="39" t="s">
        <v>255</v>
      </c>
      <c r="B71" s="39" t="s">
        <v>256</v>
      </c>
      <c r="C71" s="40" t="s">
        <v>46</v>
      </c>
      <c r="D71" s="41">
        <v>19279104762</v>
      </c>
      <c r="E71" s="41">
        <v>21184544849</v>
      </c>
      <c r="F71" s="41">
        <v>21184544849</v>
      </c>
      <c r="G71" s="41">
        <v>0</v>
      </c>
      <c r="H71" s="41">
        <v>0</v>
      </c>
      <c r="I71" s="41">
        <v>0</v>
      </c>
      <c r="J71" s="41">
        <v>19980240321.029999</v>
      </c>
      <c r="K71" s="41">
        <v>17989442254.09</v>
      </c>
      <c r="L71" s="41">
        <v>1204304527.97</v>
      </c>
      <c r="M71" s="41">
        <v>1204304527.97</v>
      </c>
      <c r="N71" s="42">
        <f t="shared" si="1"/>
        <v>0.94315173931967433</v>
      </c>
    </row>
    <row r="72" spans="1:14" x14ac:dyDescent="0.2">
      <c r="A72" s="39" t="s">
        <v>295</v>
      </c>
      <c r="B72" s="39" t="s">
        <v>296</v>
      </c>
      <c r="C72" s="40" t="s">
        <v>46</v>
      </c>
      <c r="D72" s="41">
        <v>70189518</v>
      </c>
      <c r="E72" s="41">
        <v>68287393</v>
      </c>
      <c r="F72" s="41">
        <v>68287393</v>
      </c>
      <c r="G72" s="41">
        <v>0</v>
      </c>
      <c r="H72" s="41">
        <v>0</v>
      </c>
      <c r="I72" s="41">
        <v>0</v>
      </c>
      <c r="J72" s="41">
        <v>42029036.770000003</v>
      </c>
      <c r="K72" s="41">
        <v>41110910.399999999</v>
      </c>
      <c r="L72" s="41">
        <v>26258356.23</v>
      </c>
      <c r="M72" s="41">
        <v>26258356.23</v>
      </c>
      <c r="N72" s="42">
        <f t="shared" si="1"/>
        <v>0.61547285558258169</v>
      </c>
    </row>
    <row r="73" spans="1:14" x14ac:dyDescent="0.2">
      <c r="A73" s="39" t="s">
        <v>297</v>
      </c>
      <c r="B73" s="39" t="s">
        <v>298</v>
      </c>
      <c r="C73" s="40" t="s">
        <v>46</v>
      </c>
      <c r="D73" s="41">
        <v>68287393</v>
      </c>
      <c r="E73" s="41">
        <v>68287393</v>
      </c>
      <c r="F73" s="41">
        <v>68287393</v>
      </c>
      <c r="G73" s="41">
        <v>0</v>
      </c>
      <c r="H73" s="41">
        <v>0</v>
      </c>
      <c r="I73" s="41">
        <v>0</v>
      </c>
      <c r="J73" s="41">
        <v>42029036.770000003</v>
      </c>
      <c r="K73" s="41">
        <v>41110910.399999999</v>
      </c>
      <c r="L73" s="41">
        <v>26258356.23</v>
      </c>
      <c r="M73" s="41">
        <v>26258356.23</v>
      </c>
      <c r="N73" s="42">
        <f t="shared" si="1"/>
        <v>0.61547285558258169</v>
      </c>
    </row>
    <row r="74" spans="1:14" x14ac:dyDescent="0.2">
      <c r="A74" s="39" t="s">
        <v>299</v>
      </c>
      <c r="B74" s="39" t="s">
        <v>300</v>
      </c>
      <c r="C74" s="40" t="s">
        <v>46</v>
      </c>
      <c r="D74" s="41">
        <v>1902125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2" t="e">
        <f t="shared" si="1"/>
        <v>#DIV/0!</v>
      </c>
    </row>
    <row r="75" spans="1:14" x14ac:dyDescent="0.2">
      <c r="A75" s="39" t="s">
        <v>301</v>
      </c>
      <c r="B75" s="39" t="s">
        <v>302</v>
      </c>
      <c r="C75" s="40" t="s">
        <v>46</v>
      </c>
      <c r="D75" s="41">
        <v>184685074</v>
      </c>
      <c r="E75" s="41">
        <v>84423600</v>
      </c>
      <c r="F75" s="41">
        <v>84423600</v>
      </c>
      <c r="G75" s="41">
        <v>0</v>
      </c>
      <c r="H75" s="41">
        <v>0</v>
      </c>
      <c r="I75" s="41">
        <v>0</v>
      </c>
      <c r="J75" s="41">
        <v>63526753.990000002</v>
      </c>
      <c r="K75" s="41">
        <v>63454713.409999996</v>
      </c>
      <c r="L75" s="41">
        <v>20896846.010000002</v>
      </c>
      <c r="M75" s="41">
        <v>20896846.010000002</v>
      </c>
      <c r="N75" s="42">
        <f t="shared" si="1"/>
        <v>0.75247625059817402</v>
      </c>
    </row>
    <row r="76" spans="1:14" x14ac:dyDescent="0.2">
      <c r="A76" s="39" t="s">
        <v>303</v>
      </c>
      <c r="B76" s="39" t="s">
        <v>304</v>
      </c>
      <c r="C76" s="40" t="s">
        <v>46</v>
      </c>
      <c r="D76" s="41">
        <v>64685074</v>
      </c>
      <c r="E76" s="41">
        <v>54423600</v>
      </c>
      <c r="F76" s="41">
        <v>54423600</v>
      </c>
      <c r="G76" s="41">
        <v>0</v>
      </c>
      <c r="H76" s="41">
        <v>0</v>
      </c>
      <c r="I76" s="41">
        <v>0</v>
      </c>
      <c r="J76" s="41">
        <v>54366192.75</v>
      </c>
      <c r="K76" s="41">
        <v>54366192.75</v>
      </c>
      <c r="L76" s="41">
        <v>57407.25</v>
      </c>
      <c r="M76" s="41">
        <v>57407.25</v>
      </c>
      <c r="N76" s="42">
        <f t="shared" si="1"/>
        <v>0.99894517727603471</v>
      </c>
    </row>
    <row r="77" spans="1:14" x14ac:dyDescent="0.2">
      <c r="A77" s="39" t="s">
        <v>305</v>
      </c>
      <c r="B77" s="39" t="s">
        <v>306</v>
      </c>
      <c r="C77" s="40" t="s">
        <v>46</v>
      </c>
      <c r="D77" s="41">
        <v>120000000</v>
      </c>
      <c r="E77" s="41">
        <v>30000000</v>
      </c>
      <c r="F77" s="41">
        <v>30000000</v>
      </c>
      <c r="G77" s="41">
        <v>0</v>
      </c>
      <c r="H77" s="41">
        <v>0</v>
      </c>
      <c r="I77" s="41">
        <v>0</v>
      </c>
      <c r="J77" s="41">
        <v>9160561.2400000002</v>
      </c>
      <c r="K77" s="41">
        <v>9088520.6600000001</v>
      </c>
      <c r="L77" s="41">
        <v>20839438.760000002</v>
      </c>
      <c r="M77" s="41">
        <v>20839438.760000002</v>
      </c>
      <c r="N77" s="42">
        <f t="shared" si="1"/>
        <v>0.30535204133333332</v>
      </c>
    </row>
    <row r="78" spans="1:14" x14ac:dyDescent="0.2">
      <c r="A78" s="39" t="s">
        <v>215</v>
      </c>
      <c r="B78" s="39" t="s">
        <v>216</v>
      </c>
      <c r="C78" s="40" t="s">
        <v>46</v>
      </c>
      <c r="D78" s="41">
        <v>1452588924</v>
      </c>
      <c r="E78" s="41">
        <v>2574572966</v>
      </c>
      <c r="F78" s="41">
        <v>2574572966</v>
      </c>
      <c r="G78" s="41">
        <v>0</v>
      </c>
      <c r="H78" s="41">
        <v>0</v>
      </c>
      <c r="I78" s="41">
        <v>0</v>
      </c>
      <c r="J78" s="41">
        <v>2080525568.3900001</v>
      </c>
      <c r="K78" s="41">
        <v>1751329973.8699999</v>
      </c>
      <c r="L78" s="41">
        <v>494047397.61000001</v>
      </c>
      <c r="M78" s="41">
        <v>494047397.61000001</v>
      </c>
      <c r="N78" s="42">
        <f t="shared" si="1"/>
        <v>0.8081051094164251</v>
      </c>
    </row>
    <row r="79" spans="1:14" x14ac:dyDescent="0.2">
      <c r="A79" s="39" t="s">
        <v>307</v>
      </c>
      <c r="B79" s="39" t="s">
        <v>308</v>
      </c>
      <c r="C79" s="40" t="s">
        <v>46</v>
      </c>
      <c r="D79" s="41">
        <v>33102185</v>
      </c>
      <c r="E79" s="41">
        <v>45402185</v>
      </c>
      <c r="F79" s="41">
        <v>45402185</v>
      </c>
      <c r="G79" s="41">
        <v>0</v>
      </c>
      <c r="H79" s="41">
        <v>0</v>
      </c>
      <c r="I79" s="41">
        <v>0</v>
      </c>
      <c r="J79" s="41">
        <v>42394868.899999999</v>
      </c>
      <c r="K79" s="41">
        <v>41812357.18</v>
      </c>
      <c r="L79" s="41">
        <v>3007316.1</v>
      </c>
      <c r="M79" s="41">
        <v>3007316.1</v>
      </c>
      <c r="N79" s="42">
        <f t="shared" si="1"/>
        <v>0.93376274511898483</v>
      </c>
    </row>
    <row r="80" spans="1:14" x14ac:dyDescent="0.2">
      <c r="A80" s="39" t="s">
        <v>309</v>
      </c>
      <c r="B80" s="39" t="s">
        <v>310</v>
      </c>
      <c r="C80" s="40" t="s">
        <v>46</v>
      </c>
      <c r="D80" s="41">
        <v>201377000</v>
      </c>
      <c r="E80" s="41">
        <v>201377000</v>
      </c>
      <c r="F80" s="41">
        <v>201377000</v>
      </c>
      <c r="G80" s="41">
        <v>0</v>
      </c>
      <c r="H80" s="41">
        <v>0</v>
      </c>
      <c r="I80" s="41">
        <v>0</v>
      </c>
      <c r="J80" s="41">
        <v>190910413.33000001</v>
      </c>
      <c r="K80" s="41">
        <v>190910413.33000001</v>
      </c>
      <c r="L80" s="41">
        <v>10466586.67</v>
      </c>
      <c r="M80" s="41">
        <v>10466586.67</v>
      </c>
      <c r="N80" s="42">
        <f t="shared" si="1"/>
        <v>0.9480249151094714</v>
      </c>
    </row>
    <row r="81" spans="1:14" x14ac:dyDescent="0.2">
      <c r="A81" s="39" t="s">
        <v>257</v>
      </c>
      <c r="B81" s="39" t="s">
        <v>258</v>
      </c>
      <c r="C81" s="40" t="s">
        <v>46</v>
      </c>
      <c r="D81" s="41">
        <v>67176132</v>
      </c>
      <c r="E81" s="41">
        <v>58376132</v>
      </c>
      <c r="F81" s="41">
        <v>58376132</v>
      </c>
      <c r="G81" s="41">
        <v>0</v>
      </c>
      <c r="H81" s="41">
        <v>0</v>
      </c>
      <c r="I81" s="41">
        <v>0</v>
      </c>
      <c r="J81" s="41">
        <v>58376132</v>
      </c>
      <c r="K81" s="41">
        <v>58374079.009999998</v>
      </c>
      <c r="L81" s="41">
        <v>0</v>
      </c>
      <c r="M81" s="41">
        <v>0</v>
      </c>
      <c r="N81" s="42">
        <f t="shared" si="1"/>
        <v>1</v>
      </c>
    </row>
    <row r="82" spans="1:14" x14ac:dyDescent="0.2">
      <c r="A82" s="39" t="s">
        <v>259</v>
      </c>
      <c r="B82" s="39" t="s">
        <v>260</v>
      </c>
      <c r="C82" s="40" t="s">
        <v>46</v>
      </c>
      <c r="D82" s="41">
        <v>161691829</v>
      </c>
      <c r="E82" s="41">
        <v>171553764</v>
      </c>
      <c r="F82" s="41">
        <v>171553764</v>
      </c>
      <c r="G82" s="41">
        <v>0</v>
      </c>
      <c r="H82" s="41">
        <v>0</v>
      </c>
      <c r="I82" s="41">
        <v>0</v>
      </c>
      <c r="J82" s="41">
        <v>154597016.15000001</v>
      </c>
      <c r="K82" s="41">
        <v>152329881.15000001</v>
      </c>
      <c r="L82" s="41">
        <v>16956747.850000001</v>
      </c>
      <c r="M82" s="41">
        <v>16956747.850000001</v>
      </c>
      <c r="N82" s="42">
        <f t="shared" si="1"/>
        <v>0.90115782099657116</v>
      </c>
    </row>
    <row r="83" spans="1:14" x14ac:dyDescent="0.2">
      <c r="A83" s="39" t="s">
        <v>261</v>
      </c>
      <c r="B83" s="39" t="s">
        <v>262</v>
      </c>
      <c r="C83" s="40" t="s">
        <v>46</v>
      </c>
      <c r="D83" s="41">
        <v>593040415</v>
      </c>
      <c r="E83" s="41">
        <v>591075000</v>
      </c>
      <c r="F83" s="41">
        <v>591075000</v>
      </c>
      <c r="G83" s="41">
        <v>0</v>
      </c>
      <c r="H83" s="41">
        <v>0</v>
      </c>
      <c r="I83" s="41">
        <v>0</v>
      </c>
      <c r="J83" s="41">
        <v>210562043.44999999</v>
      </c>
      <c r="K83" s="41">
        <v>8377487.1200000001</v>
      </c>
      <c r="L83" s="41">
        <v>380512956.55000001</v>
      </c>
      <c r="M83" s="41">
        <v>380512956.55000001</v>
      </c>
      <c r="N83" s="42">
        <f t="shared" si="1"/>
        <v>0.35623574580214012</v>
      </c>
    </row>
    <row r="84" spans="1:14" x14ac:dyDescent="0.2">
      <c r="A84" s="39" t="s">
        <v>217</v>
      </c>
      <c r="B84" s="39" t="s">
        <v>218</v>
      </c>
      <c r="C84" s="40" t="s">
        <v>46</v>
      </c>
      <c r="D84" s="41">
        <v>47560000</v>
      </c>
      <c r="E84" s="41">
        <v>16560000</v>
      </c>
      <c r="F84" s="41">
        <v>16560000</v>
      </c>
      <c r="G84" s="41">
        <v>0</v>
      </c>
      <c r="H84" s="41">
        <v>0</v>
      </c>
      <c r="I84" s="41">
        <v>0</v>
      </c>
      <c r="J84" s="41">
        <v>16536000</v>
      </c>
      <c r="K84" s="41">
        <v>16536000</v>
      </c>
      <c r="L84" s="41">
        <v>24000</v>
      </c>
      <c r="M84" s="41">
        <v>24000</v>
      </c>
      <c r="N84" s="42">
        <f t="shared" si="1"/>
        <v>0.99855072463768113</v>
      </c>
    </row>
    <row r="85" spans="1:14" x14ac:dyDescent="0.2">
      <c r="A85" s="39" t="s">
        <v>311</v>
      </c>
      <c r="B85" s="39" t="s">
        <v>312</v>
      </c>
      <c r="C85" s="40" t="s">
        <v>46</v>
      </c>
      <c r="D85" s="41">
        <v>3158978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2" t="e">
        <f t="shared" si="1"/>
        <v>#DIV/0!</v>
      </c>
    </row>
    <row r="86" spans="1:14" x14ac:dyDescent="0.2">
      <c r="A86" s="39" t="s">
        <v>263</v>
      </c>
      <c r="B86" s="39" t="s">
        <v>264</v>
      </c>
      <c r="C86" s="40" t="s">
        <v>46</v>
      </c>
      <c r="D86" s="41">
        <v>345482385</v>
      </c>
      <c r="E86" s="41">
        <v>345482385</v>
      </c>
      <c r="F86" s="41">
        <v>345482385</v>
      </c>
      <c r="G86" s="41">
        <v>0</v>
      </c>
      <c r="H86" s="41">
        <v>0</v>
      </c>
      <c r="I86" s="41">
        <v>0</v>
      </c>
      <c r="J86" s="41">
        <v>345482385</v>
      </c>
      <c r="K86" s="41">
        <v>345482385</v>
      </c>
      <c r="L86" s="41">
        <v>0</v>
      </c>
      <c r="M86" s="41">
        <v>0</v>
      </c>
      <c r="N86" s="42">
        <f t="shared" si="1"/>
        <v>1</v>
      </c>
    </row>
    <row r="87" spans="1:14" ht="13.5" thickBot="1" x14ac:dyDescent="0.25">
      <c r="A87" s="39" t="s">
        <v>263</v>
      </c>
      <c r="B87" s="39" t="s">
        <v>264</v>
      </c>
      <c r="C87" s="40" t="s">
        <v>105</v>
      </c>
      <c r="D87" s="41">
        <v>0</v>
      </c>
      <c r="E87" s="41">
        <v>1144746500</v>
      </c>
      <c r="F87" s="41">
        <v>1144746500</v>
      </c>
      <c r="G87" s="41">
        <v>0</v>
      </c>
      <c r="H87" s="41">
        <v>0</v>
      </c>
      <c r="I87" s="41">
        <v>0</v>
      </c>
      <c r="J87" s="41">
        <v>1061666709.5599999</v>
      </c>
      <c r="K87" s="41">
        <v>937507371.08000004</v>
      </c>
      <c r="L87" s="41">
        <v>83079790.439999998</v>
      </c>
      <c r="M87" s="41">
        <v>83079790.439999998</v>
      </c>
      <c r="N87" s="42">
        <f t="shared" si="1"/>
        <v>0.92742516317804857</v>
      </c>
    </row>
    <row r="88" spans="1:14" ht="13.5" thickBot="1" x14ac:dyDescent="0.25">
      <c r="A88" s="34" t="s">
        <v>132</v>
      </c>
      <c r="B88" s="35" t="s">
        <v>133</v>
      </c>
      <c r="C88" s="36" t="s">
        <v>46</v>
      </c>
      <c r="D88" s="37">
        <v>10365877066</v>
      </c>
      <c r="E88" s="37">
        <v>8379903630</v>
      </c>
      <c r="F88" s="37">
        <v>8379903630</v>
      </c>
      <c r="G88" s="37">
        <v>0</v>
      </c>
      <c r="H88" s="37">
        <v>0</v>
      </c>
      <c r="I88" s="37">
        <v>0</v>
      </c>
      <c r="J88" s="37">
        <v>2713044880.8099999</v>
      </c>
      <c r="K88" s="37">
        <v>2583798371.96</v>
      </c>
      <c r="L88" s="37">
        <v>5666858749.1899996</v>
      </c>
      <c r="M88" s="37">
        <v>5666858749.1899996</v>
      </c>
      <c r="N88" s="38">
        <f t="shared" si="1"/>
        <v>0.32375609560679397</v>
      </c>
    </row>
    <row r="89" spans="1:14" x14ac:dyDescent="0.2">
      <c r="A89" s="39" t="s">
        <v>134</v>
      </c>
      <c r="B89" s="39" t="s">
        <v>135</v>
      </c>
      <c r="C89" s="40" t="s">
        <v>46</v>
      </c>
      <c r="D89" s="41">
        <v>1302535014</v>
      </c>
      <c r="E89" s="41">
        <v>2070021014</v>
      </c>
      <c r="F89" s="41">
        <v>2070021014</v>
      </c>
      <c r="G89" s="41">
        <v>0</v>
      </c>
      <c r="H89" s="41">
        <v>0</v>
      </c>
      <c r="I89" s="41">
        <v>0</v>
      </c>
      <c r="J89" s="41">
        <v>479139529</v>
      </c>
      <c r="K89" s="41">
        <v>430479804.57999998</v>
      </c>
      <c r="L89" s="41">
        <v>1590881485</v>
      </c>
      <c r="M89" s="41">
        <v>1590881485</v>
      </c>
      <c r="N89" s="42">
        <f t="shared" si="1"/>
        <v>0.23146602172609634</v>
      </c>
    </row>
    <row r="90" spans="1:14" x14ac:dyDescent="0.2">
      <c r="A90" s="39" t="s">
        <v>313</v>
      </c>
      <c r="B90" s="39" t="s">
        <v>314</v>
      </c>
      <c r="C90" s="40" t="s">
        <v>105</v>
      </c>
      <c r="D90" s="41">
        <v>1485000</v>
      </c>
      <c r="E90" s="41">
        <v>1485000</v>
      </c>
      <c r="F90" s="41">
        <v>1485000</v>
      </c>
      <c r="G90" s="41">
        <v>0</v>
      </c>
      <c r="H90" s="41">
        <v>0</v>
      </c>
      <c r="I90" s="41">
        <v>0</v>
      </c>
      <c r="J90" s="41">
        <v>1432359.75</v>
      </c>
      <c r="K90" s="41">
        <v>1432359.75</v>
      </c>
      <c r="L90" s="41">
        <v>52640.25</v>
      </c>
      <c r="M90" s="41">
        <v>52640.25</v>
      </c>
      <c r="N90" s="42">
        <f t="shared" si="1"/>
        <v>0.96455202020202024</v>
      </c>
    </row>
    <row r="91" spans="1:14" x14ac:dyDescent="0.2">
      <c r="A91" s="39" t="s">
        <v>136</v>
      </c>
      <c r="B91" s="39" t="s">
        <v>137</v>
      </c>
      <c r="C91" s="40" t="s">
        <v>105</v>
      </c>
      <c r="D91" s="41">
        <v>853350000</v>
      </c>
      <c r="E91" s="41">
        <v>853350000</v>
      </c>
      <c r="F91" s="41">
        <v>853350000</v>
      </c>
      <c r="G91" s="41">
        <v>0</v>
      </c>
      <c r="H91" s="41">
        <v>0</v>
      </c>
      <c r="I91" s="41">
        <v>0</v>
      </c>
      <c r="J91" s="41">
        <v>57786168.079999998</v>
      </c>
      <c r="K91" s="41">
        <v>39440046.579999998</v>
      </c>
      <c r="L91" s="41">
        <v>795563831.91999996</v>
      </c>
      <c r="M91" s="41">
        <v>795563831.91999996</v>
      </c>
      <c r="N91" s="42">
        <f t="shared" si="1"/>
        <v>6.7716843124157725E-2</v>
      </c>
    </row>
    <row r="92" spans="1:14" x14ac:dyDescent="0.2">
      <c r="A92" s="39" t="s">
        <v>315</v>
      </c>
      <c r="B92" s="39" t="s">
        <v>316</v>
      </c>
      <c r="C92" s="40" t="s">
        <v>46</v>
      </c>
      <c r="D92" s="41">
        <v>0</v>
      </c>
      <c r="E92" s="41">
        <v>2500000</v>
      </c>
      <c r="F92" s="41">
        <v>2500000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2500000</v>
      </c>
      <c r="M92" s="41">
        <v>2500000</v>
      </c>
      <c r="N92" s="42">
        <f t="shared" si="1"/>
        <v>0</v>
      </c>
    </row>
    <row r="93" spans="1:14" x14ac:dyDescent="0.2">
      <c r="A93" s="39" t="s">
        <v>315</v>
      </c>
      <c r="B93" s="39" t="s">
        <v>316</v>
      </c>
      <c r="C93" s="40" t="s">
        <v>105</v>
      </c>
      <c r="D93" s="41">
        <v>514260</v>
      </c>
      <c r="E93" s="41">
        <v>750514260</v>
      </c>
      <c r="F93" s="41">
        <v>750514260</v>
      </c>
      <c r="G93" s="41">
        <v>0</v>
      </c>
      <c r="H93" s="41">
        <v>0</v>
      </c>
      <c r="I93" s="41">
        <v>0</v>
      </c>
      <c r="J93" s="41">
        <v>498584.35</v>
      </c>
      <c r="K93" s="41">
        <v>498584.35</v>
      </c>
      <c r="L93" s="41">
        <v>750015675.64999998</v>
      </c>
      <c r="M93" s="41">
        <v>750015675.64999998</v>
      </c>
      <c r="N93" s="42">
        <f t="shared" si="1"/>
        <v>6.6432361991363093E-4</v>
      </c>
    </row>
    <row r="94" spans="1:14" x14ac:dyDescent="0.2">
      <c r="A94" s="39" t="s">
        <v>317</v>
      </c>
      <c r="B94" s="39" t="s">
        <v>318</v>
      </c>
      <c r="C94" s="40" t="s">
        <v>105</v>
      </c>
      <c r="D94" s="41">
        <v>131015100</v>
      </c>
      <c r="E94" s="41">
        <v>127353400</v>
      </c>
      <c r="F94" s="41">
        <v>127353400</v>
      </c>
      <c r="G94" s="41">
        <v>0</v>
      </c>
      <c r="H94" s="41">
        <v>0</v>
      </c>
      <c r="I94" s="41">
        <v>0</v>
      </c>
      <c r="J94" s="41">
        <v>119348038.65000001</v>
      </c>
      <c r="K94" s="41">
        <v>90232383.629999995</v>
      </c>
      <c r="L94" s="41">
        <v>8005361.3499999996</v>
      </c>
      <c r="M94" s="41">
        <v>8005361.3499999996</v>
      </c>
      <c r="N94" s="42">
        <f t="shared" si="1"/>
        <v>0.9371405761448065</v>
      </c>
    </row>
    <row r="95" spans="1:14" x14ac:dyDescent="0.2">
      <c r="A95" s="39" t="s">
        <v>265</v>
      </c>
      <c r="B95" s="39" t="s">
        <v>266</v>
      </c>
      <c r="C95" s="40" t="s">
        <v>46</v>
      </c>
      <c r="D95" s="41">
        <v>0</v>
      </c>
      <c r="E95" s="41">
        <v>11886000</v>
      </c>
      <c r="F95" s="41">
        <v>11886000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11886000</v>
      </c>
      <c r="M95" s="41">
        <v>11886000</v>
      </c>
      <c r="N95" s="42">
        <f t="shared" si="1"/>
        <v>0</v>
      </c>
    </row>
    <row r="96" spans="1:14" x14ac:dyDescent="0.2">
      <c r="A96" s="39" t="s">
        <v>265</v>
      </c>
      <c r="B96" s="39" t="s">
        <v>266</v>
      </c>
      <c r="C96" s="40" t="s">
        <v>105</v>
      </c>
      <c r="D96" s="41">
        <v>126239913</v>
      </c>
      <c r="E96" s="41">
        <v>129901613</v>
      </c>
      <c r="F96" s="41">
        <v>129901613</v>
      </c>
      <c r="G96" s="41">
        <v>0</v>
      </c>
      <c r="H96" s="41">
        <v>0</v>
      </c>
      <c r="I96" s="41">
        <v>0</v>
      </c>
      <c r="J96" s="41">
        <v>127567108.17</v>
      </c>
      <c r="K96" s="41">
        <v>126405660.27</v>
      </c>
      <c r="L96" s="41">
        <v>2334504.83</v>
      </c>
      <c r="M96" s="41">
        <v>2334504.83</v>
      </c>
      <c r="N96" s="42">
        <f t="shared" si="1"/>
        <v>0.98202866942075617</v>
      </c>
    </row>
    <row r="97" spans="1:14" x14ac:dyDescent="0.2">
      <c r="A97" s="39" t="s">
        <v>219</v>
      </c>
      <c r="B97" s="39" t="s">
        <v>220</v>
      </c>
      <c r="C97" s="40" t="s">
        <v>46</v>
      </c>
      <c r="D97" s="41">
        <v>0</v>
      </c>
      <c r="E97" s="41">
        <v>4000000</v>
      </c>
      <c r="F97" s="41">
        <v>4000000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4000000</v>
      </c>
      <c r="M97" s="41">
        <v>4000000</v>
      </c>
      <c r="N97" s="42">
        <f t="shared" si="1"/>
        <v>0</v>
      </c>
    </row>
    <row r="98" spans="1:14" x14ac:dyDescent="0.2">
      <c r="A98" s="39" t="s">
        <v>219</v>
      </c>
      <c r="B98" s="39" t="s">
        <v>220</v>
      </c>
      <c r="C98" s="40" t="s">
        <v>105</v>
      </c>
      <c r="D98" s="41">
        <v>189930741</v>
      </c>
      <c r="E98" s="41">
        <v>189030741</v>
      </c>
      <c r="F98" s="41">
        <v>189030741</v>
      </c>
      <c r="G98" s="41">
        <v>0</v>
      </c>
      <c r="H98" s="41">
        <v>0</v>
      </c>
      <c r="I98" s="41">
        <v>0</v>
      </c>
      <c r="J98" s="41">
        <v>172507270</v>
      </c>
      <c r="K98" s="41">
        <v>172470770</v>
      </c>
      <c r="L98" s="41">
        <v>16523471</v>
      </c>
      <c r="M98" s="41">
        <v>16523471</v>
      </c>
      <c r="N98" s="42">
        <f t="shared" si="1"/>
        <v>0.91258844507201076</v>
      </c>
    </row>
    <row r="99" spans="1:14" x14ac:dyDescent="0.2">
      <c r="A99" s="39" t="s">
        <v>138</v>
      </c>
      <c r="B99" s="39" t="s">
        <v>139</v>
      </c>
      <c r="C99" s="40" t="s">
        <v>105</v>
      </c>
      <c r="D99" s="41">
        <v>8938592748</v>
      </c>
      <c r="E99" s="41">
        <v>3015133312</v>
      </c>
      <c r="F99" s="41">
        <v>3015133312</v>
      </c>
      <c r="G99" s="41">
        <v>0</v>
      </c>
      <c r="H99" s="41">
        <v>0</v>
      </c>
      <c r="I99" s="41">
        <v>0</v>
      </c>
      <c r="J99" s="41">
        <v>2130995083.7</v>
      </c>
      <c r="K99" s="41">
        <v>2053093807.6900001</v>
      </c>
      <c r="L99" s="41">
        <v>884138228.29999995</v>
      </c>
      <c r="M99" s="41">
        <v>884138228.29999995</v>
      </c>
      <c r="N99" s="42">
        <f t="shared" si="1"/>
        <v>0.70676645547273231</v>
      </c>
    </row>
    <row r="100" spans="1:14" x14ac:dyDescent="0.2">
      <c r="A100" s="39" t="s">
        <v>140</v>
      </c>
      <c r="B100" s="39" t="s">
        <v>141</v>
      </c>
      <c r="C100" s="40" t="s">
        <v>105</v>
      </c>
      <c r="D100" s="41">
        <v>5585006915</v>
      </c>
      <c r="E100" s="41">
        <v>2121597564</v>
      </c>
      <c r="F100" s="41">
        <v>2121597564</v>
      </c>
      <c r="G100" s="41">
        <v>0</v>
      </c>
      <c r="H100" s="41">
        <v>0</v>
      </c>
      <c r="I100" s="41">
        <v>0</v>
      </c>
      <c r="J100" s="41">
        <v>1756087751.5899999</v>
      </c>
      <c r="K100" s="41">
        <v>1678588514.5799999</v>
      </c>
      <c r="L100" s="41">
        <v>365509812.41000003</v>
      </c>
      <c r="M100" s="41">
        <v>365509812.41000003</v>
      </c>
      <c r="N100" s="42">
        <f t="shared" si="1"/>
        <v>0.8277195361589319</v>
      </c>
    </row>
    <row r="101" spans="1:14" x14ac:dyDescent="0.2">
      <c r="A101" s="39" t="s">
        <v>142</v>
      </c>
      <c r="B101" s="39" t="s">
        <v>143</v>
      </c>
      <c r="C101" s="40" t="s">
        <v>105</v>
      </c>
      <c r="D101" s="41">
        <v>3353585833</v>
      </c>
      <c r="E101" s="41">
        <v>893535748</v>
      </c>
      <c r="F101" s="41">
        <v>893535748</v>
      </c>
      <c r="G101" s="41">
        <v>0</v>
      </c>
      <c r="H101" s="41">
        <v>0</v>
      </c>
      <c r="I101" s="41">
        <v>0</v>
      </c>
      <c r="J101" s="41">
        <v>374907332.11000001</v>
      </c>
      <c r="K101" s="41">
        <v>374505293.11000001</v>
      </c>
      <c r="L101" s="41">
        <v>518628415.88999999</v>
      </c>
      <c r="M101" s="41">
        <v>518628415.88999999</v>
      </c>
      <c r="N101" s="42">
        <f t="shared" si="1"/>
        <v>0.41957731735876785</v>
      </c>
    </row>
    <row r="102" spans="1:14" x14ac:dyDescent="0.2">
      <c r="A102" s="39" t="s">
        <v>144</v>
      </c>
      <c r="B102" s="39" t="s">
        <v>145</v>
      </c>
      <c r="C102" s="40" t="s">
        <v>105</v>
      </c>
      <c r="D102" s="41">
        <v>10000000</v>
      </c>
      <c r="E102" s="41">
        <v>3180000000</v>
      </c>
      <c r="F102" s="41">
        <v>3180000000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3180000000</v>
      </c>
      <c r="M102" s="41">
        <v>3180000000</v>
      </c>
      <c r="N102" s="42">
        <f t="shared" si="1"/>
        <v>0</v>
      </c>
    </row>
    <row r="103" spans="1:14" x14ac:dyDescent="0.2">
      <c r="A103" s="39" t="s">
        <v>319</v>
      </c>
      <c r="B103" s="39" t="s">
        <v>320</v>
      </c>
      <c r="C103" s="40" t="s">
        <v>105</v>
      </c>
      <c r="D103" s="41">
        <v>10000000</v>
      </c>
      <c r="E103" s="41">
        <v>10000000</v>
      </c>
      <c r="F103" s="41">
        <v>10000000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10000000</v>
      </c>
      <c r="M103" s="41">
        <v>10000000</v>
      </c>
      <c r="N103" s="42">
        <f t="shared" si="1"/>
        <v>0</v>
      </c>
    </row>
    <row r="104" spans="1:14" x14ac:dyDescent="0.2">
      <c r="A104" s="39" t="s">
        <v>146</v>
      </c>
      <c r="B104" s="39" t="s">
        <v>147</v>
      </c>
      <c r="C104" s="40" t="s">
        <v>105</v>
      </c>
      <c r="D104" s="41">
        <v>0</v>
      </c>
      <c r="E104" s="41">
        <v>3170000000</v>
      </c>
      <c r="F104" s="41">
        <v>3170000000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3170000000</v>
      </c>
      <c r="M104" s="41">
        <v>3170000000</v>
      </c>
      <c r="N104" s="42">
        <f t="shared" si="1"/>
        <v>0</v>
      </c>
    </row>
    <row r="105" spans="1:14" x14ac:dyDescent="0.2">
      <c r="A105" s="39" t="s">
        <v>148</v>
      </c>
      <c r="B105" s="39" t="s">
        <v>149</v>
      </c>
      <c r="C105" s="40" t="s">
        <v>105</v>
      </c>
      <c r="D105" s="41">
        <v>114749304</v>
      </c>
      <c r="E105" s="41">
        <v>114749304</v>
      </c>
      <c r="F105" s="41">
        <v>114749304</v>
      </c>
      <c r="G105" s="41">
        <v>0</v>
      </c>
      <c r="H105" s="41">
        <v>0</v>
      </c>
      <c r="I105" s="41">
        <v>0</v>
      </c>
      <c r="J105" s="41">
        <v>102910268.11</v>
      </c>
      <c r="K105" s="41">
        <v>100224759.69</v>
      </c>
      <c r="L105" s="41">
        <v>11839035.890000001</v>
      </c>
      <c r="M105" s="41">
        <v>11839035.890000001</v>
      </c>
      <c r="N105" s="42">
        <f t="shared" si="1"/>
        <v>0.89682694816170738</v>
      </c>
    </row>
    <row r="106" spans="1:14" x14ac:dyDescent="0.2">
      <c r="A106" s="39" t="s">
        <v>150</v>
      </c>
      <c r="B106" s="39" t="s">
        <v>151</v>
      </c>
      <c r="C106" s="40" t="s">
        <v>105</v>
      </c>
      <c r="D106" s="41">
        <v>114249304</v>
      </c>
      <c r="E106" s="41">
        <v>114249304</v>
      </c>
      <c r="F106" s="41">
        <v>114249304</v>
      </c>
      <c r="G106" s="41">
        <v>0</v>
      </c>
      <c r="H106" s="41">
        <v>0</v>
      </c>
      <c r="I106" s="41">
        <v>0</v>
      </c>
      <c r="J106" s="41">
        <v>102410268.12</v>
      </c>
      <c r="K106" s="41">
        <v>99724759.700000003</v>
      </c>
      <c r="L106" s="41">
        <v>11839035.880000001</v>
      </c>
      <c r="M106" s="41">
        <v>11839035.880000001</v>
      </c>
      <c r="N106" s="42">
        <f t="shared" si="1"/>
        <v>0.89637542229578926</v>
      </c>
    </row>
    <row r="107" spans="1:14" ht="13.5" thickBot="1" x14ac:dyDescent="0.25">
      <c r="A107" s="39" t="s">
        <v>321</v>
      </c>
      <c r="B107" s="39" t="s">
        <v>322</v>
      </c>
      <c r="C107" s="40" t="s">
        <v>105</v>
      </c>
      <c r="D107" s="41">
        <v>500000</v>
      </c>
      <c r="E107" s="41">
        <v>500000</v>
      </c>
      <c r="F107" s="41">
        <v>500000</v>
      </c>
      <c r="G107" s="41">
        <v>0</v>
      </c>
      <c r="H107" s="41">
        <v>0</v>
      </c>
      <c r="I107" s="41">
        <v>0</v>
      </c>
      <c r="J107" s="41">
        <v>499999.99</v>
      </c>
      <c r="K107" s="41">
        <v>499999.99</v>
      </c>
      <c r="L107" s="41">
        <v>0.01</v>
      </c>
      <c r="M107" s="41">
        <v>0.01</v>
      </c>
      <c r="N107" s="42">
        <f t="shared" si="1"/>
        <v>0.99999998000000001</v>
      </c>
    </row>
    <row r="108" spans="1:14" ht="13.5" thickBot="1" x14ac:dyDescent="0.25">
      <c r="A108" s="34" t="s">
        <v>152</v>
      </c>
      <c r="B108" s="35" t="s">
        <v>153</v>
      </c>
      <c r="C108" s="36" t="s">
        <v>46</v>
      </c>
      <c r="D108" s="37">
        <v>1842382243</v>
      </c>
      <c r="E108" s="37">
        <v>1601707239</v>
      </c>
      <c r="F108" s="37">
        <v>1601707239</v>
      </c>
      <c r="G108" s="37">
        <v>0</v>
      </c>
      <c r="H108" s="37">
        <v>0</v>
      </c>
      <c r="I108" s="37">
        <v>0</v>
      </c>
      <c r="J108" s="37">
        <v>1061220790.04</v>
      </c>
      <c r="K108" s="37">
        <v>961335109.14999998</v>
      </c>
      <c r="L108" s="37">
        <v>540486448.96000004</v>
      </c>
      <c r="M108" s="37">
        <v>540486448.96000004</v>
      </c>
      <c r="N108" s="38">
        <f t="shared" si="1"/>
        <v>0.66255603034082311</v>
      </c>
    </row>
    <row r="109" spans="1:14" x14ac:dyDescent="0.2">
      <c r="A109" s="39" t="s">
        <v>154</v>
      </c>
      <c r="B109" s="39" t="s">
        <v>155</v>
      </c>
      <c r="C109" s="40" t="s">
        <v>46</v>
      </c>
      <c r="D109" s="41">
        <v>450952895</v>
      </c>
      <c r="E109" s="41">
        <v>426692081</v>
      </c>
      <c r="F109" s="41">
        <v>426692081</v>
      </c>
      <c r="G109" s="41">
        <v>0</v>
      </c>
      <c r="H109" s="41">
        <v>0</v>
      </c>
      <c r="I109" s="41">
        <v>0</v>
      </c>
      <c r="J109" s="41">
        <v>367712103.85000002</v>
      </c>
      <c r="K109" s="41">
        <v>334712103.85000002</v>
      </c>
      <c r="L109" s="41">
        <v>58979977.149999999</v>
      </c>
      <c r="M109" s="41">
        <v>58979977.149999999</v>
      </c>
      <c r="N109" s="42">
        <f t="shared" si="1"/>
        <v>0.86177391197002329</v>
      </c>
    </row>
    <row r="110" spans="1:14" x14ac:dyDescent="0.2">
      <c r="A110" s="39" t="s">
        <v>323</v>
      </c>
      <c r="B110" s="39" t="s">
        <v>157</v>
      </c>
      <c r="C110" s="40" t="s">
        <v>46</v>
      </c>
      <c r="D110" s="41">
        <v>389008816</v>
      </c>
      <c r="E110" s="41">
        <v>356270762</v>
      </c>
      <c r="F110" s="41">
        <v>356270762</v>
      </c>
      <c r="G110" s="41">
        <v>0</v>
      </c>
      <c r="H110" s="41">
        <v>0</v>
      </c>
      <c r="I110" s="41">
        <v>0</v>
      </c>
      <c r="J110" s="41">
        <v>316235154.81999999</v>
      </c>
      <c r="K110" s="41">
        <v>288735154.81999999</v>
      </c>
      <c r="L110" s="41">
        <v>40035607.18</v>
      </c>
      <c r="M110" s="41">
        <v>40035607.18</v>
      </c>
      <c r="N110" s="42">
        <f t="shared" si="1"/>
        <v>0.88762589735051001</v>
      </c>
    </row>
    <row r="111" spans="1:14" x14ac:dyDescent="0.2">
      <c r="A111" s="39" t="s">
        <v>324</v>
      </c>
      <c r="B111" s="39" t="s">
        <v>224</v>
      </c>
      <c r="C111" s="40" t="s">
        <v>46</v>
      </c>
      <c r="D111" s="41">
        <v>61944079</v>
      </c>
      <c r="E111" s="41">
        <v>70421319</v>
      </c>
      <c r="F111" s="41">
        <v>70421319</v>
      </c>
      <c r="G111" s="41">
        <v>0</v>
      </c>
      <c r="H111" s="41">
        <v>0</v>
      </c>
      <c r="I111" s="41">
        <v>0</v>
      </c>
      <c r="J111" s="41">
        <v>51476949.030000001</v>
      </c>
      <c r="K111" s="41">
        <v>45976949.030000001</v>
      </c>
      <c r="L111" s="41">
        <v>18944369.969999999</v>
      </c>
      <c r="M111" s="41">
        <v>18944369.969999999</v>
      </c>
      <c r="N111" s="42">
        <f t="shared" si="1"/>
        <v>0.73098530048833654</v>
      </c>
    </row>
    <row r="112" spans="1:14" x14ac:dyDescent="0.2">
      <c r="A112" s="39" t="s">
        <v>160</v>
      </c>
      <c r="B112" s="39" t="s">
        <v>161</v>
      </c>
      <c r="C112" s="40" t="s">
        <v>46</v>
      </c>
      <c r="D112" s="41">
        <v>1100594022</v>
      </c>
      <c r="E112" s="41">
        <v>984179832</v>
      </c>
      <c r="F112" s="41">
        <v>984179832</v>
      </c>
      <c r="G112" s="41">
        <v>0</v>
      </c>
      <c r="H112" s="41">
        <v>0</v>
      </c>
      <c r="I112" s="41">
        <v>0</v>
      </c>
      <c r="J112" s="41">
        <v>654526727.01999998</v>
      </c>
      <c r="K112" s="41">
        <v>591258385.25</v>
      </c>
      <c r="L112" s="41">
        <v>329653104.98000002</v>
      </c>
      <c r="M112" s="41">
        <v>329653104.98000002</v>
      </c>
      <c r="N112" s="42">
        <f t="shared" si="1"/>
        <v>0.66504789647020524</v>
      </c>
    </row>
    <row r="113" spans="1:14" x14ac:dyDescent="0.2">
      <c r="A113" s="39" t="s">
        <v>162</v>
      </c>
      <c r="B113" s="39" t="s">
        <v>163</v>
      </c>
      <c r="C113" s="40" t="s">
        <v>46</v>
      </c>
      <c r="D113" s="41">
        <v>650594022</v>
      </c>
      <c r="E113" s="41">
        <v>534179832</v>
      </c>
      <c r="F113" s="41">
        <v>534179832</v>
      </c>
      <c r="G113" s="41">
        <v>0</v>
      </c>
      <c r="H113" s="41">
        <v>0</v>
      </c>
      <c r="I113" s="41">
        <v>0</v>
      </c>
      <c r="J113" s="41">
        <v>315915305.47000003</v>
      </c>
      <c r="K113" s="41">
        <v>252646963.69999999</v>
      </c>
      <c r="L113" s="41">
        <v>218264526.53</v>
      </c>
      <c r="M113" s="41">
        <v>218264526.53</v>
      </c>
      <c r="N113" s="42">
        <f t="shared" si="1"/>
        <v>0.59140253252766017</v>
      </c>
    </row>
    <row r="114" spans="1:14" x14ac:dyDescent="0.2">
      <c r="A114" s="39" t="s">
        <v>164</v>
      </c>
      <c r="B114" s="39" t="s">
        <v>165</v>
      </c>
      <c r="C114" s="40" t="s">
        <v>46</v>
      </c>
      <c r="D114" s="41">
        <v>450000000</v>
      </c>
      <c r="E114" s="41">
        <v>450000000</v>
      </c>
      <c r="F114" s="41">
        <v>450000000</v>
      </c>
      <c r="G114" s="41">
        <v>0</v>
      </c>
      <c r="H114" s="41">
        <v>0</v>
      </c>
      <c r="I114" s="41">
        <v>0</v>
      </c>
      <c r="J114" s="41">
        <v>338611421.55000001</v>
      </c>
      <c r="K114" s="41">
        <v>338611421.55000001</v>
      </c>
      <c r="L114" s="41">
        <v>111388578.45</v>
      </c>
      <c r="M114" s="41">
        <v>111388578.45</v>
      </c>
      <c r="N114" s="42">
        <f t="shared" si="1"/>
        <v>0.75246982566666665</v>
      </c>
    </row>
    <row r="115" spans="1:14" x14ac:dyDescent="0.2">
      <c r="A115" s="39" t="s">
        <v>166</v>
      </c>
      <c r="B115" s="39" t="s">
        <v>167</v>
      </c>
      <c r="C115" s="40" t="s">
        <v>46</v>
      </c>
      <c r="D115" s="41">
        <v>290835326</v>
      </c>
      <c r="E115" s="41">
        <v>190835326</v>
      </c>
      <c r="F115" s="41">
        <v>190835326</v>
      </c>
      <c r="G115" s="41">
        <v>0</v>
      </c>
      <c r="H115" s="41">
        <v>0</v>
      </c>
      <c r="I115" s="41">
        <v>0</v>
      </c>
      <c r="J115" s="41">
        <v>38981959.170000002</v>
      </c>
      <c r="K115" s="41">
        <v>35364620.049999997</v>
      </c>
      <c r="L115" s="41">
        <v>151853366.83000001</v>
      </c>
      <c r="M115" s="41">
        <v>151853366.83000001</v>
      </c>
      <c r="N115" s="42">
        <f t="shared" si="1"/>
        <v>0.20427014215386935</v>
      </c>
    </row>
    <row r="116" spans="1:14" x14ac:dyDescent="0.2">
      <c r="A116" s="39" t="s">
        <v>168</v>
      </c>
      <c r="B116" s="39" t="s">
        <v>169</v>
      </c>
      <c r="C116" s="40" t="s">
        <v>46</v>
      </c>
      <c r="D116" s="41">
        <v>290835326</v>
      </c>
      <c r="E116" s="41">
        <v>190835326</v>
      </c>
      <c r="F116" s="41">
        <v>190835326</v>
      </c>
      <c r="G116" s="41">
        <v>0</v>
      </c>
      <c r="H116" s="41">
        <v>0</v>
      </c>
      <c r="I116" s="41">
        <v>0</v>
      </c>
      <c r="J116" s="41">
        <v>38981959.170000002</v>
      </c>
      <c r="K116" s="41">
        <v>35364620.049999997</v>
      </c>
      <c r="L116" s="41">
        <v>151853366.83000001</v>
      </c>
      <c r="M116" s="41">
        <v>151853366.83000001</v>
      </c>
      <c r="N116" s="42">
        <f t="shared" si="1"/>
        <v>0.20427014215386935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4E6C-35C8-4655-A93C-88CF5567444D}">
  <dimension ref="A1:N30"/>
  <sheetViews>
    <sheetView topLeftCell="B1" zoomScale="94" zoomScaleNormal="80" workbookViewId="0">
      <selection activeCell="M40" sqref="M39:M40"/>
    </sheetView>
  </sheetViews>
  <sheetFormatPr baseColWidth="10" defaultColWidth="9.140625" defaultRowHeight="12.75" x14ac:dyDescent="0.2"/>
  <cols>
    <col min="1" max="1" width="15.140625" style="13" bestFit="1" customWidth="1"/>
    <col min="2" max="2" width="58.5703125" style="13" customWidth="1"/>
    <col min="3" max="3" width="6.85546875" style="14" bestFit="1" customWidth="1"/>
    <col min="4" max="6" width="18.5703125" style="13" bestFit="1" customWidth="1"/>
    <col min="7" max="7" width="19.5703125" style="13" hidden="1" customWidth="1"/>
    <col min="8" max="8" width="16.42578125" style="13" hidden="1" customWidth="1"/>
    <col min="9" max="9" width="10.5703125" style="13" hidden="1" customWidth="1"/>
    <col min="10" max="11" width="18.5703125" style="13" bestFit="1" customWidth="1"/>
    <col min="12" max="13" width="17.42578125" style="13" bestFit="1" customWidth="1"/>
    <col min="14" max="14" width="13.140625" style="13" customWidth="1"/>
    <col min="15" max="15" width="9.140625" style="13"/>
    <col min="16" max="16" width="18" style="13" bestFit="1" customWidth="1"/>
    <col min="17" max="16384" width="9.140625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tr">
        <f>+TOTAL!A3</f>
        <v>Al 31 de diciembre de 2025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43" t="s">
        <v>41</v>
      </c>
      <c r="B5" s="44" t="s">
        <v>42</v>
      </c>
      <c r="C5" s="44" t="s">
        <v>4</v>
      </c>
      <c r="D5" s="44" t="s">
        <v>5</v>
      </c>
      <c r="E5" s="44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6" t="s">
        <v>14</v>
      </c>
      <c r="N5" s="47" t="s">
        <v>15</v>
      </c>
    </row>
    <row r="6" spans="1:14" ht="13.5" thickBot="1" x14ac:dyDescent="0.25">
      <c r="A6" s="60" t="s">
        <v>38</v>
      </c>
      <c r="B6" s="61" t="s">
        <v>43</v>
      </c>
      <c r="C6" s="48"/>
      <c r="D6" s="49">
        <v>193862050718</v>
      </c>
      <c r="E6" s="49">
        <v>214142346206.70999</v>
      </c>
      <c r="F6" s="49">
        <v>213737350718</v>
      </c>
      <c r="G6" s="49">
        <v>0</v>
      </c>
      <c r="H6" s="49">
        <v>0</v>
      </c>
      <c r="I6" s="49">
        <v>0</v>
      </c>
      <c r="J6" s="49">
        <v>194009360701.67001</v>
      </c>
      <c r="K6" s="49">
        <v>194009360701.67001</v>
      </c>
      <c r="L6" s="49">
        <v>20132985505.040001</v>
      </c>
      <c r="M6" s="49">
        <v>19727990016.330002</v>
      </c>
      <c r="N6" s="50">
        <f t="shared" ref="N6:N30" si="0">+J6/E6</f>
        <v>0.90598316558273928</v>
      </c>
    </row>
    <row r="7" spans="1:14" ht="13.5" thickBot="1" x14ac:dyDescent="0.25">
      <c r="A7" s="34" t="s">
        <v>152</v>
      </c>
      <c r="B7" s="35" t="s">
        <v>153</v>
      </c>
      <c r="C7" s="36" t="s">
        <v>46</v>
      </c>
      <c r="D7" s="37">
        <v>193862050718</v>
      </c>
      <c r="E7" s="37">
        <v>193767046206.70999</v>
      </c>
      <c r="F7" s="37">
        <v>193362050718</v>
      </c>
      <c r="G7" s="37">
        <v>0</v>
      </c>
      <c r="H7" s="37">
        <v>0</v>
      </c>
      <c r="I7" s="37">
        <v>0</v>
      </c>
      <c r="J7" s="37">
        <v>185798776701.67001</v>
      </c>
      <c r="K7" s="37">
        <v>185798776701.67001</v>
      </c>
      <c r="L7" s="37">
        <v>7968269505.04</v>
      </c>
      <c r="M7" s="37">
        <v>7563274016.3299999</v>
      </c>
      <c r="N7" s="38">
        <f t="shared" si="0"/>
        <v>0.95887706572902254</v>
      </c>
    </row>
    <row r="8" spans="1:14" x14ac:dyDescent="0.2">
      <c r="A8" s="39" t="s">
        <v>154</v>
      </c>
      <c r="B8" s="39" t="s">
        <v>155</v>
      </c>
      <c r="C8" s="40" t="s">
        <v>46</v>
      </c>
      <c r="D8" s="41">
        <v>189222350718</v>
      </c>
      <c r="E8" s="41">
        <v>189127346206.70999</v>
      </c>
      <c r="F8" s="41">
        <v>188722350718</v>
      </c>
      <c r="G8" s="41">
        <v>0</v>
      </c>
      <c r="H8" s="41">
        <v>0</v>
      </c>
      <c r="I8" s="41">
        <v>0</v>
      </c>
      <c r="J8" s="41">
        <v>181712624430.67999</v>
      </c>
      <c r="K8" s="41">
        <v>181712624430.67999</v>
      </c>
      <c r="L8" s="41">
        <v>7414721776.0299997</v>
      </c>
      <c r="M8" s="41">
        <v>7009726287.3199997</v>
      </c>
      <c r="N8" s="42">
        <f t="shared" si="0"/>
        <v>0.96079508371081379</v>
      </c>
    </row>
    <row r="9" spans="1:14" x14ac:dyDescent="0.2">
      <c r="A9" s="39" t="s">
        <v>325</v>
      </c>
      <c r="B9" s="39" t="s">
        <v>326</v>
      </c>
      <c r="C9" s="40" t="s">
        <v>46</v>
      </c>
      <c r="D9" s="41">
        <v>33332672918</v>
      </c>
      <c r="E9" s="41">
        <v>33332672918</v>
      </c>
      <c r="F9" s="41">
        <v>33332672918</v>
      </c>
      <c r="G9" s="41">
        <v>0</v>
      </c>
      <c r="H9" s="41">
        <v>0</v>
      </c>
      <c r="I9" s="41">
        <v>0</v>
      </c>
      <c r="J9" s="41">
        <v>33127143486.580002</v>
      </c>
      <c r="K9" s="41">
        <v>33127143486.580002</v>
      </c>
      <c r="L9" s="41">
        <v>205529431.41999999</v>
      </c>
      <c r="M9" s="41">
        <v>205529431.41999999</v>
      </c>
      <c r="N9" s="42">
        <f t="shared" si="0"/>
        <v>0.99383399489367052</v>
      </c>
    </row>
    <row r="10" spans="1:14" x14ac:dyDescent="0.2">
      <c r="A10" s="39" t="s">
        <v>327</v>
      </c>
      <c r="B10" s="39" t="s">
        <v>328</v>
      </c>
      <c r="C10" s="40" t="s">
        <v>46</v>
      </c>
      <c r="D10" s="41">
        <v>193860000</v>
      </c>
      <c r="E10" s="41">
        <v>193860000</v>
      </c>
      <c r="F10" s="41">
        <v>193860000</v>
      </c>
      <c r="G10" s="41">
        <v>0</v>
      </c>
      <c r="H10" s="41">
        <v>0</v>
      </c>
      <c r="I10" s="41">
        <v>0</v>
      </c>
      <c r="J10" s="41">
        <v>191860534.02000001</v>
      </c>
      <c r="K10" s="41">
        <v>191860534.02000001</v>
      </c>
      <c r="L10" s="41">
        <v>1999465.98</v>
      </c>
      <c r="M10" s="41">
        <v>1999465.98</v>
      </c>
      <c r="N10" s="42">
        <f t="shared" si="0"/>
        <v>0.98968603125967203</v>
      </c>
    </row>
    <row r="11" spans="1:14" x14ac:dyDescent="0.2">
      <c r="A11" s="39" t="s">
        <v>329</v>
      </c>
      <c r="B11" s="39" t="s">
        <v>330</v>
      </c>
      <c r="C11" s="40" t="s">
        <v>46</v>
      </c>
      <c r="D11" s="41">
        <v>71954820000</v>
      </c>
      <c r="E11" s="41">
        <v>71954820000</v>
      </c>
      <c r="F11" s="41">
        <v>71954820000</v>
      </c>
      <c r="G11" s="41">
        <v>0</v>
      </c>
      <c r="H11" s="41">
        <v>0</v>
      </c>
      <c r="I11" s="41">
        <v>0</v>
      </c>
      <c r="J11" s="41">
        <v>68125883768</v>
      </c>
      <c r="K11" s="41">
        <v>68125883768</v>
      </c>
      <c r="L11" s="41">
        <v>3828936232</v>
      </c>
      <c r="M11" s="41">
        <v>3828936232</v>
      </c>
      <c r="N11" s="42">
        <f t="shared" si="0"/>
        <v>0.94678693891528043</v>
      </c>
    </row>
    <row r="12" spans="1:14" x14ac:dyDescent="0.2">
      <c r="A12" s="39" t="s">
        <v>331</v>
      </c>
      <c r="B12" s="39" t="s">
        <v>332</v>
      </c>
      <c r="C12" s="40" t="s">
        <v>46</v>
      </c>
      <c r="D12" s="41">
        <v>15476728500</v>
      </c>
      <c r="E12" s="41">
        <v>15476728500</v>
      </c>
      <c r="F12" s="41">
        <v>15476728500</v>
      </c>
      <c r="G12" s="41">
        <v>0</v>
      </c>
      <c r="H12" s="41">
        <v>0</v>
      </c>
      <c r="I12" s="41">
        <v>0</v>
      </c>
      <c r="J12" s="41">
        <v>14614977337</v>
      </c>
      <c r="K12" s="41">
        <v>14614977337</v>
      </c>
      <c r="L12" s="41">
        <v>861751163</v>
      </c>
      <c r="M12" s="41">
        <v>861751163</v>
      </c>
      <c r="N12" s="42">
        <f t="shared" si="0"/>
        <v>0.94431955286932889</v>
      </c>
    </row>
    <row r="13" spans="1:14" x14ac:dyDescent="0.2">
      <c r="A13" s="39" t="s">
        <v>333</v>
      </c>
      <c r="B13" s="39" t="s">
        <v>334</v>
      </c>
      <c r="C13" s="40" t="s">
        <v>46</v>
      </c>
      <c r="D13" s="41">
        <v>25323948000</v>
      </c>
      <c r="E13" s="41">
        <v>25323948000</v>
      </c>
      <c r="F13" s="41">
        <v>25323948000</v>
      </c>
      <c r="G13" s="41">
        <v>0</v>
      </c>
      <c r="H13" s="41">
        <v>0</v>
      </c>
      <c r="I13" s="41">
        <v>0</v>
      </c>
      <c r="J13" s="41">
        <v>25003428973.57</v>
      </c>
      <c r="K13" s="41">
        <v>25003428973.57</v>
      </c>
      <c r="L13" s="41">
        <v>320519026.43000001</v>
      </c>
      <c r="M13" s="41">
        <v>320519026.43000001</v>
      </c>
      <c r="N13" s="42">
        <f t="shared" si="0"/>
        <v>0.98734324417227515</v>
      </c>
    </row>
    <row r="14" spans="1:14" x14ac:dyDescent="0.2">
      <c r="A14" s="39" t="s">
        <v>335</v>
      </c>
      <c r="B14" s="39" t="s">
        <v>336</v>
      </c>
      <c r="C14" s="40" t="s">
        <v>46</v>
      </c>
      <c r="D14" s="41">
        <v>36549960300</v>
      </c>
      <c r="E14" s="41">
        <v>36549960300</v>
      </c>
      <c r="F14" s="41">
        <v>36549960300</v>
      </c>
      <c r="G14" s="41">
        <v>0</v>
      </c>
      <c r="H14" s="41">
        <v>0</v>
      </c>
      <c r="I14" s="41">
        <v>0</v>
      </c>
      <c r="J14" s="41">
        <v>36379513721</v>
      </c>
      <c r="K14" s="41">
        <v>36379513721</v>
      </c>
      <c r="L14" s="41">
        <v>170446579</v>
      </c>
      <c r="M14" s="41">
        <v>170446579</v>
      </c>
      <c r="N14" s="42">
        <f t="shared" si="0"/>
        <v>0.99533661384031658</v>
      </c>
    </row>
    <row r="15" spans="1:14" x14ac:dyDescent="0.2">
      <c r="A15" s="39" t="s">
        <v>337</v>
      </c>
      <c r="B15" s="39" t="s">
        <v>338</v>
      </c>
      <c r="C15" s="40" t="s">
        <v>46</v>
      </c>
      <c r="D15" s="41">
        <v>2046060000</v>
      </c>
      <c r="E15" s="41">
        <v>2046060000</v>
      </c>
      <c r="F15" s="41">
        <v>2046060000</v>
      </c>
      <c r="G15" s="41">
        <v>0</v>
      </c>
      <c r="H15" s="41">
        <v>0</v>
      </c>
      <c r="I15" s="41">
        <v>0</v>
      </c>
      <c r="J15" s="41">
        <v>473761346.27999997</v>
      </c>
      <c r="K15" s="41">
        <v>473761346.27999997</v>
      </c>
      <c r="L15" s="41">
        <v>1572298653.72</v>
      </c>
      <c r="M15" s="41">
        <v>1572298653.72</v>
      </c>
      <c r="N15" s="42">
        <f t="shared" si="0"/>
        <v>0.23154811993783173</v>
      </c>
    </row>
    <row r="16" spans="1:14" x14ac:dyDescent="0.2">
      <c r="A16" s="39" t="s">
        <v>339</v>
      </c>
      <c r="B16" s="39" t="s">
        <v>340</v>
      </c>
      <c r="C16" s="40" t="s">
        <v>46</v>
      </c>
      <c r="D16" s="41">
        <v>199000000</v>
      </c>
      <c r="E16" s="41">
        <v>199000000</v>
      </c>
      <c r="F16" s="41">
        <v>199000000</v>
      </c>
      <c r="G16" s="41">
        <v>0</v>
      </c>
      <c r="H16" s="41">
        <v>0</v>
      </c>
      <c r="I16" s="41">
        <v>0</v>
      </c>
      <c r="J16" s="41">
        <v>195595536</v>
      </c>
      <c r="K16" s="41">
        <v>195595536</v>
      </c>
      <c r="L16" s="41">
        <v>3404464</v>
      </c>
      <c r="M16" s="41">
        <v>3404464</v>
      </c>
      <c r="N16" s="42">
        <f t="shared" si="0"/>
        <v>0.9828921407035176</v>
      </c>
    </row>
    <row r="17" spans="1:14" x14ac:dyDescent="0.2">
      <c r="A17" s="39" t="s">
        <v>341</v>
      </c>
      <c r="B17" s="39" t="s">
        <v>342</v>
      </c>
      <c r="C17" s="40" t="s">
        <v>46</v>
      </c>
      <c r="D17" s="41">
        <v>2000000000</v>
      </c>
      <c r="E17" s="41">
        <v>2000000000</v>
      </c>
      <c r="F17" s="41">
        <v>2000000000</v>
      </c>
      <c r="G17" s="41">
        <v>0</v>
      </c>
      <c r="H17" s="41">
        <v>0</v>
      </c>
      <c r="I17" s="41">
        <v>0</v>
      </c>
      <c r="J17" s="41">
        <v>2000000000</v>
      </c>
      <c r="K17" s="41">
        <v>2000000000</v>
      </c>
      <c r="L17" s="41">
        <v>0</v>
      </c>
      <c r="M17" s="41">
        <v>0</v>
      </c>
      <c r="N17" s="42">
        <f t="shared" si="0"/>
        <v>1</v>
      </c>
    </row>
    <row r="18" spans="1:14" x14ac:dyDescent="0.2">
      <c r="A18" s="39" t="s">
        <v>343</v>
      </c>
      <c r="B18" s="39" t="s">
        <v>344</v>
      </c>
      <c r="C18" s="40" t="s">
        <v>46</v>
      </c>
      <c r="D18" s="41">
        <v>1850000000</v>
      </c>
      <c r="E18" s="41">
        <v>250000000</v>
      </c>
      <c r="F18" s="41">
        <v>250000000</v>
      </c>
      <c r="G18" s="41">
        <v>0</v>
      </c>
      <c r="H18" s="41">
        <v>0</v>
      </c>
      <c r="I18" s="41">
        <v>0</v>
      </c>
      <c r="J18" s="41">
        <v>250000000</v>
      </c>
      <c r="K18" s="41">
        <v>250000000</v>
      </c>
      <c r="L18" s="41">
        <v>0</v>
      </c>
      <c r="M18" s="41">
        <v>0</v>
      </c>
      <c r="N18" s="42">
        <f t="shared" si="0"/>
        <v>1</v>
      </c>
    </row>
    <row r="19" spans="1:14" x14ac:dyDescent="0.2">
      <c r="A19" s="39" t="s">
        <v>345</v>
      </c>
      <c r="B19" s="39" t="s">
        <v>346</v>
      </c>
      <c r="C19" s="40" t="s">
        <v>46</v>
      </c>
      <c r="D19" s="41">
        <v>295301000</v>
      </c>
      <c r="E19" s="41">
        <v>295301000</v>
      </c>
      <c r="F19" s="41">
        <v>295301000</v>
      </c>
      <c r="G19" s="41">
        <v>0</v>
      </c>
      <c r="H19" s="41">
        <v>0</v>
      </c>
      <c r="I19" s="41">
        <v>0</v>
      </c>
      <c r="J19" s="41">
        <v>250459728.22999999</v>
      </c>
      <c r="K19" s="41">
        <v>250459728.22999999</v>
      </c>
      <c r="L19" s="41">
        <v>44841271.770000003</v>
      </c>
      <c r="M19" s="41">
        <v>44841271.770000003</v>
      </c>
      <c r="N19" s="42">
        <f t="shared" si="0"/>
        <v>0.8481506267503327</v>
      </c>
    </row>
    <row r="20" spans="1:14" x14ac:dyDescent="0.2">
      <c r="A20" s="39" t="s">
        <v>347</v>
      </c>
      <c r="B20" s="39" t="s">
        <v>348</v>
      </c>
      <c r="C20" s="40" t="s">
        <v>349</v>
      </c>
      <c r="D20" s="41">
        <v>0</v>
      </c>
      <c r="E20" s="41">
        <v>404995488.70999998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404995488.70999998</v>
      </c>
      <c r="M20" s="41">
        <v>0</v>
      </c>
      <c r="N20" s="42">
        <f t="shared" si="0"/>
        <v>0</v>
      </c>
    </row>
    <row r="21" spans="1:14" x14ac:dyDescent="0.2">
      <c r="A21" s="39" t="s">
        <v>350</v>
      </c>
      <c r="B21" s="39" t="s">
        <v>351</v>
      </c>
      <c r="C21" s="40" t="s">
        <v>46</v>
      </c>
      <c r="D21" s="41">
        <v>0</v>
      </c>
      <c r="E21" s="41">
        <v>300000000</v>
      </c>
      <c r="F21" s="41">
        <v>300000000</v>
      </c>
      <c r="G21" s="41">
        <v>0</v>
      </c>
      <c r="H21" s="41">
        <v>0</v>
      </c>
      <c r="I21" s="41">
        <v>0</v>
      </c>
      <c r="J21" s="41">
        <v>300000000</v>
      </c>
      <c r="K21" s="41">
        <v>300000000</v>
      </c>
      <c r="L21" s="41">
        <v>0</v>
      </c>
      <c r="M21" s="41">
        <v>0</v>
      </c>
      <c r="N21" s="42">
        <f t="shared" si="0"/>
        <v>1</v>
      </c>
    </row>
    <row r="22" spans="1:14" x14ac:dyDescent="0.2">
      <c r="A22" s="39" t="s">
        <v>352</v>
      </c>
      <c r="B22" s="39" t="s">
        <v>353</v>
      </c>
      <c r="C22" s="40" t="s">
        <v>46</v>
      </c>
      <c r="D22" s="41">
        <v>0</v>
      </c>
      <c r="E22" s="41">
        <v>800000000</v>
      </c>
      <c r="F22" s="41">
        <v>800000000</v>
      </c>
      <c r="G22" s="41">
        <v>0</v>
      </c>
      <c r="H22" s="41">
        <v>0</v>
      </c>
      <c r="I22" s="41">
        <v>0</v>
      </c>
      <c r="J22" s="41">
        <v>800000000</v>
      </c>
      <c r="K22" s="41">
        <v>800000000</v>
      </c>
      <c r="L22" s="41">
        <v>0</v>
      </c>
      <c r="M22" s="41">
        <v>0</v>
      </c>
      <c r="N22" s="42">
        <f t="shared" si="0"/>
        <v>1</v>
      </c>
    </row>
    <row r="23" spans="1:14" x14ac:dyDescent="0.2">
      <c r="A23" s="39" t="s">
        <v>354</v>
      </c>
      <c r="B23" s="39" t="s">
        <v>355</v>
      </c>
      <c r="C23" s="40" t="s">
        <v>46</v>
      </c>
      <c r="D23" s="41">
        <v>4639700000</v>
      </c>
      <c r="E23" s="41">
        <v>4639700000</v>
      </c>
      <c r="F23" s="41">
        <v>4639700000</v>
      </c>
      <c r="G23" s="41">
        <v>0</v>
      </c>
      <c r="H23" s="41">
        <v>0</v>
      </c>
      <c r="I23" s="41">
        <v>0</v>
      </c>
      <c r="J23" s="41">
        <v>4086152270.9899998</v>
      </c>
      <c r="K23" s="41">
        <v>4086152270.9899998</v>
      </c>
      <c r="L23" s="41">
        <v>553547729.00999999</v>
      </c>
      <c r="M23" s="41">
        <v>553547729.00999999</v>
      </c>
      <c r="N23" s="42">
        <f t="shared" si="0"/>
        <v>0.88069320667068984</v>
      </c>
    </row>
    <row r="24" spans="1:14" x14ac:dyDescent="0.2">
      <c r="A24" s="39" t="s">
        <v>356</v>
      </c>
      <c r="B24" s="39" t="s">
        <v>357</v>
      </c>
      <c r="C24" s="40" t="s">
        <v>46</v>
      </c>
      <c r="D24" s="41">
        <v>3793440000</v>
      </c>
      <c r="E24" s="41">
        <v>3793440000</v>
      </c>
      <c r="F24" s="41">
        <v>3793440000</v>
      </c>
      <c r="G24" s="41">
        <v>0</v>
      </c>
      <c r="H24" s="41">
        <v>0</v>
      </c>
      <c r="I24" s="41">
        <v>0</v>
      </c>
      <c r="J24" s="41">
        <v>3248840336</v>
      </c>
      <c r="K24" s="41">
        <v>3248840336</v>
      </c>
      <c r="L24" s="41">
        <v>544599664</v>
      </c>
      <c r="M24" s="41">
        <v>544599664</v>
      </c>
      <c r="N24" s="42">
        <f t="shared" si="0"/>
        <v>0.8564364629465604</v>
      </c>
    </row>
    <row r="25" spans="1:14" x14ac:dyDescent="0.2">
      <c r="A25" s="39" t="s">
        <v>358</v>
      </c>
      <c r="B25" s="39" t="s">
        <v>359</v>
      </c>
      <c r="C25" s="40" t="s">
        <v>46</v>
      </c>
      <c r="D25" s="41">
        <v>95760000</v>
      </c>
      <c r="E25" s="41">
        <v>95760000</v>
      </c>
      <c r="F25" s="41">
        <v>95760000</v>
      </c>
      <c r="G25" s="41">
        <v>0</v>
      </c>
      <c r="H25" s="41">
        <v>0</v>
      </c>
      <c r="I25" s="41">
        <v>0</v>
      </c>
      <c r="J25" s="41">
        <v>91755555</v>
      </c>
      <c r="K25" s="41">
        <v>91755555</v>
      </c>
      <c r="L25" s="41">
        <v>4004445</v>
      </c>
      <c r="M25" s="41">
        <v>4004445</v>
      </c>
      <c r="N25" s="42">
        <f t="shared" si="0"/>
        <v>0.95818248746867163</v>
      </c>
    </row>
    <row r="26" spans="1:14" x14ac:dyDescent="0.2">
      <c r="A26" s="39" t="s">
        <v>360</v>
      </c>
      <c r="B26" s="39" t="s">
        <v>361</v>
      </c>
      <c r="C26" s="40" t="s">
        <v>46</v>
      </c>
      <c r="D26" s="41">
        <v>450500000</v>
      </c>
      <c r="E26" s="41">
        <v>450500000</v>
      </c>
      <c r="F26" s="41">
        <v>450500000</v>
      </c>
      <c r="G26" s="41">
        <v>0</v>
      </c>
      <c r="H26" s="41">
        <v>0</v>
      </c>
      <c r="I26" s="41">
        <v>0</v>
      </c>
      <c r="J26" s="41">
        <v>445587079</v>
      </c>
      <c r="K26" s="41">
        <v>445587079</v>
      </c>
      <c r="L26" s="41">
        <v>4912921</v>
      </c>
      <c r="M26" s="41">
        <v>4912921</v>
      </c>
      <c r="N26" s="42">
        <f t="shared" si="0"/>
        <v>0.98909451498335188</v>
      </c>
    </row>
    <row r="27" spans="1:14" ht="13.5" thickBot="1" x14ac:dyDescent="0.25">
      <c r="A27" s="39" t="s">
        <v>362</v>
      </c>
      <c r="B27" s="39" t="s">
        <v>363</v>
      </c>
      <c r="C27" s="40" t="s">
        <v>46</v>
      </c>
      <c r="D27" s="41">
        <v>300000000</v>
      </c>
      <c r="E27" s="41">
        <v>300000000</v>
      </c>
      <c r="F27" s="41">
        <v>300000000</v>
      </c>
      <c r="G27" s="41">
        <v>0</v>
      </c>
      <c r="H27" s="41">
        <v>0</v>
      </c>
      <c r="I27" s="41">
        <v>0</v>
      </c>
      <c r="J27" s="41">
        <v>299969300.99000001</v>
      </c>
      <c r="K27" s="41">
        <v>299969300.99000001</v>
      </c>
      <c r="L27" s="41">
        <v>30699.01</v>
      </c>
      <c r="M27" s="41">
        <v>30699.01</v>
      </c>
      <c r="N27" s="42">
        <f t="shared" si="0"/>
        <v>0.99989766996666674</v>
      </c>
    </row>
    <row r="28" spans="1:14" ht="13.5" thickBot="1" x14ac:dyDescent="0.25">
      <c r="A28" s="34" t="s">
        <v>364</v>
      </c>
      <c r="B28" s="35" t="s">
        <v>365</v>
      </c>
      <c r="C28" s="36" t="s">
        <v>366</v>
      </c>
      <c r="D28" s="37">
        <v>0</v>
      </c>
      <c r="E28" s="37">
        <v>20375300000</v>
      </c>
      <c r="F28" s="37">
        <v>20375300000</v>
      </c>
      <c r="G28" s="37">
        <v>0</v>
      </c>
      <c r="H28" s="37">
        <v>0</v>
      </c>
      <c r="I28" s="37">
        <v>0</v>
      </c>
      <c r="J28" s="37">
        <v>8210584000</v>
      </c>
      <c r="K28" s="37">
        <v>8210584000</v>
      </c>
      <c r="L28" s="37">
        <v>12164716000</v>
      </c>
      <c r="M28" s="37">
        <v>12164716000</v>
      </c>
      <c r="N28" s="38">
        <f t="shared" si="0"/>
        <v>0.40296751458874225</v>
      </c>
    </row>
    <row r="29" spans="1:14" x14ac:dyDescent="0.2">
      <c r="A29" s="39" t="s">
        <v>367</v>
      </c>
      <c r="B29" s="39" t="s">
        <v>368</v>
      </c>
      <c r="C29" s="40" t="s">
        <v>366</v>
      </c>
      <c r="D29" s="41">
        <v>0</v>
      </c>
      <c r="E29" s="41">
        <v>20375300000</v>
      </c>
      <c r="F29" s="41">
        <v>20375300000</v>
      </c>
      <c r="G29" s="41">
        <v>0</v>
      </c>
      <c r="H29" s="41">
        <v>0</v>
      </c>
      <c r="I29" s="41">
        <v>0</v>
      </c>
      <c r="J29" s="41">
        <v>8210584000</v>
      </c>
      <c r="K29" s="41">
        <v>8210584000</v>
      </c>
      <c r="L29" s="41">
        <v>12164716000</v>
      </c>
      <c r="M29" s="41">
        <v>12164716000</v>
      </c>
      <c r="N29" s="42">
        <f t="shared" si="0"/>
        <v>0.40296751458874225</v>
      </c>
    </row>
    <row r="30" spans="1:14" x14ac:dyDescent="0.2">
      <c r="A30" s="39" t="s">
        <v>369</v>
      </c>
      <c r="B30" s="39" t="s">
        <v>370</v>
      </c>
      <c r="C30" s="40" t="s">
        <v>366</v>
      </c>
      <c r="D30" s="41">
        <v>0</v>
      </c>
      <c r="E30" s="41">
        <v>20375300000</v>
      </c>
      <c r="F30" s="41">
        <v>20375300000</v>
      </c>
      <c r="G30" s="41">
        <v>0</v>
      </c>
      <c r="H30" s="41">
        <v>0</v>
      </c>
      <c r="I30" s="41">
        <v>0</v>
      </c>
      <c r="J30" s="41">
        <v>8210584000</v>
      </c>
      <c r="K30" s="41">
        <v>8210584000</v>
      </c>
      <c r="L30" s="41">
        <v>12164716000</v>
      </c>
      <c r="M30" s="41">
        <v>12164716000</v>
      </c>
      <c r="N30" s="42">
        <f t="shared" si="0"/>
        <v>0.40296751458874225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B9A79-69C4-484F-BCD5-63EC7EB4B4BE}">
  <dimension ref="A1:O111"/>
  <sheetViews>
    <sheetView zoomScaleNormal="100" workbookViewId="0">
      <selection activeCell="A5" sqref="A5:N6"/>
    </sheetView>
  </sheetViews>
  <sheetFormatPr baseColWidth="10" defaultColWidth="166.85546875" defaultRowHeight="12.75" x14ac:dyDescent="0.2"/>
  <cols>
    <col min="1" max="1" width="15.140625" style="13" bestFit="1" customWidth="1"/>
    <col min="2" max="2" width="73.140625" style="13" customWidth="1"/>
    <col min="3" max="3" width="6.85546875" style="14" bestFit="1" customWidth="1"/>
    <col min="4" max="6" width="15.140625" style="13" bestFit="1" customWidth="1"/>
    <col min="7" max="7" width="10.140625" style="13" bestFit="1" customWidth="1"/>
    <col min="8" max="8" width="14.42578125" style="13" bestFit="1" customWidth="1"/>
    <col min="9" max="9" width="10.5703125" style="13" bestFit="1" customWidth="1"/>
    <col min="10" max="13" width="15.140625" style="13" bestFit="1" customWidth="1"/>
    <col min="14" max="14" width="13.85546875" style="16" customWidth="1"/>
    <col min="15" max="15" width="166.85546875" style="25"/>
    <col min="16" max="16384" width="166.85546875" style="13"/>
  </cols>
  <sheetData>
    <row r="1" spans="1:15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24"/>
    </row>
    <row r="2" spans="1:15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24"/>
    </row>
    <row r="3" spans="1:15" s="9" customFormat="1" ht="18.75" x14ac:dyDescent="0.2">
      <c r="A3" s="58" t="str">
        <f>+TOTAL!A3</f>
        <v>Al 31 de diciembre de 2025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24"/>
    </row>
    <row r="4" spans="1:15" s="9" customFormat="1" ht="13.5" thickBot="1" x14ac:dyDescent="0.25">
      <c r="A4" s="10"/>
      <c r="C4" s="11"/>
      <c r="N4" s="15"/>
      <c r="O4" s="24"/>
    </row>
    <row r="5" spans="1:15" ht="26.25" thickBot="1" x14ac:dyDescent="0.25">
      <c r="A5" s="43" t="s">
        <v>41</v>
      </c>
      <c r="B5" s="44" t="s">
        <v>42</v>
      </c>
      <c r="C5" s="44" t="s">
        <v>4</v>
      </c>
      <c r="D5" s="44" t="s">
        <v>5</v>
      </c>
      <c r="E5" s="44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6" t="s">
        <v>14</v>
      </c>
      <c r="N5" s="47" t="s">
        <v>15</v>
      </c>
    </row>
    <row r="6" spans="1:15" ht="13.5" thickBot="1" x14ac:dyDescent="0.25">
      <c r="A6" s="60" t="s">
        <v>38</v>
      </c>
      <c r="B6" s="61" t="s">
        <v>43</v>
      </c>
      <c r="C6" s="48"/>
      <c r="D6" s="49">
        <v>6440000000</v>
      </c>
      <c r="E6" s="49">
        <v>6367073859.8000002</v>
      </c>
      <c r="F6" s="49">
        <v>6367073859.8000002</v>
      </c>
      <c r="G6" s="49">
        <v>0</v>
      </c>
      <c r="H6" s="49">
        <v>0</v>
      </c>
      <c r="I6" s="49">
        <v>0</v>
      </c>
      <c r="J6" s="49">
        <v>5922539994.1899996</v>
      </c>
      <c r="K6" s="49">
        <v>5782894572.7600002</v>
      </c>
      <c r="L6" s="49">
        <v>444533865.61000001</v>
      </c>
      <c r="M6" s="49">
        <v>444533865.61000001</v>
      </c>
      <c r="N6" s="50">
        <f t="shared" ref="N6:N69" si="0">+J6/E6</f>
        <v>0.93018239219484034</v>
      </c>
    </row>
    <row r="7" spans="1:15" ht="13.5" thickBot="1" x14ac:dyDescent="0.25">
      <c r="A7" s="34" t="s">
        <v>44</v>
      </c>
      <c r="B7" s="35" t="s">
        <v>45</v>
      </c>
      <c r="C7" s="36" t="s">
        <v>46</v>
      </c>
      <c r="D7" s="37">
        <v>4013509319</v>
      </c>
      <c r="E7" s="37">
        <v>3943493381.8000002</v>
      </c>
      <c r="F7" s="37">
        <v>3943493381.8000002</v>
      </c>
      <c r="G7" s="37">
        <v>0</v>
      </c>
      <c r="H7" s="37">
        <v>0</v>
      </c>
      <c r="I7" s="37">
        <v>0</v>
      </c>
      <c r="J7" s="37">
        <v>3648053352.6799998</v>
      </c>
      <c r="K7" s="37">
        <v>3579499633.5100002</v>
      </c>
      <c r="L7" s="37">
        <v>295440029.12</v>
      </c>
      <c r="M7" s="37">
        <v>295440029.12</v>
      </c>
      <c r="N7" s="38">
        <f t="shared" si="0"/>
        <v>0.92508164702811102</v>
      </c>
    </row>
    <row r="8" spans="1:15" x14ac:dyDescent="0.2">
      <c r="A8" s="39" t="s">
        <v>47</v>
      </c>
      <c r="B8" s="39" t="s">
        <v>48</v>
      </c>
      <c r="C8" s="40" t="s">
        <v>46</v>
      </c>
      <c r="D8" s="41">
        <v>1802308541</v>
      </c>
      <c r="E8" s="41">
        <v>1731594409</v>
      </c>
      <c r="F8" s="41">
        <v>1731594409</v>
      </c>
      <c r="G8" s="41">
        <v>0</v>
      </c>
      <c r="H8" s="41">
        <v>0</v>
      </c>
      <c r="I8" s="41">
        <v>0</v>
      </c>
      <c r="J8" s="41">
        <v>1611349302.76</v>
      </c>
      <c r="K8" s="41">
        <v>1587254292.5899999</v>
      </c>
      <c r="L8" s="41">
        <v>120245106.23999999</v>
      </c>
      <c r="M8" s="41">
        <v>120245106.23999999</v>
      </c>
      <c r="N8" s="42">
        <f t="shared" si="0"/>
        <v>0.93055815749056281</v>
      </c>
    </row>
    <row r="9" spans="1:15" x14ac:dyDescent="0.2">
      <c r="A9" s="39" t="s">
        <v>49</v>
      </c>
      <c r="B9" s="39" t="s">
        <v>50</v>
      </c>
      <c r="C9" s="40" t="s">
        <v>46</v>
      </c>
      <c r="D9" s="41">
        <v>1797308541</v>
      </c>
      <c r="E9" s="41">
        <v>1719094409</v>
      </c>
      <c r="F9" s="41">
        <v>1719094409</v>
      </c>
      <c r="G9" s="41">
        <v>0</v>
      </c>
      <c r="H9" s="41">
        <v>0</v>
      </c>
      <c r="I9" s="41">
        <v>0</v>
      </c>
      <c r="J9" s="41">
        <v>1606481340.76</v>
      </c>
      <c r="K9" s="41">
        <v>1582386330.5899999</v>
      </c>
      <c r="L9" s="41">
        <v>112613068.23999999</v>
      </c>
      <c r="M9" s="41">
        <v>112613068.23999999</v>
      </c>
      <c r="N9" s="42">
        <f t="shared" si="0"/>
        <v>0.93449279594510037</v>
      </c>
    </row>
    <row r="10" spans="1:15" x14ac:dyDescent="0.2">
      <c r="A10" s="39" t="s">
        <v>51</v>
      </c>
      <c r="B10" s="39" t="s">
        <v>52</v>
      </c>
      <c r="C10" s="40" t="s">
        <v>46</v>
      </c>
      <c r="D10" s="41">
        <v>5000000</v>
      </c>
      <c r="E10" s="41">
        <v>12500000</v>
      </c>
      <c r="F10" s="41">
        <v>12500000</v>
      </c>
      <c r="G10" s="41">
        <v>0</v>
      </c>
      <c r="H10" s="41">
        <v>0</v>
      </c>
      <c r="I10" s="41">
        <v>0</v>
      </c>
      <c r="J10" s="41">
        <v>4867962</v>
      </c>
      <c r="K10" s="41">
        <v>4867962</v>
      </c>
      <c r="L10" s="41">
        <v>7632038</v>
      </c>
      <c r="M10" s="41">
        <v>7632038</v>
      </c>
      <c r="N10" s="42">
        <f t="shared" si="0"/>
        <v>0.38943696</v>
      </c>
    </row>
    <row r="11" spans="1:15" x14ac:dyDescent="0.2">
      <c r="A11" s="39" t="s">
        <v>53</v>
      </c>
      <c r="B11" s="39" t="s">
        <v>54</v>
      </c>
      <c r="C11" s="40" t="s">
        <v>46</v>
      </c>
      <c r="D11" s="41">
        <v>8000000</v>
      </c>
      <c r="E11" s="41">
        <v>15000000</v>
      </c>
      <c r="F11" s="41">
        <v>15000000</v>
      </c>
      <c r="G11" s="41">
        <v>0</v>
      </c>
      <c r="H11" s="41">
        <v>0</v>
      </c>
      <c r="I11" s="41">
        <v>0</v>
      </c>
      <c r="J11" s="41">
        <v>9823536.0500000007</v>
      </c>
      <c r="K11" s="41">
        <v>9823536.0500000007</v>
      </c>
      <c r="L11" s="41">
        <v>5176463.95</v>
      </c>
      <c r="M11" s="41">
        <v>5176463.95</v>
      </c>
      <c r="N11" s="42">
        <f t="shared" si="0"/>
        <v>0.65490240333333338</v>
      </c>
    </row>
    <row r="12" spans="1:15" x14ac:dyDescent="0.2">
      <c r="A12" s="39" t="s">
        <v>55</v>
      </c>
      <c r="B12" s="39" t="s">
        <v>56</v>
      </c>
      <c r="C12" s="40" t="s">
        <v>46</v>
      </c>
      <c r="D12" s="41">
        <v>8000000</v>
      </c>
      <c r="E12" s="41">
        <v>15000000</v>
      </c>
      <c r="F12" s="41">
        <v>15000000</v>
      </c>
      <c r="G12" s="41">
        <v>0</v>
      </c>
      <c r="H12" s="41">
        <v>0</v>
      </c>
      <c r="I12" s="41">
        <v>0</v>
      </c>
      <c r="J12" s="41">
        <v>9823536.0500000007</v>
      </c>
      <c r="K12" s="41">
        <v>9823536.0500000007</v>
      </c>
      <c r="L12" s="41">
        <v>5176463.95</v>
      </c>
      <c r="M12" s="41">
        <v>5176463.95</v>
      </c>
      <c r="N12" s="42">
        <f t="shared" si="0"/>
        <v>0.65490240333333338</v>
      </c>
    </row>
    <row r="13" spans="1:15" x14ac:dyDescent="0.2">
      <c r="A13" s="39" t="s">
        <v>57</v>
      </c>
      <c r="B13" s="39" t="s">
        <v>58</v>
      </c>
      <c r="C13" s="40" t="s">
        <v>46</v>
      </c>
      <c r="D13" s="41">
        <v>1561214560</v>
      </c>
      <c r="E13" s="41">
        <v>1559749950.8</v>
      </c>
      <c r="F13" s="41">
        <v>1559749950.8</v>
      </c>
      <c r="G13" s="41">
        <v>0</v>
      </c>
      <c r="H13" s="41">
        <v>0</v>
      </c>
      <c r="I13" s="41">
        <v>0</v>
      </c>
      <c r="J13" s="41">
        <v>1402690458.02</v>
      </c>
      <c r="K13" s="41">
        <v>1402690458.02</v>
      </c>
      <c r="L13" s="41">
        <v>157059492.78</v>
      </c>
      <c r="M13" s="41">
        <v>157059492.78</v>
      </c>
      <c r="N13" s="42">
        <f t="shared" si="0"/>
        <v>0.89930469771809018</v>
      </c>
    </row>
    <row r="14" spans="1:15" x14ac:dyDescent="0.2">
      <c r="A14" s="39" t="s">
        <v>59</v>
      </c>
      <c r="B14" s="39" t="s">
        <v>60</v>
      </c>
      <c r="C14" s="40" t="s">
        <v>46</v>
      </c>
      <c r="D14" s="41">
        <v>540372938</v>
      </c>
      <c r="E14" s="41">
        <v>537370761.29999995</v>
      </c>
      <c r="F14" s="41">
        <v>537370761.29999995</v>
      </c>
      <c r="G14" s="41">
        <v>0</v>
      </c>
      <c r="H14" s="41">
        <v>0</v>
      </c>
      <c r="I14" s="41">
        <v>0</v>
      </c>
      <c r="J14" s="41">
        <v>479554477.92000002</v>
      </c>
      <c r="K14" s="41">
        <v>479554477.92000002</v>
      </c>
      <c r="L14" s="41">
        <v>57816283.380000003</v>
      </c>
      <c r="M14" s="41">
        <v>57816283.380000003</v>
      </c>
      <c r="N14" s="42">
        <f t="shared" si="0"/>
        <v>0.89240895198664782</v>
      </c>
    </row>
    <row r="15" spans="1:15" x14ac:dyDescent="0.2">
      <c r="A15" s="39" t="s">
        <v>61</v>
      </c>
      <c r="B15" s="39" t="s">
        <v>62</v>
      </c>
      <c r="C15" s="40" t="s">
        <v>46</v>
      </c>
      <c r="D15" s="41">
        <v>141974243</v>
      </c>
      <c r="E15" s="41">
        <v>160556674.75</v>
      </c>
      <c r="F15" s="41">
        <v>160556674.75</v>
      </c>
      <c r="G15" s="41">
        <v>0</v>
      </c>
      <c r="H15" s="41">
        <v>0</v>
      </c>
      <c r="I15" s="41">
        <v>0</v>
      </c>
      <c r="J15" s="41">
        <v>124704389.95</v>
      </c>
      <c r="K15" s="41">
        <v>124704389.95</v>
      </c>
      <c r="L15" s="41">
        <v>35852284.799999997</v>
      </c>
      <c r="M15" s="41">
        <v>35852284.799999997</v>
      </c>
      <c r="N15" s="42">
        <f t="shared" si="0"/>
        <v>0.77670012875001948</v>
      </c>
    </row>
    <row r="16" spans="1:15" x14ac:dyDescent="0.2">
      <c r="A16" s="39" t="s">
        <v>63</v>
      </c>
      <c r="B16" s="39" t="s">
        <v>64</v>
      </c>
      <c r="C16" s="40" t="s">
        <v>46</v>
      </c>
      <c r="D16" s="41">
        <v>245004457</v>
      </c>
      <c r="E16" s="41">
        <v>240836861</v>
      </c>
      <c r="F16" s="41">
        <v>240836861</v>
      </c>
      <c r="G16" s="41">
        <v>0</v>
      </c>
      <c r="H16" s="41">
        <v>0</v>
      </c>
      <c r="I16" s="41">
        <v>0</v>
      </c>
      <c r="J16" s="41">
        <v>232581163.03</v>
      </c>
      <c r="K16" s="41">
        <v>232581163.03</v>
      </c>
      <c r="L16" s="41">
        <v>8255697.9699999997</v>
      </c>
      <c r="M16" s="41">
        <v>8255697.9699999997</v>
      </c>
      <c r="N16" s="42">
        <f t="shared" si="0"/>
        <v>0.96572078735904132</v>
      </c>
    </row>
    <row r="17" spans="1:14" x14ac:dyDescent="0.2">
      <c r="A17" s="39" t="s">
        <v>65</v>
      </c>
      <c r="B17" s="39" t="s">
        <v>66</v>
      </c>
      <c r="C17" s="40" t="s">
        <v>46</v>
      </c>
      <c r="D17" s="41">
        <v>234565680</v>
      </c>
      <c r="E17" s="41">
        <v>214065680</v>
      </c>
      <c r="F17" s="41">
        <v>214065680</v>
      </c>
      <c r="G17" s="41">
        <v>0</v>
      </c>
      <c r="H17" s="41">
        <v>0</v>
      </c>
      <c r="I17" s="41">
        <v>0</v>
      </c>
      <c r="J17" s="41">
        <v>208735725.31</v>
      </c>
      <c r="K17" s="41">
        <v>208735725.31</v>
      </c>
      <c r="L17" s="41">
        <v>5329954.6900000004</v>
      </c>
      <c r="M17" s="41">
        <v>5329954.6900000004</v>
      </c>
      <c r="N17" s="42">
        <f t="shared" si="0"/>
        <v>0.97510131147599188</v>
      </c>
    </row>
    <row r="18" spans="1:14" x14ac:dyDescent="0.2">
      <c r="A18" s="39" t="s">
        <v>67</v>
      </c>
      <c r="B18" s="39" t="s">
        <v>68</v>
      </c>
      <c r="C18" s="40" t="s">
        <v>46</v>
      </c>
      <c r="D18" s="41">
        <v>399297242</v>
      </c>
      <c r="E18" s="41">
        <v>406919973.75</v>
      </c>
      <c r="F18" s="41">
        <v>406919973.75</v>
      </c>
      <c r="G18" s="41">
        <v>0</v>
      </c>
      <c r="H18" s="41">
        <v>0</v>
      </c>
      <c r="I18" s="41">
        <v>0</v>
      </c>
      <c r="J18" s="41">
        <v>357114701.81</v>
      </c>
      <c r="K18" s="41">
        <v>357114701.81</v>
      </c>
      <c r="L18" s="41">
        <v>49805271.939999998</v>
      </c>
      <c r="M18" s="41">
        <v>49805271.939999998</v>
      </c>
      <c r="N18" s="42">
        <f t="shared" si="0"/>
        <v>0.87760425844665235</v>
      </c>
    </row>
    <row r="19" spans="1:14" x14ac:dyDescent="0.2">
      <c r="A19" s="39" t="s">
        <v>69</v>
      </c>
      <c r="B19" s="39" t="s">
        <v>70</v>
      </c>
      <c r="C19" s="40" t="s">
        <v>46</v>
      </c>
      <c r="D19" s="41">
        <v>304835568</v>
      </c>
      <c r="E19" s="41">
        <v>299959480</v>
      </c>
      <c r="F19" s="41">
        <v>299959480</v>
      </c>
      <c r="G19" s="41">
        <v>0</v>
      </c>
      <c r="H19" s="41">
        <v>0</v>
      </c>
      <c r="I19" s="41">
        <v>0</v>
      </c>
      <c r="J19" s="41">
        <v>296209327.58999997</v>
      </c>
      <c r="K19" s="41">
        <v>274160139.58999997</v>
      </c>
      <c r="L19" s="41">
        <v>3750152.41</v>
      </c>
      <c r="M19" s="41">
        <v>3750152.41</v>
      </c>
      <c r="N19" s="42">
        <f t="shared" si="0"/>
        <v>0.98749780333663728</v>
      </c>
    </row>
    <row r="20" spans="1:14" x14ac:dyDescent="0.2">
      <c r="A20" s="39" t="s">
        <v>371</v>
      </c>
      <c r="B20" s="39" t="s">
        <v>72</v>
      </c>
      <c r="C20" s="40" t="s">
        <v>46</v>
      </c>
      <c r="D20" s="41">
        <v>289202975</v>
      </c>
      <c r="E20" s="41">
        <v>284576942</v>
      </c>
      <c r="F20" s="41">
        <v>284576942</v>
      </c>
      <c r="G20" s="41">
        <v>0</v>
      </c>
      <c r="H20" s="41">
        <v>0</v>
      </c>
      <c r="I20" s="41">
        <v>0</v>
      </c>
      <c r="J20" s="41">
        <v>281025022.58999997</v>
      </c>
      <c r="K20" s="41">
        <v>260104935.59</v>
      </c>
      <c r="L20" s="41">
        <v>3551919.41</v>
      </c>
      <c r="M20" s="41">
        <v>3551919.41</v>
      </c>
      <c r="N20" s="42">
        <f t="shared" si="0"/>
        <v>0.98751859730785907</v>
      </c>
    </row>
    <row r="21" spans="1:14" x14ac:dyDescent="0.2">
      <c r="A21" s="39" t="s">
        <v>372</v>
      </c>
      <c r="B21" s="39" t="s">
        <v>74</v>
      </c>
      <c r="C21" s="40" t="s">
        <v>46</v>
      </c>
      <c r="D21" s="41">
        <v>15632593</v>
      </c>
      <c r="E21" s="41">
        <v>15382538</v>
      </c>
      <c r="F21" s="41">
        <v>15382538</v>
      </c>
      <c r="G21" s="41">
        <v>0</v>
      </c>
      <c r="H21" s="41">
        <v>0</v>
      </c>
      <c r="I21" s="41">
        <v>0</v>
      </c>
      <c r="J21" s="41">
        <v>15184305</v>
      </c>
      <c r="K21" s="41">
        <v>14055204</v>
      </c>
      <c r="L21" s="41">
        <v>198233</v>
      </c>
      <c r="M21" s="41">
        <v>198233</v>
      </c>
      <c r="N21" s="42">
        <f t="shared" si="0"/>
        <v>0.98711311488390274</v>
      </c>
    </row>
    <row r="22" spans="1:14" x14ac:dyDescent="0.2">
      <c r="A22" s="39" t="s">
        <v>75</v>
      </c>
      <c r="B22" s="39" t="s">
        <v>76</v>
      </c>
      <c r="C22" s="40" t="s">
        <v>46</v>
      </c>
      <c r="D22" s="41">
        <v>337150650</v>
      </c>
      <c r="E22" s="41">
        <v>337189542</v>
      </c>
      <c r="F22" s="41">
        <v>337189542</v>
      </c>
      <c r="G22" s="41">
        <v>0</v>
      </c>
      <c r="H22" s="41">
        <v>0</v>
      </c>
      <c r="I22" s="41">
        <v>0</v>
      </c>
      <c r="J22" s="41">
        <v>327980728.25999999</v>
      </c>
      <c r="K22" s="41">
        <v>305571207.25999999</v>
      </c>
      <c r="L22" s="41">
        <v>9208813.7400000002</v>
      </c>
      <c r="M22" s="41">
        <v>9208813.7400000002</v>
      </c>
      <c r="N22" s="42">
        <f t="shared" si="0"/>
        <v>0.97268950369759688</v>
      </c>
    </row>
    <row r="23" spans="1:14" x14ac:dyDescent="0.2">
      <c r="A23" s="39" t="s">
        <v>373</v>
      </c>
      <c r="B23" s="39" t="s">
        <v>78</v>
      </c>
      <c r="C23" s="40" t="s">
        <v>46</v>
      </c>
      <c r="D23" s="41">
        <v>169457311</v>
      </c>
      <c r="E23" s="41">
        <v>166746705</v>
      </c>
      <c r="F23" s="41">
        <v>166746705</v>
      </c>
      <c r="G23" s="41">
        <v>0</v>
      </c>
      <c r="H23" s="41">
        <v>0</v>
      </c>
      <c r="I23" s="41">
        <v>0</v>
      </c>
      <c r="J23" s="41">
        <v>164577439</v>
      </c>
      <c r="K23" s="41">
        <v>152329825</v>
      </c>
      <c r="L23" s="41">
        <v>2169266</v>
      </c>
      <c r="M23" s="41">
        <v>2169266</v>
      </c>
      <c r="N23" s="42">
        <f t="shared" si="0"/>
        <v>0.98699065147943998</v>
      </c>
    </row>
    <row r="24" spans="1:14" x14ac:dyDescent="0.2">
      <c r="A24" s="39" t="s">
        <v>374</v>
      </c>
      <c r="B24" s="39" t="s">
        <v>80</v>
      </c>
      <c r="C24" s="40" t="s">
        <v>46</v>
      </c>
      <c r="D24" s="41">
        <v>93795559</v>
      </c>
      <c r="E24" s="41">
        <v>92295222</v>
      </c>
      <c r="F24" s="41">
        <v>92295222</v>
      </c>
      <c r="G24" s="41">
        <v>0</v>
      </c>
      <c r="H24" s="41">
        <v>0</v>
      </c>
      <c r="I24" s="41">
        <v>0</v>
      </c>
      <c r="J24" s="41">
        <v>91037886</v>
      </c>
      <c r="K24" s="41">
        <v>84263281</v>
      </c>
      <c r="L24" s="41">
        <v>1257336</v>
      </c>
      <c r="M24" s="41">
        <v>1257336</v>
      </c>
      <c r="N24" s="42">
        <f t="shared" si="0"/>
        <v>0.98637701960346336</v>
      </c>
    </row>
    <row r="25" spans="1:14" x14ac:dyDescent="0.2">
      <c r="A25" s="39" t="s">
        <v>375</v>
      </c>
      <c r="B25" s="39" t="s">
        <v>82</v>
      </c>
      <c r="C25" s="40" t="s">
        <v>46</v>
      </c>
      <c r="D25" s="41">
        <v>46897780</v>
      </c>
      <c r="E25" s="41">
        <v>46147615</v>
      </c>
      <c r="F25" s="41">
        <v>46147615</v>
      </c>
      <c r="G25" s="41">
        <v>0</v>
      </c>
      <c r="H25" s="41">
        <v>0</v>
      </c>
      <c r="I25" s="41">
        <v>0</v>
      </c>
      <c r="J25" s="41">
        <v>45620840</v>
      </c>
      <c r="K25" s="41">
        <v>42233538</v>
      </c>
      <c r="L25" s="41">
        <v>526775</v>
      </c>
      <c r="M25" s="41">
        <v>526775</v>
      </c>
      <c r="N25" s="42">
        <f t="shared" si="0"/>
        <v>0.98858500054661547</v>
      </c>
    </row>
    <row r="26" spans="1:14" ht="13.5" thickBot="1" x14ac:dyDescent="0.25">
      <c r="A26" s="39" t="s">
        <v>376</v>
      </c>
      <c r="B26" s="39" t="s">
        <v>84</v>
      </c>
      <c r="C26" s="40" t="s">
        <v>46</v>
      </c>
      <c r="D26" s="41">
        <v>27000000</v>
      </c>
      <c r="E26" s="41">
        <v>32000000</v>
      </c>
      <c r="F26" s="41">
        <v>32000000</v>
      </c>
      <c r="G26" s="41">
        <v>0</v>
      </c>
      <c r="H26" s="41">
        <v>0</v>
      </c>
      <c r="I26" s="41">
        <v>0</v>
      </c>
      <c r="J26" s="41">
        <v>26744563.260000002</v>
      </c>
      <c r="K26" s="41">
        <v>26744563.260000002</v>
      </c>
      <c r="L26" s="41">
        <v>5255436.74</v>
      </c>
      <c r="M26" s="41">
        <v>5255436.74</v>
      </c>
      <c r="N26" s="42">
        <f t="shared" si="0"/>
        <v>0.8357676018750001</v>
      </c>
    </row>
    <row r="27" spans="1:14" ht="13.5" thickBot="1" x14ac:dyDescent="0.25">
      <c r="A27" s="34" t="s">
        <v>85</v>
      </c>
      <c r="B27" s="35" t="s">
        <v>86</v>
      </c>
      <c r="C27" s="36" t="s">
        <v>46</v>
      </c>
      <c r="D27" s="37">
        <v>875847010</v>
      </c>
      <c r="E27" s="37">
        <v>859847010</v>
      </c>
      <c r="F27" s="37">
        <v>859847010</v>
      </c>
      <c r="G27" s="37">
        <v>0</v>
      </c>
      <c r="H27" s="37">
        <v>0</v>
      </c>
      <c r="I27" s="37">
        <v>0</v>
      </c>
      <c r="J27" s="37">
        <v>777357227.38</v>
      </c>
      <c r="K27" s="37">
        <v>729281129.37</v>
      </c>
      <c r="L27" s="37">
        <v>82489782.620000005</v>
      </c>
      <c r="M27" s="37">
        <v>82489782.620000005</v>
      </c>
      <c r="N27" s="38">
        <f t="shared" si="0"/>
        <v>0.90406458165156611</v>
      </c>
    </row>
    <row r="28" spans="1:14" x14ac:dyDescent="0.2">
      <c r="A28" s="39" t="s">
        <v>197</v>
      </c>
      <c r="B28" s="39" t="s">
        <v>198</v>
      </c>
      <c r="C28" s="40" t="s">
        <v>46</v>
      </c>
      <c r="D28" s="41">
        <v>4120000</v>
      </c>
      <c r="E28" s="41">
        <v>4120000</v>
      </c>
      <c r="F28" s="41">
        <v>4120000</v>
      </c>
      <c r="G28" s="41">
        <v>0</v>
      </c>
      <c r="H28" s="41">
        <v>0</v>
      </c>
      <c r="I28" s="41">
        <v>0</v>
      </c>
      <c r="J28" s="41">
        <v>3570129.32</v>
      </c>
      <c r="K28" s="41">
        <v>3264882.28</v>
      </c>
      <c r="L28" s="41">
        <v>549870.68000000005</v>
      </c>
      <c r="M28" s="41">
        <v>549870.68000000005</v>
      </c>
      <c r="N28" s="42">
        <f t="shared" si="0"/>
        <v>0.86653624271844654</v>
      </c>
    </row>
    <row r="29" spans="1:14" x14ac:dyDescent="0.2">
      <c r="A29" s="39" t="s">
        <v>281</v>
      </c>
      <c r="B29" s="39" t="s">
        <v>282</v>
      </c>
      <c r="C29" s="40" t="s">
        <v>46</v>
      </c>
      <c r="D29" s="41">
        <v>4120000</v>
      </c>
      <c r="E29" s="41">
        <v>4120000</v>
      </c>
      <c r="F29" s="41">
        <v>4120000</v>
      </c>
      <c r="G29" s="41">
        <v>0</v>
      </c>
      <c r="H29" s="41">
        <v>0</v>
      </c>
      <c r="I29" s="41">
        <v>0</v>
      </c>
      <c r="J29" s="41">
        <v>3570129.32</v>
      </c>
      <c r="K29" s="41">
        <v>3264882.28</v>
      </c>
      <c r="L29" s="41">
        <v>549870.68000000005</v>
      </c>
      <c r="M29" s="41">
        <v>549870.68000000005</v>
      </c>
      <c r="N29" s="42">
        <f t="shared" si="0"/>
        <v>0.86653624271844654</v>
      </c>
    </row>
    <row r="30" spans="1:14" x14ac:dyDescent="0.2">
      <c r="A30" s="39" t="s">
        <v>87</v>
      </c>
      <c r="B30" s="39" t="s">
        <v>88</v>
      </c>
      <c r="C30" s="40" t="s">
        <v>46</v>
      </c>
      <c r="D30" s="41">
        <v>182630000</v>
      </c>
      <c r="E30" s="41">
        <v>179940000</v>
      </c>
      <c r="F30" s="41">
        <v>179940000</v>
      </c>
      <c r="G30" s="41">
        <v>0</v>
      </c>
      <c r="H30" s="41">
        <v>0</v>
      </c>
      <c r="I30" s="41">
        <v>0</v>
      </c>
      <c r="J30" s="41">
        <v>155452549.96000001</v>
      </c>
      <c r="K30" s="41">
        <v>146322355.66</v>
      </c>
      <c r="L30" s="41">
        <v>24487450.039999999</v>
      </c>
      <c r="M30" s="41">
        <v>24487450.039999999</v>
      </c>
      <c r="N30" s="42">
        <f t="shared" si="0"/>
        <v>0.86391324863843511</v>
      </c>
    </row>
    <row r="31" spans="1:14" x14ac:dyDescent="0.2">
      <c r="A31" s="39" t="s">
        <v>89</v>
      </c>
      <c r="B31" s="39" t="s">
        <v>90</v>
      </c>
      <c r="C31" s="40" t="s">
        <v>46</v>
      </c>
      <c r="D31" s="41">
        <v>15600000</v>
      </c>
      <c r="E31" s="41">
        <v>17800000</v>
      </c>
      <c r="F31" s="41">
        <v>17800000</v>
      </c>
      <c r="G31" s="41">
        <v>0</v>
      </c>
      <c r="H31" s="41">
        <v>0</v>
      </c>
      <c r="I31" s="41">
        <v>0</v>
      </c>
      <c r="J31" s="41">
        <v>16945146.5</v>
      </c>
      <c r="K31" s="41">
        <v>16945146.5</v>
      </c>
      <c r="L31" s="41">
        <v>854853.5</v>
      </c>
      <c r="M31" s="41">
        <v>854853.5</v>
      </c>
      <c r="N31" s="42">
        <f t="shared" si="0"/>
        <v>0.95197452247191017</v>
      </c>
    </row>
    <row r="32" spans="1:14" x14ac:dyDescent="0.2">
      <c r="A32" s="39" t="s">
        <v>91</v>
      </c>
      <c r="B32" s="39" t="s">
        <v>92</v>
      </c>
      <c r="C32" s="40" t="s">
        <v>46</v>
      </c>
      <c r="D32" s="41">
        <v>132000000</v>
      </c>
      <c r="E32" s="41">
        <v>129710000</v>
      </c>
      <c r="F32" s="41">
        <v>129710000</v>
      </c>
      <c r="G32" s="41">
        <v>0</v>
      </c>
      <c r="H32" s="41">
        <v>0</v>
      </c>
      <c r="I32" s="41">
        <v>0</v>
      </c>
      <c r="J32" s="41">
        <v>111968430</v>
      </c>
      <c r="K32" s="41">
        <v>103002095</v>
      </c>
      <c r="L32" s="41">
        <v>17741570</v>
      </c>
      <c r="M32" s="41">
        <v>17741570</v>
      </c>
      <c r="N32" s="42">
        <f t="shared" si="0"/>
        <v>0.86322126281705347</v>
      </c>
    </row>
    <row r="33" spans="1:14" x14ac:dyDescent="0.2">
      <c r="A33" s="39" t="s">
        <v>231</v>
      </c>
      <c r="B33" s="39" t="s">
        <v>232</v>
      </c>
      <c r="C33" s="40" t="s">
        <v>46</v>
      </c>
      <c r="D33" s="41">
        <v>15500000</v>
      </c>
      <c r="E33" s="41">
        <v>15500000</v>
      </c>
      <c r="F33" s="41">
        <v>15500000</v>
      </c>
      <c r="G33" s="41">
        <v>0</v>
      </c>
      <c r="H33" s="41">
        <v>0</v>
      </c>
      <c r="I33" s="41">
        <v>0</v>
      </c>
      <c r="J33" s="41">
        <v>13047307</v>
      </c>
      <c r="K33" s="41">
        <v>13047307</v>
      </c>
      <c r="L33" s="41">
        <v>2452693</v>
      </c>
      <c r="M33" s="41">
        <v>2452693</v>
      </c>
      <c r="N33" s="42">
        <f t="shared" si="0"/>
        <v>0.84176174193548392</v>
      </c>
    </row>
    <row r="34" spans="1:14" x14ac:dyDescent="0.2">
      <c r="A34" s="39" t="s">
        <v>93</v>
      </c>
      <c r="B34" s="39" t="s">
        <v>94</v>
      </c>
      <c r="C34" s="40" t="s">
        <v>46</v>
      </c>
      <c r="D34" s="41">
        <v>10200000</v>
      </c>
      <c r="E34" s="41">
        <v>8700000</v>
      </c>
      <c r="F34" s="41">
        <v>8700000</v>
      </c>
      <c r="G34" s="41">
        <v>0</v>
      </c>
      <c r="H34" s="41">
        <v>0</v>
      </c>
      <c r="I34" s="41">
        <v>0</v>
      </c>
      <c r="J34" s="41">
        <v>6487116.6100000003</v>
      </c>
      <c r="K34" s="41">
        <v>6487116.6100000003</v>
      </c>
      <c r="L34" s="41">
        <v>2212883.39</v>
      </c>
      <c r="M34" s="41">
        <v>2212883.39</v>
      </c>
      <c r="N34" s="42">
        <f t="shared" si="0"/>
        <v>0.74564558735632191</v>
      </c>
    </row>
    <row r="35" spans="1:14" x14ac:dyDescent="0.2">
      <c r="A35" s="39" t="s">
        <v>95</v>
      </c>
      <c r="B35" s="39" t="s">
        <v>96</v>
      </c>
      <c r="C35" s="40" t="s">
        <v>46</v>
      </c>
      <c r="D35" s="41">
        <v>9330000</v>
      </c>
      <c r="E35" s="41">
        <v>8230000</v>
      </c>
      <c r="F35" s="41">
        <v>8230000</v>
      </c>
      <c r="G35" s="41">
        <v>0</v>
      </c>
      <c r="H35" s="41">
        <v>0</v>
      </c>
      <c r="I35" s="41">
        <v>0</v>
      </c>
      <c r="J35" s="41">
        <v>7004549.8499999996</v>
      </c>
      <c r="K35" s="41">
        <v>6840690.5499999998</v>
      </c>
      <c r="L35" s="41">
        <v>1225450.1499999999</v>
      </c>
      <c r="M35" s="41">
        <v>1225450.1499999999</v>
      </c>
      <c r="N35" s="42">
        <f t="shared" si="0"/>
        <v>0.85109961725394889</v>
      </c>
    </row>
    <row r="36" spans="1:14" x14ac:dyDescent="0.2">
      <c r="A36" s="39" t="s">
        <v>97</v>
      </c>
      <c r="B36" s="39" t="s">
        <v>98</v>
      </c>
      <c r="C36" s="40" t="s">
        <v>46</v>
      </c>
      <c r="D36" s="41">
        <v>64973000</v>
      </c>
      <c r="E36" s="41">
        <v>72773000</v>
      </c>
      <c r="F36" s="41">
        <v>72773000</v>
      </c>
      <c r="G36" s="41">
        <v>0</v>
      </c>
      <c r="H36" s="41">
        <v>0</v>
      </c>
      <c r="I36" s="41">
        <v>0</v>
      </c>
      <c r="J36" s="41">
        <v>64509036.219999999</v>
      </c>
      <c r="K36" s="41">
        <v>60957511.219999999</v>
      </c>
      <c r="L36" s="41">
        <v>8263963.7800000003</v>
      </c>
      <c r="M36" s="41">
        <v>8263963.7800000003</v>
      </c>
      <c r="N36" s="42">
        <f t="shared" si="0"/>
        <v>0.88644189768183257</v>
      </c>
    </row>
    <row r="37" spans="1:14" x14ac:dyDescent="0.2">
      <c r="A37" s="39" t="s">
        <v>99</v>
      </c>
      <c r="B37" s="39" t="s">
        <v>100</v>
      </c>
      <c r="C37" s="40" t="s">
        <v>46</v>
      </c>
      <c r="D37" s="41">
        <v>2500000</v>
      </c>
      <c r="E37" s="41">
        <v>3200000</v>
      </c>
      <c r="F37" s="41">
        <v>3200000</v>
      </c>
      <c r="G37" s="41">
        <v>0</v>
      </c>
      <c r="H37" s="41">
        <v>0</v>
      </c>
      <c r="I37" s="41">
        <v>0</v>
      </c>
      <c r="J37" s="41">
        <v>785510</v>
      </c>
      <c r="K37" s="41">
        <v>785510</v>
      </c>
      <c r="L37" s="41">
        <v>2414490</v>
      </c>
      <c r="M37" s="41">
        <v>2414490</v>
      </c>
      <c r="N37" s="42">
        <f t="shared" si="0"/>
        <v>0.24547187500000001</v>
      </c>
    </row>
    <row r="38" spans="1:14" x14ac:dyDescent="0.2">
      <c r="A38" s="39" t="s">
        <v>235</v>
      </c>
      <c r="B38" s="39" t="s">
        <v>236</v>
      </c>
      <c r="C38" s="40" t="s">
        <v>46</v>
      </c>
      <c r="D38" s="41">
        <v>801000</v>
      </c>
      <c r="E38" s="41">
        <v>1301000</v>
      </c>
      <c r="F38" s="41">
        <v>1301000</v>
      </c>
      <c r="G38" s="41">
        <v>0</v>
      </c>
      <c r="H38" s="41">
        <v>0</v>
      </c>
      <c r="I38" s="41">
        <v>0</v>
      </c>
      <c r="J38" s="41">
        <v>925090</v>
      </c>
      <c r="K38" s="41">
        <v>443565</v>
      </c>
      <c r="L38" s="41">
        <v>375910</v>
      </c>
      <c r="M38" s="41">
        <v>375910</v>
      </c>
      <c r="N38" s="42">
        <f t="shared" si="0"/>
        <v>0.71106072252113761</v>
      </c>
    </row>
    <row r="39" spans="1:14" x14ac:dyDescent="0.2">
      <c r="A39" s="39" t="s">
        <v>377</v>
      </c>
      <c r="B39" s="39" t="s">
        <v>378</v>
      </c>
      <c r="C39" s="40" t="s">
        <v>46</v>
      </c>
      <c r="D39" s="41">
        <v>350000</v>
      </c>
      <c r="E39" s="41">
        <v>350000</v>
      </c>
      <c r="F39" s="41">
        <v>350000</v>
      </c>
      <c r="G39" s="41">
        <v>0</v>
      </c>
      <c r="H39" s="41">
        <v>0</v>
      </c>
      <c r="I39" s="41">
        <v>0</v>
      </c>
      <c r="J39" s="41">
        <v>120000</v>
      </c>
      <c r="K39" s="41">
        <v>120000</v>
      </c>
      <c r="L39" s="41">
        <v>230000</v>
      </c>
      <c r="M39" s="41">
        <v>230000</v>
      </c>
      <c r="N39" s="42">
        <f t="shared" si="0"/>
        <v>0.34285714285714286</v>
      </c>
    </row>
    <row r="40" spans="1:14" x14ac:dyDescent="0.2">
      <c r="A40" s="39" t="s">
        <v>379</v>
      </c>
      <c r="B40" s="39" t="s">
        <v>380</v>
      </c>
      <c r="C40" s="40" t="s">
        <v>46</v>
      </c>
      <c r="D40" s="41">
        <v>5500000</v>
      </c>
      <c r="E40" s="41">
        <v>6600000</v>
      </c>
      <c r="F40" s="41">
        <v>6600000</v>
      </c>
      <c r="G40" s="41">
        <v>0</v>
      </c>
      <c r="H40" s="41">
        <v>0</v>
      </c>
      <c r="I40" s="41">
        <v>0</v>
      </c>
      <c r="J40" s="41">
        <v>5285452.13</v>
      </c>
      <c r="K40" s="41">
        <v>5285452.13</v>
      </c>
      <c r="L40" s="41">
        <v>1314547.8700000001</v>
      </c>
      <c r="M40" s="41">
        <v>1314547.8700000001</v>
      </c>
      <c r="N40" s="42">
        <f t="shared" si="0"/>
        <v>0.80082608030303026</v>
      </c>
    </row>
    <row r="41" spans="1:14" x14ac:dyDescent="0.2">
      <c r="A41" s="39" t="s">
        <v>283</v>
      </c>
      <c r="B41" s="39" t="s">
        <v>284</v>
      </c>
      <c r="C41" s="40" t="s">
        <v>46</v>
      </c>
      <c r="D41" s="41">
        <v>6300000</v>
      </c>
      <c r="E41" s="41">
        <v>6300000</v>
      </c>
      <c r="F41" s="41">
        <v>6300000</v>
      </c>
      <c r="G41" s="41">
        <v>0</v>
      </c>
      <c r="H41" s="41">
        <v>0</v>
      </c>
      <c r="I41" s="41">
        <v>0</v>
      </c>
      <c r="J41" s="41">
        <v>4571907</v>
      </c>
      <c r="K41" s="41">
        <v>4571907</v>
      </c>
      <c r="L41" s="41">
        <v>1728093</v>
      </c>
      <c r="M41" s="41">
        <v>1728093</v>
      </c>
      <c r="N41" s="42">
        <f t="shared" si="0"/>
        <v>0.72569952380952385</v>
      </c>
    </row>
    <row r="42" spans="1:14" x14ac:dyDescent="0.2">
      <c r="A42" s="39" t="s">
        <v>237</v>
      </c>
      <c r="B42" s="39" t="s">
        <v>238</v>
      </c>
      <c r="C42" s="40" t="s">
        <v>46</v>
      </c>
      <c r="D42" s="41">
        <v>49522000</v>
      </c>
      <c r="E42" s="41">
        <v>55022000</v>
      </c>
      <c r="F42" s="41">
        <v>55022000</v>
      </c>
      <c r="G42" s="41">
        <v>0</v>
      </c>
      <c r="H42" s="41">
        <v>0</v>
      </c>
      <c r="I42" s="41">
        <v>0</v>
      </c>
      <c r="J42" s="41">
        <v>52821077.090000004</v>
      </c>
      <c r="K42" s="41">
        <v>49751077.090000004</v>
      </c>
      <c r="L42" s="41">
        <v>2200922.91</v>
      </c>
      <c r="M42" s="41">
        <v>2200922.91</v>
      </c>
      <c r="N42" s="42">
        <f t="shared" si="0"/>
        <v>0.95999922013012984</v>
      </c>
    </row>
    <row r="43" spans="1:14" x14ac:dyDescent="0.2">
      <c r="A43" s="39" t="s">
        <v>101</v>
      </c>
      <c r="B43" s="39" t="s">
        <v>102</v>
      </c>
      <c r="C43" s="40" t="s">
        <v>46</v>
      </c>
      <c r="D43" s="41">
        <v>268323890</v>
      </c>
      <c r="E43" s="41">
        <v>253923890</v>
      </c>
      <c r="F43" s="41">
        <v>253923890</v>
      </c>
      <c r="G43" s="41">
        <v>0</v>
      </c>
      <c r="H43" s="41">
        <v>0</v>
      </c>
      <c r="I43" s="41">
        <v>0</v>
      </c>
      <c r="J43" s="41">
        <v>233090824.72</v>
      </c>
      <c r="K43" s="41">
        <v>219578869.11000001</v>
      </c>
      <c r="L43" s="41">
        <v>20833065.280000001</v>
      </c>
      <c r="M43" s="41">
        <v>20833065.280000001</v>
      </c>
      <c r="N43" s="42">
        <f t="shared" si="0"/>
        <v>0.91795547366575081</v>
      </c>
    </row>
    <row r="44" spans="1:14" x14ac:dyDescent="0.2">
      <c r="A44" s="39" t="s">
        <v>381</v>
      </c>
      <c r="B44" s="39" t="s">
        <v>382</v>
      </c>
      <c r="C44" s="40" t="s">
        <v>46</v>
      </c>
      <c r="D44" s="41">
        <v>66183300</v>
      </c>
      <c r="E44" s="41">
        <v>66183300</v>
      </c>
      <c r="F44" s="41">
        <v>66183300</v>
      </c>
      <c r="G44" s="41">
        <v>0</v>
      </c>
      <c r="H44" s="41">
        <v>0</v>
      </c>
      <c r="I44" s="41">
        <v>0</v>
      </c>
      <c r="J44" s="41">
        <v>64795606.68</v>
      </c>
      <c r="K44" s="41">
        <v>64795606.68</v>
      </c>
      <c r="L44" s="41">
        <v>1387693.32</v>
      </c>
      <c r="M44" s="41">
        <v>1387693.32</v>
      </c>
      <c r="N44" s="42">
        <f t="shared" si="0"/>
        <v>0.97903257589150128</v>
      </c>
    </row>
    <row r="45" spans="1:14" x14ac:dyDescent="0.2">
      <c r="A45" s="39" t="s">
        <v>239</v>
      </c>
      <c r="B45" s="39" t="s">
        <v>240</v>
      </c>
      <c r="C45" s="40" t="s">
        <v>46</v>
      </c>
      <c r="D45" s="41">
        <v>5000000</v>
      </c>
      <c r="E45" s="41">
        <v>3000000</v>
      </c>
      <c r="F45" s="41">
        <v>3000000</v>
      </c>
      <c r="G45" s="41">
        <v>0</v>
      </c>
      <c r="H45" s="41">
        <v>0</v>
      </c>
      <c r="I45" s="41">
        <v>0</v>
      </c>
      <c r="J45" s="41">
        <v>1350000</v>
      </c>
      <c r="K45" s="41">
        <v>1350000</v>
      </c>
      <c r="L45" s="41">
        <v>1650000</v>
      </c>
      <c r="M45" s="41">
        <v>1650000</v>
      </c>
      <c r="N45" s="42">
        <f t="shared" si="0"/>
        <v>0.45</v>
      </c>
    </row>
    <row r="46" spans="1:14" x14ac:dyDescent="0.2">
      <c r="A46" s="39" t="s">
        <v>241</v>
      </c>
      <c r="B46" s="39" t="s">
        <v>242</v>
      </c>
      <c r="C46" s="40" t="s">
        <v>46</v>
      </c>
      <c r="D46" s="41">
        <v>6000000</v>
      </c>
      <c r="E46" s="41">
        <v>6000000</v>
      </c>
      <c r="F46" s="41">
        <v>6000000</v>
      </c>
      <c r="G46" s="41">
        <v>0</v>
      </c>
      <c r="H46" s="41">
        <v>0</v>
      </c>
      <c r="I46" s="41">
        <v>0</v>
      </c>
      <c r="J46" s="41">
        <v>4332183.3899999997</v>
      </c>
      <c r="K46" s="41">
        <v>4151674.68</v>
      </c>
      <c r="L46" s="41">
        <v>1667816.61</v>
      </c>
      <c r="M46" s="41">
        <v>1667816.61</v>
      </c>
      <c r="N46" s="42">
        <f t="shared" si="0"/>
        <v>0.72203056499999996</v>
      </c>
    </row>
    <row r="47" spans="1:14" x14ac:dyDescent="0.2">
      <c r="A47" s="39" t="s">
        <v>103</v>
      </c>
      <c r="B47" s="39" t="s">
        <v>104</v>
      </c>
      <c r="C47" s="40" t="s">
        <v>46</v>
      </c>
      <c r="D47" s="41">
        <v>141800000</v>
      </c>
      <c r="E47" s="41">
        <v>130100000</v>
      </c>
      <c r="F47" s="41">
        <v>130100000</v>
      </c>
      <c r="G47" s="41">
        <v>0</v>
      </c>
      <c r="H47" s="41">
        <v>0</v>
      </c>
      <c r="I47" s="41">
        <v>0</v>
      </c>
      <c r="J47" s="41">
        <v>128915637.55</v>
      </c>
      <c r="K47" s="41">
        <v>119005656.45</v>
      </c>
      <c r="L47" s="41">
        <v>1184362.45</v>
      </c>
      <c r="M47" s="41">
        <v>1184362.45</v>
      </c>
      <c r="N47" s="42">
        <f t="shared" si="0"/>
        <v>0.9908965222905457</v>
      </c>
    </row>
    <row r="48" spans="1:14" x14ac:dyDescent="0.2">
      <c r="A48" s="39" t="s">
        <v>106</v>
      </c>
      <c r="B48" s="39" t="s">
        <v>107</v>
      </c>
      <c r="C48" s="40" t="s">
        <v>46</v>
      </c>
      <c r="D48" s="41">
        <v>49340590</v>
      </c>
      <c r="E48" s="41">
        <v>48640590</v>
      </c>
      <c r="F48" s="41">
        <v>48640590</v>
      </c>
      <c r="G48" s="41">
        <v>0</v>
      </c>
      <c r="H48" s="41">
        <v>0</v>
      </c>
      <c r="I48" s="41">
        <v>0</v>
      </c>
      <c r="J48" s="41">
        <v>33697397.100000001</v>
      </c>
      <c r="K48" s="41">
        <v>30275931.300000001</v>
      </c>
      <c r="L48" s="41">
        <v>14943192.9</v>
      </c>
      <c r="M48" s="41">
        <v>14943192.9</v>
      </c>
      <c r="N48" s="42">
        <f t="shared" si="0"/>
        <v>0.6927834777497559</v>
      </c>
    </row>
    <row r="49" spans="1:14" x14ac:dyDescent="0.2">
      <c r="A49" s="39" t="s">
        <v>108</v>
      </c>
      <c r="B49" s="39" t="s">
        <v>109</v>
      </c>
      <c r="C49" s="40" t="s">
        <v>46</v>
      </c>
      <c r="D49" s="41">
        <v>6430000</v>
      </c>
      <c r="E49" s="41">
        <v>8430000</v>
      </c>
      <c r="F49" s="41">
        <v>8430000</v>
      </c>
      <c r="G49" s="41">
        <v>0</v>
      </c>
      <c r="H49" s="41">
        <v>0</v>
      </c>
      <c r="I49" s="41">
        <v>0</v>
      </c>
      <c r="J49" s="41">
        <v>4795110</v>
      </c>
      <c r="K49" s="41">
        <v>4793470</v>
      </c>
      <c r="L49" s="41">
        <v>3634890</v>
      </c>
      <c r="M49" s="41">
        <v>3634890</v>
      </c>
      <c r="N49" s="42">
        <f t="shared" si="0"/>
        <v>0.56881494661921705</v>
      </c>
    </row>
    <row r="50" spans="1:14" x14ac:dyDescent="0.2">
      <c r="A50" s="39" t="s">
        <v>110</v>
      </c>
      <c r="B50" s="39" t="s">
        <v>111</v>
      </c>
      <c r="C50" s="40" t="s">
        <v>46</v>
      </c>
      <c r="D50" s="41">
        <v>600000</v>
      </c>
      <c r="E50" s="41">
        <v>600000</v>
      </c>
      <c r="F50" s="41">
        <v>600000</v>
      </c>
      <c r="G50" s="41">
        <v>0</v>
      </c>
      <c r="H50" s="41">
        <v>0</v>
      </c>
      <c r="I50" s="41">
        <v>0</v>
      </c>
      <c r="J50" s="41">
        <v>101710</v>
      </c>
      <c r="K50" s="41">
        <v>100070</v>
      </c>
      <c r="L50" s="41">
        <v>498290</v>
      </c>
      <c r="M50" s="41">
        <v>498290</v>
      </c>
      <c r="N50" s="42">
        <f t="shared" si="0"/>
        <v>0.16951666666666668</v>
      </c>
    </row>
    <row r="51" spans="1:14" x14ac:dyDescent="0.2">
      <c r="A51" s="39" t="s">
        <v>112</v>
      </c>
      <c r="B51" s="39" t="s">
        <v>113</v>
      </c>
      <c r="C51" s="40" t="s">
        <v>46</v>
      </c>
      <c r="D51" s="41">
        <v>5830000</v>
      </c>
      <c r="E51" s="41">
        <v>7830000</v>
      </c>
      <c r="F51" s="41">
        <v>7830000</v>
      </c>
      <c r="G51" s="41">
        <v>0</v>
      </c>
      <c r="H51" s="41">
        <v>0</v>
      </c>
      <c r="I51" s="41">
        <v>0</v>
      </c>
      <c r="J51" s="41">
        <v>4693400</v>
      </c>
      <c r="K51" s="41">
        <v>4693400</v>
      </c>
      <c r="L51" s="41">
        <v>3136600</v>
      </c>
      <c r="M51" s="41">
        <v>3136600</v>
      </c>
      <c r="N51" s="42">
        <f t="shared" si="0"/>
        <v>0.59941251596424006</v>
      </c>
    </row>
    <row r="52" spans="1:14" x14ac:dyDescent="0.2">
      <c r="A52" s="39" t="s">
        <v>114</v>
      </c>
      <c r="B52" s="39" t="s">
        <v>115</v>
      </c>
      <c r="C52" s="40" t="s">
        <v>46</v>
      </c>
      <c r="D52" s="41">
        <v>37800000</v>
      </c>
      <c r="E52" s="41">
        <v>30800000</v>
      </c>
      <c r="F52" s="41">
        <v>30800000</v>
      </c>
      <c r="G52" s="41">
        <v>0</v>
      </c>
      <c r="H52" s="41">
        <v>0</v>
      </c>
      <c r="I52" s="41">
        <v>0</v>
      </c>
      <c r="J52" s="41">
        <v>30490151</v>
      </c>
      <c r="K52" s="41">
        <v>30438351</v>
      </c>
      <c r="L52" s="41">
        <v>309849</v>
      </c>
      <c r="M52" s="41">
        <v>309849</v>
      </c>
      <c r="N52" s="42">
        <f t="shared" si="0"/>
        <v>0.98993996753246749</v>
      </c>
    </row>
    <row r="53" spans="1:14" x14ac:dyDescent="0.2">
      <c r="A53" s="39" t="s">
        <v>116</v>
      </c>
      <c r="B53" s="39" t="s">
        <v>117</v>
      </c>
      <c r="C53" s="40" t="s">
        <v>46</v>
      </c>
      <c r="D53" s="41">
        <v>37800000</v>
      </c>
      <c r="E53" s="41">
        <v>30800000</v>
      </c>
      <c r="F53" s="41">
        <v>30800000</v>
      </c>
      <c r="G53" s="41">
        <v>0</v>
      </c>
      <c r="H53" s="41">
        <v>0</v>
      </c>
      <c r="I53" s="41">
        <v>0</v>
      </c>
      <c r="J53" s="41">
        <v>30490151</v>
      </c>
      <c r="K53" s="41">
        <v>30438351</v>
      </c>
      <c r="L53" s="41">
        <v>309849</v>
      </c>
      <c r="M53" s="41">
        <v>309849</v>
      </c>
      <c r="N53" s="42">
        <f t="shared" si="0"/>
        <v>0.98993996753246749</v>
      </c>
    </row>
    <row r="54" spans="1:14" x14ac:dyDescent="0.2">
      <c r="A54" s="39" t="s">
        <v>203</v>
      </c>
      <c r="B54" s="39" t="s">
        <v>204</v>
      </c>
      <c r="C54" s="40" t="s">
        <v>46</v>
      </c>
      <c r="D54" s="41">
        <v>1450000</v>
      </c>
      <c r="E54" s="41">
        <v>12140000</v>
      </c>
      <c r="F54" s="41">
        <v>12140000</v>
      </c>
      <c r="G54" s="41">
        <v>0</v>
      </c>
      <c r="H54" s="41">
        <v>0</v>
      </c>
      <c r="I54" s="41">
        <v>0</v>
      </c>
      <c r="J54" s="41">
        <v>10978898.16</v>
      </c>
      <c r="K54" s="41">
        <v>10978898.16</v>
      </c>
      <c r="L54" s="41">
        <v>1161101.8400000001</v>
      </c>
      <c r="M54" s="41">
        <v>1161101.8400000001</v>
      </c>
      <c r="N54" s="42">
        <f t="shared" si="0"/>
        <v>0.90435734431630976</v>
      </c>
    </row>
    <row r="55" spans="1:14" x14ac:dyDescent="0.2">
      <c r="A55" s="39" t="s">
        <v>205</v>
      </c>
      <c r="B55" s="39" t="s">
        <v>206</v>
      </c>
      <c r="C55" s="40" t="s">
        <v>46</v>
      </c>
      <c r="D55" s="41">
        <v>750000</v>
      </c>
      <c r="E55" s="41">
        <v>11440000</v>
      </c>
      <c r="F55" s="41">
        <v>11440000</v>
      </c>
      <c r="G55" s="41">
        <v>0</v>
      </c>
      <c r="H55" s="41">
        <v>0</v>
      </c>
      <c r="I55" s="41">
        <v>0</v>
      </c>
      <c r="J55" s="41">
        <v>10679598.16</v>
      </c>
      <c r="K55" s="41">
        <v>10679598.16</v>
      </c>
      <c r="L55" s="41">
        <v>760401.84</v>
      </c>
      <c r="M55" s="41">
        <v>760401.84</v>
      </c>
      <c r="N55" s="42">
        <f t="shared" si="0"/>
        <v>0.93353130769230774</v>
      </c>
    </row>
    <row r="56" spans="1:14" x14ac:dyDescent="0.2">
      <c r="A56" s="39" t="s">
        <v>249</v>
      </c>
      <c r="B56" s="39" t="s">
        <v>250</v>
      </c>
      <c r="C56" s="40" t="s">
        <v>46</v>
      </c>
      <c r="D56" s="41">
        <v>700000</v>
      </c>
      <c r="E56" s="41">
        <v>700000</v>
      </c>
      <c r="F56" s="41">
        <v>700000</v>
      </c>
      <c r="G56" s="41">
        <v>0</v>
      </c>
      <c r="H56" s="41">
        <v>0</v>
      </c>
      <c r="I56" s="41">
        <v>0</v>
      </c>
      <c r="J56" s="41">
        <v>299300</v>
      </c>
      <c r="K56" s="41">
        <v>299300</v>
      </c>
      <c r="L56" s="41">
        <v>400700</v>
      </c>
      <c r="M56" s="41">
        <v>400700</v>
      </c>
      <c r="N56" s="42">
        <f t="shared" si="0"/>
        <v>0.42757142857142855</v>
      </c>
    </row>
    <row r="57" spans="1:14" x14ac:dyDescent="0.2">
      <c r="A57" s="39" t="s">
        <v>207</v>
      </c>
      <c r="B57" s="39" t="s">
        <v>208</v>
      </c>
      <c r="C57" s="40" t="s">
        <v>46</v>
      </c>
      <c r="D57" s="41">
        <v>308620120</v>
      </c>
      <c r="E57" s="41">
        <v>293220120</v>
      </c>
      <c r="F57" s="41">
        <v>293220120</v>
      </c>
      <c r="G57" s="41">
        <v>0</v>
      </c>
      <c r="H57" s="41">
        <v>0</v>
      </c>
      <c r="I57" s="41">
        <v>0</v>
      </c>
      <c r="J57" s="41">
        <v>272237039.39999998</v>
      </c>
      <c r="K57" s="41">
        <v>250713303.34</v>
      </c>
      <c r="L57" s="41">
        <v>20983080.600000001</v>
      </c>
      <c r="M57" s="41">
        <v>20983080.600000001</v>
      </c>
      <c r="N57" s="42">
        <f t="shared" si="0"/>
        <v>0.92843915144704248</v>
      </c>
    </row>
    <row r="58" spans="1:14" x14ac:dyDescent="0.2">
      <c r="A58" s="39" t="s">
        <v>285</v>
      </c>
      <c r="B58" s="39" t="s">
        <v>286</v>
      </c>
      <c r="C58" s="40" t="s">
        <v>46</v>
      </c>
      <c r="D58" s="41">
        <v>39600000</v>
      </c>
      <c r="E58" s="41">
        <v>27600000</v>
      </c>
      <c r="F58" s="41">
        <v>27600000</v>
      </c>
      <c r="G58" s="41">
        <v>0</v>
      </c>
      <c r="H58" s="41">
        <v>0</v>
      </c>
      <c r="I58" s="41">
        <v>0</v>
      </c>
      <c r="J58" s="41">
        <v>24971258.100000001</v>
      </c>
      <c r="K58" s="41">
        <v>14098272.039999999</v>
      </c>
      <c r="L58" s="41">
        <v>2628741.9</v>
      </c>
      <c r="M58" s="41">
        <v>2628741.9</v>
      </c>
      <c r="N58" s="42">
        <f t="shared" si="0"/>
        <v>0.90475572826086959</v>
      </c>
    </row>
    <row r="59" spans="1:14" x14ac:dyDescent="0.2">
      <c r="A59" s="39" t="s">
        <v>251</v>
      </c>
      <c r="B59" s="39" t="s">
        <v>252</v>
      </c>
      <c r="C59" s="40" t="s">
        <v>46</v>
      </c>
      <c r="D59" s="41">
        <v>3750000</v>
      </c>
      <c r="E59" s="41">
        <v>3750000</v>
      </c>
      <c r="F59" s="41">
        <v>3750000</v>
      </c>
      <c r="G59" s="41">
        <v>0</v>
      </c>
      <c r="H59" s="41">
        <v>0</v>
      </c>
      <c r="I59" s="41">
        <v>0</v>
      </c>
      <c r="J59" s="41">
        <v>1537032.95</v>
      </c>
      <c r="K59" s="41">
        <v>1537032.95</v>
      </c>
      <c r="L59" s="41">
        <v>2212967.0499999998</v>
      </c>
      <c r="M59" s="41">
        <v>2212967.0499999998</v>
      </c>
      <c r="N59" s="42">
        <f t="shared" si="0"/>
        <v>0.40987545333333331</v>
      </c>
    </row>
    <row r="60" spans="1:14" x14ac:dyDescent="0.2">
      <c r="A60" s="39" t="s">
        <v>287</v>
      </c>
      <c r="B60" s="39" t="s">
        <v>288</v>
      </c>
      <c r="C60" s="40" t="s">
        <v>46</v>
      </c>
      <c r="D60" s="41">
        <v>29500000</v>
      </c>
      <c r="E60" s="41">
        <v>28500000</v>
      </c>
      <c r="F60" s="41">
        <v>28500000</v>
      </c>
      <c r="G60" s="41">
        <v>0</v>
      </c>
      <c r="H60" s="41">
        <v>0</v>
      </c>
      <c r="I60" s="41">
        <v>0</v>
      </c>
      <c r="J60" s="41">
        <v>26476518.670000002</v>
      </c>
      <c r="K60" s="41">
        <v>26476518.670000002</v>
      </c>
      <c r="L60" s="41">
        <v>2023481.33</v>
      </c>
      <c r="M60" s="41">
        <v>2023481.33</v>
      </c>
      <c r="N60" s="42">
        <f t="shared" si="0"/>
        <v>0.92900065508771934</v>
      </c>
    </row>
    <row r="61" spans="1:14" x14ac:dyDescent="0.2">
      <c r="A61" s="39" t="s">
        <v>289</v>
      </c>
      <c r="B61" s="39" t="s">
        <v>290</v>
      </c>
      <c r="C61" s="40" t="s">
        <v>46</v>
      </c>
      <c r="D61" s="41">
        <v>13132000</v>
      </c>
      <c r="E61" s="41">
        <v>18732000</v>
      </c>
      <c r="F61" s="41">
        <v>18732000</v>
      </c>
      <c r="G61" s="41">
        <v>0</v>
      </c>
      <c r="H61" s="41">
        <v>0</v>
      </c>
      <c r="I61" s="41">
        <v>0</v>
      </c>
      <c r="J61" s="41">
        <v>17017155</v>
      </c>
      <c r="K61" s="41">
        <v>6366405</v>
      </c>
      <c r="L61" s="41">
        <v>1714845</v>
      </c>
      <c r="M61" s="41">
        <v>1714845</v>
      </c>
      <c r="N61" s="42">
        <f t="shared" si="0"/>
        <v>0.90845371556694432</v>
      </c>
    </row>
    <row r="62" spans="1:14" x14ac:dyDescent="0.2">
      <c r="A62" s="39" t="s">
        <v>291</v>
      </c>
      <c r="B62" s="39" t="s">
        <v>292</v>
      </c>
      <c r="C62" s="40" t="s">
        <v>46</v>
      </c>
      <c r="D62" s="41">
        <v>222638120</v>
      </c>
      <c r="E62" s="41">
        <v>214638120</v>
      </c>
      <c r="F62" s="41">
        <v>214638120</v>
      </c>
      <c r="G62" s="41">
        <v>0</v>
      </c>
      <c r="H62" s="41">
        <v>0</v>
      </c>
      <c r="I62" s="41">
        <v>0</v>
      </c>
      <c r="J62" s="41">
        <v>202235074.68000001</v>
      </c>
      <c r="K62" s="41">
        <v>202235074.68000001</v>
      </c>
      <c r="L62" s="41">
        <v>12403045.32</v>
      </c>
      <c r="M62" s="41">
        <v>12403045.32</v>
      </c>
      <c r="N62" s="42">
        <f t="shared" si="0"/>
        <v>0.94221415413068288</v>
      </c>
    </row>
    <row r="63" spans="1:14" x14ac:dyDescent="0.2">
      <c r="A63" s="39" t="s">
        <v>118</v>
      </c>
      <c r="B63" s="39" t="s">
        <v>119</v>
      </c>
      <c r="C63" s="40" t="s">
        <v>46</v>
      </c>
      <c r="D63" s="41">
        <v>900000</v>
      </c>
      <c r="E63" s="41">
        <v>900000</v>
      </c>
      <c r="F63" s="41">
        <v>900000</v>
      </c>
      <c r="G63" s="41">
        <v>0</v>
      </c>
      <c r="H63" s="41">
        <v>0</v>
      </c>
      <c r="I63" s="41">
        <v>0</v>
      </c>
      <c r="J63" s="41">
        <v>428092</v>
      </c>
      <c r="K63" s="41">
        <v>428092</v>
      </c>
      <c r="L63" s="41">
        <v>471908</v>
      </c>
      <c r="M63" s="41">
        <v>471908</v>
      </c>
      <c r="N63" s="42">
        <f t="shared" si="0"/>
        <v>0.47565777777777779</v>
      </c>
    </row>
    <row r="64" spans="1:14" x14ac:dyDescent="0.2">
      <c r="A64" s="39" t="s">
        <v>120</v>
      </c>
      <c r="B64" s="39" t="s">
        <v>121</v>
      </c>
      <c r="C64" s="40" t="s">
        <v>46</v>
      </c>
      <c r="D64" s="41">
        <v>900000</v>
      </c>
      <c r="E64" s="41">
        <v>900000</v>
      </c>
      <c r="F64" s="41">
        <v>900000</v>
      </c>
      <c r="G64" s="41">
        <v>0</v>
      </c>
      <c r="H64" s="41">
        <v>0</v>
      </c>
      <c r="I64" s="41">
        <v>0</v>
      </c>
      <c r="J64" s="41">
        <v>428092</v>
      </c>
      <c r="K64" s="41">
        <v>428092</v>
      </c>
      <c r="L64" s="41">
        <v>471908</v>
      </c>
      <c r="M64" s="41">
        <v>471908</v>
      </c>
      <c r="N64" s="42">
        <f t="shared" si="0"/>
        <v>0.47565777777777779</v>
      </c>
    </row>
    <row r="65" spans="1:14" x14ac:dyDescent="0.2">
      <c r="A65" s="39" t="s">
        <v>122</v>
      </c>
      <c r="B65" s="39" t="s">
        <v>123</v>
      </c>
      <c r="C65" s="40" t="s">
        <v>46</v>
      </c>
      <c r="D65" s="41">
        <v>600000</v>
      </c>
      <c r="E65" s="41">
        <v>3600000</v>
      </c>
      <c r="F65" s="41">
        <v>3600000</v>
      </c>
      <c r="G65" s="41">
        <v>0</v>
      </c>
      <c r="H65" s="41">
        <v>0</v>
      </c>
      <c r="I65" s="41">
        <v>0</v>
      </c>
      <c r="J65" s="41">
        <v>1805396.6</v>
      </c>
      <c r="K65" s="41">
        <v>1805396.6</v>
      </c>
      <c r="L65" s="41">
        <v>1794603.4</v>
      </c>
      <c r="M65" s="41">
        <v>1794603.4</v>
      </c>
      <c r="N65" s="42">
        <f t="shared" si="0"/>
        <v>0.50149905555555563</v>
      </c>
    </row>
    <row r="66" spans="1:14" x14ac:dyDescent="0.2">
      <c r="A66" s="39" t="s">
        <v>383</v>
      </c>
      <c r="B66" s="39" t="s">
        <v>384</v>
      </c>
      <c r="C66" s="40" t="s">
        <v>46</v>
      </c>
      <c r="D66" s="41">
        <v>500000</v>
      </c>
      <c r="E66" s="41">
        <v>3500000</v>
      </c>
      <c r="F66" s="41">
        <v>3500000</v>
      </c>
      <c r="G66" s="41">
        <v>0</v>
      </c>
      <c r="H66" s="41">
        <v>0</v>
      </c>
      <c r="I66" s="41">
        <v>0</v>
      </c>
      <c r="J66" s="41">
        <v>1805396.6</v>
      </c>
      <c r="K66" s="41">
        <v>1805396.6</v>
      </c>
      <c r="L66" s="41">
        <v>1694603.4</v>
      </c>
      <c r="M66" s="41">
        <v>1694603.4</v>
      </c>
      <c r="N66" s="42">
        <f t="shared" si="0"/>
        <v>0.51582760000000005</v>
      </c>
    </row>
    <row r="67" spans="1:14" ht="13.5" thickBot="1" x14ac:dyDescent="0.25">
      <c r="A67" s="39" t="s">
        <v>385</v>
      </c>
      <c r="B67" s="39" t="s">
        <v>386</v>
      </c>
      <c r="C67" s="40" t="s">
        <v>46</v>
      </c>
      <c r="D67" s="41">
        <v>100000</v>
      </c>
      <c r="E67" s="41">
        <v>100000</v>
      </c>
      <c r="F67" s="41">
        <v>100000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100000</v>
      </c>
      <c r="M67" s="41">
        <v>100000</v>
      </c>
      <c r="N67" s="42">
        <f t="shared" si="0"/>
        <v>0</v>
      </c>
    </row>
    <row r="68" spans="1:14" ht="13.5" thickBot="1" x14ac:dyDescent="0.25">
      <c r="A68" s="34" t="s">
        <v>126</v>
      </c>
      <c r="B68" s="35" t="s">
        <v>127</v>
      </c>
      <c r="C68" s="36" t="s">
        <v>46</v>
      </c>
      <c r="D68" s="37">
        <v>968741031</v>
      </c>
      <c r="E68" s="37">
        <v>976741031</v>
      </c>
      <c r="F68" s="37">
        <v>976741031</v>
      </c>
      <c r="G68" s="37">
        <v>0</v>
      </c>
      <c r="H68" s="37">
        <v>0</v>
      </c>
      <c r="I68" s="37">
        <v>0</v>
      </c>
      <c r="J68" s="37">
        <v>930490706.49000001</v>
      </c>
      <c r="K68" s="37">
        <v>921260348.00999999</v>
      </c>
      <c r="L68" s="37">
        <v>46250324.509999998</v>
      </c>
      <c r="M68" s="37">
        <v>46250324.509999998</v>
      </c>
      <c r="N68" s="38">
        <f t="shared" si="0"/>
        <v>0.9526483243335766</v>
      </c>
    </row>
    <row r="69" spans="1:14" x14ac:dyDescent="0.2">
      <c r="A69" s="39" t="s">
        <v>128</v>
      </c>
      <c r="B69" s="39" t="s">
        <v>129</v>
      </c>
      <c r="C69" s="40" t="s">
        <v>46</v>
      </c>
      <c r="D69" s="41">
        <v>14820920</v>
      </c>
      <c r="E69" s="41">
        <v>14820920</v>
      </c>
      <c r="F69" s="41">
        <v>14820920</v>
      </c>
      <c r="G69" s="41">
        <v>0</v>
      </c>
      <c r="H69" s="41">
        <v>0</v>
      </c>
      <c r="I69" s="41">
        <v>0</v>
      </c>
      <c r="J69" s="41">
        <v>10729138.560000001</v>
      </c>
      <c r="K69" s="41">
        <v>10151138.560000001</v>
      </c>
      <c r="L69" s="41">
        <v>4091781.44</v>
      </c>
      <c r="M69" s="41">
        <v>4091781.44</v>
      </c>
      <c r="N69" s="42">
        <f t="shared" si="0"/>
        <v>0.72391852597544559</v>
      </c>
    </row>
    <row r="70" spans="1:14" x14ac:dyDescent="0.2">
      <c r="A70" s="39" t="s">
        <v>130</v>
      </c>
      <c r="B70" s="39" t="s">
        <v>131</v>
      </c>
      <c r="C70" s="40" t="s">
        <v>46</v>
      </c>
      <c r="D70" s="41">
        <v>6229379</v>
      </c>
      <c r="E70" s="41">
        <v>6229379</v>
      </c>
      <c r="F70" s="41">
        <v>6229379</v>
      </c>
      <c r="G70" s="41">
        <v>0</v>
      </c>
      <c r="H70" s="41">
        <v>0</v>
      </c>
      <c r="I70" s="41">
        <v>0</v>
      </c>
      <c r="J70" s="41">
        <v>2917693</v>
      </c>
      <c r="K70" s="41">
        <v>2917693</v>
      </c>
      <c r="L70" s="41">
        <v>3311686</v>
      </c>
      <c r="M70" s="41">
        <v>3311686</v>
      </c>
      <c r="N70" s="42">
        <f t="shared" ref="N70:N111" si="1">+J70/E70</f>
        <v>0.46837622177106258</v>
      </c>
    </row>
    <row r="71" spans="1:14" x14ac:dyDescent="0.2">
      <c r="A71" s="39" t="s">
        <v>211</v>
      </c>
      <c r="B71" s="39" t="s">
        <v>212</v>
      </c>
      <c r="C71" s="40" t="s">
        <v>46</v>
      </c>
      <c r="D71" s="41">
        <v>635000</v>
      </c>
      <c r="E71" s="41">
        <v>635000</v>
      </c>
      <c r="F71" s="41">
        <v>635000</v>
      </c>
      <c r="G71" s="41">
        <v>0</v>
      </c>
      <c r="H71" s="41">
        <v>0</v>
      </c>
      <c r="I71" s="41">
        <v>0</v>
      </c>
      <c r="J71" s="41">
        <v>466797.2</v>
      </c>
      <c r="K71" s="41">
        <v>466797.2</v>
      </c>
      <c r="L71" s="41">
        <v>168202.8</v>
      </c>
      <c r="M71" s="41">
        <v>168202.8</v>
      </c>
      <c r="N71" s="42">
        <f t="shared" si="1"/>
        <v>0.73511370078740157</v>
      </c>
    </row>
    <row r="72" spans="1:14" x14ac:dyDescent="0.2">
      <c r="A72" s="39" t="s">
        <v>293</v>
      </c>
      <c r="B72" s="39" t="s">
        <v>294</v>
      </c>
      <c r="C72" s="40" t="s">
        <v>46</v>
      </c>
      <c r="D72" s="41">
        <v>4924000</v>
      </c>
      <c r="E72" s="41">
        <v>4924000</v>
      </c>
      <c r="F72" s="41">
        <v>4924000</v>
      </c>
      <c r="G72" s="41">
        <v>0</v>
      </c>
      <c r="H72" s="41">
        <v>0</v>
      </c>
      <c r="I72" s="41">
        <v>0</v>
      </c>
      <c r="J72" s="41">
        <v>4920934.3600000003</v>
      </c>
      <c r="K72" s="41">
        <v>4920934.3600000003</v>
      </c>
      <c r="L72" s="41">
        <v>3065.64</v>
      </c>
      <c r="M72" s="41">
        <v>3065.64</v>
      </c>
      <c r="N72" s="42">
        <f t="shared" si="1"/>
        <v>0.99937740861088553</v>
      </c>
    </row>
    <row r="73" spans="1:14" x14ac:dyDescent="0.2">
      <c r="A73" s="39" t="s">
        <v>213</v>
      </c>
      <c r="B73" s="39" t="s">
        <v>214</v>
      </c>
      <c r="C73" s="40" t="s">
        <v>46</v>
      </c>
      <c r="D73" s="41">
        <v>3032541</v>
      </c>
      <c r="E73" s="41">
        <v>3032541</v>
      </c>
      <c r="F73" s="41">
        <v>3032541</v>
      </c>
      <c r="G73" s="41">
        <v>0</v>
      </c>
      <c r="H73" s="41">
        <v>0</v>
      </c>
      <c r="I73" s="41">
        <v>0</v>
      </c>
      <c r="J73" s="41">
        <v>2423714</v>
      </c>
      <c r="K73" s="41">
        <v>1845714</v>
      </c>
      <c r="L73" s="41">
        <v>608827</v>
      </c>
      <c r="M73" s="41">
        <v>608827</v>
      </c>
      <c r="N73" s="42">
        <f t="shared" si="1"/>
        <v>0.79923536070905554</v>
      </c>
    </row>
    <row r="74" spans="1:14" x14ac:dyDescent="0.2">
      <c r="A74" s="39" t="s">
        <v>253</v>
      </c>
      <c r="B74" s="39" t="s">
        <v>254</v>
      </c>
      <c r="C74" s="40" t="s">
        <v>46</v>
      </c>
      <c r="D74" s="41">
        <v>53000</v>
      </c>
      <c r="E74" s="41">
        <v>53000</v>
      </c>
      <c r="F74" s="41">
        <v>53000</v>
      </c>
      <c r="G74" s="41">
        <v>0</v>
      </c>
      <c r="H74" s="41">
        <v>0</v>
      </c>
      <c r="I74" s="41">
        <v>0</v>
      </c>
      <c r="J74" s="41">
        <v>39600</v>
      </c>
      <c r="K74" s="41">
        <v>39600</v>
      </c>
      <c r="L74" s="41">
        <v>13400</v>
      </c>
      <c r="M74" s="41">
        <v>13400</v>
      </c>
      <c r="N74" s="42">
        <f t="shared" si="1"/>
        <v>0.74716981132075466</v>
      </c>
    </row>
    <row r="75" spans="1:14" x14ac:dyDescent="0.2">
      <c r="A75" s="39" t="s">
        <v>387</v>
      </c>
      <c r="B75" s="39" t="s">
        <v>388</v>
      </c>
      <c r="C75" s="40" t="s">
        <v>46</v>
      </c>
      <c r="D75" s="41">
        <v>53000</v>
      </c>
      <c r="E75" s="41">
        <v>53000</v>
      </c>
      <c r="F75" s="41">
        <v>53000</v>
      </c>
      <c r="G75" s="41">
        <v>0</v>
      </c>
      <c r="H75" s="41">
        <v>0</v>
      </c>
      <c r="I75" s="41">
        <v>0</v>
      </c>
      <c r="J75" s="41">
        <v>39600</v>
      </c>
      <c r="K75" s="41">
        <v>39600</v>
      </c>
      <c r="L75" s="41">
        <v>13400</v>
      </c>
      <c r="M75" s="41">
        <v>13400</v>
      </c>
      <c r="N75" s="42">
        <f t="shared" si="1"/>
        <v>0.74716981132075466</v>
      </c>
    </row>
    <row r="76" spans="1:14" x14ac:dyDescent="0.2">
      <c r="A76" s="39" t="s">
        <v>295</v>
      </c>
      <c r="B76" s="39" t="s">
        <v>296</v>
      </c>
      <c r="C76" s="40" t="s">
        <v>46</v>
      </c>
      <c r="D76" s="41">
        <v>9793000</v>
      </c>
      <c r="E76" s="41">
        <v>9793000</v>
      </c>
      <c r="F76" s="41">
        <v>9793000</v>
      </c>
      <c r="G76" s="41">
        <v>0</v>
      </c>
      <c r="H76" s="41">
        <v>0</v>
      </c>
      <c r="I76" s="41">
        <v>0</v>
      </c>
      <c r="J76" s="41">
        <v>9382264.7799999993</v>
      </c>
      <c r="K76" s="41">
        <v>9238264.7799999993</v>
      </c>
      <c r="L76" s="41">
        <v>410735.22</v>
      </c>
      <c r="M76" s="41">
        <v>410735.22</v>
      </c>
      <c r="N76" s="42">
        <f t="shared" si="1"/>
        <v>0.95805828448892061</v>
      </c>
    </row>
    <row r="77" spans="1:14" x14ac:dyDescent="0.2">
      <c r="A77" s="39" t="s">
        <v>389</v>
      </c>
      <c r="B77" s="39" t="s">
        <v>390</v>
      </c>
      <c r="C77" s="40" t="s">
        <v>46</v>
      </c>
      <c r="D77" s="41">
        <v>1000000</v>
      </c>
      <c r="E77" s="41">
        <v>1000000</v>
      </c>
      <c r="F77" s="41">
        <v>1000000</v>
      </c>
      <c r="G77" s="41">
        <v>0</v>
      </c>
      <c r="H77" s="41">
        <v>0</v>
      </c>
      <c r="I77" s="41">
        <v>0</v>
      </c>
      <c r="J77" s="41">
        <v>921632.7</v>
      </c>
      <c r="K77" s="41">
        <v>921632.7</v>
      </c>
      <c r="L77" s="41">
        <v>78367.3</v>
      </c>
      <c r="M77" s="41">
        <v>78367.3</v>
      </c>
      <c r="N77" s="42">
        <f t="shared" si="1"/>
        <v>0.92163269999999997</v>
      </c>
    </row>
    <row r="78" spans="1:14" x14ac:dyDescent="0.2">
      <c r="A78" s="39" t="s">
        <v>391</v>
      </c>
      <c r="B78" s="39" t="s">
        <v>392</v>
      </c>
      <c r="C78" s="40" t="s">
        <v>46</v>
      </c>
      <c r="D78" s="41">
        <v>300000</v>
      </c>
      <c r="E78" s="41">
        <v>300000</v>
      </c>
      <c r="F78" s="41">
        <v>300000</v>
      </c>
      <c r="G78" s="41">
        <v>0</v>
      </c>
      <c r="H78" s="41">
        <v>0</v>
      </c>
      <c r="I78" s="41">
        <v>0</v>
      </c>
      <c r="J78" s="41">
        <v>293000</v>
      </c>
      <c r="K78" s="41">
        <v>293000</v>
      </c>
      <c r="L78" s="41">
        <v>7000</v>
      </c>
      <c r="M78" s="41">
        <v>7000</v>
      </c>
      <c r="N78" s="42">
        <f t="shared" si="1"/>
        <v>0.97666666666666668</v>
      </c>
    </row>
    <row r="79" spans="1:14" x14ac:dyDescent="0.2">
      <c r="A79" s="39" t="s">
        <v>393</v>
      </c>
      <c r="B79" s="39" t="s">
        <v>394</v>
      </c>
      <c r="C79" s="40" t="s">
        <v>46</v>
      </c>
      <c r="D79" s="41">
        <v>500000</v>
      </c>
      <c r="E79" s="41">
        <v>500000</v>
      </c>
      <c r="F79" s="41">
        <v>500000</v>
      </c>
      <c r="G79" s="41">
        <v>0</v>
      </c>
      <c r="H79" s="41">
        <v>0</v>
      </c>
      <c r="I79" s="41">
        <v>0</v>
      </c>
      <c r="J79" s="41">
        <v>494000</v>
      </c>
      <c r="K79" s="41">
        <v>350000</v>
      </c>
      <c r="L79" s="41">
        <v>6000</v>
      </c>
      <c r="M79" s="41">
        <v>6000</v>
      </c>
      <c r="N79" s="42">
        <f t="shared" si="1"/>
        <v>0.98799999999999999</v>
      </c>
    </row>
    <row r="80" spans="1:14" x14ac:dyDescent="0.2">
      <c r="A80" s="39" t="s">
        <v>297</v>
      </c>
      <c r="B80" s="39" t="s">
        <v>298</v>
      </c>
      <c r="C80" s="40" t="s">
        <v>46</v>
      </c>
      <c r="D80" s="41">
        <v>6493000</v>
      </c>
      <c r="E80" s="41">
        <v>6493000</v>
      </c>
      <c r="F80" s="41">
        <v>6493000</v>
      </c>
      <c r="G80" s="41">
        <v>0</v>
      </c>
      <c r="H80" s="41">
        <v>0</v>
      </c>
      <c r="I80" s="41">
        <v>0</v>
      </c>
      <c r="J80" s="41">
        <v>6226662.3300000001</v>
      </c>
      <c r="K80" s="41">
        <v>6226662.3300000001</v>
      </c>
      <c r="L80" s="41">
        <v>266337.67</v>
      </c>
      <c r="M80" s="41">
        <v>266337.67</v>
      </c>
      <c r="N80" s="42">
        <f t="shared" si="1"/>
        <v>0.95898079932234714</v>
      </c>
    </row>
    <row r="81" spans="1:14" x14ac:dyDescent="0.2">
      <c r="A81" s="39" t="s">
        <v>395</v>
      </c>
      <c r="B81" s="39" t="s">
        <v>396</v>
      </c>
      <c r="C81" s="40" t="s">
        <v>46</v>
      </c>
      <c r="D81" s="41">
        <v>1000000</v>
      </c>
      <c r="E81" s="41">
        <v>1000000</v>
      </c>
      <c r="F81" s="41">
        <v>1000000</v>
      </c>
      <c r="G81" s="41">
        <v>0</v>
      </c>
      <c r="H81" s="41">
        <v>0</v>
      </c>
      <c r="I81" s="41">
        <v>0</v>
      </c>
      <c r="J81" s="41">
        <v>973573.75</v>
      </c>
      <c r="K81" s="41">
        <v>973573.75</v>
      </c>
      <c r="L81" s="41">
        <v>26426.25</v>
      </c>
      <c r="M81" s="41">
        <v>26426.25</v>
      </c>
      <c r="N81" s="42">
        <f t="shared" si="1"/>
        <v>0.97357375000000002</v>
      </c>
    </row>
    <row r="82" spans="1:14" x14ac:dyDescent="0.2">
      <c r="A82" s="39" t="s">
        <v>397</v>
      </c>
      <c r="B82" s="39" t="s">
        <v>398</v>
      </c>
      <c r="C82" s="40" t="s">
        <v>46</v>
      </c>
      <c r="D82" s="41">
        <v>500000</v>
      </c>
      <c r="E82" s="41">
        <v>500000</v>
      </c>
      <c r="F82" s="41">
        <v>500000</v>
      </c>
      <c r="G82" s="41">
        <v>0</v>
      </c>
      <c r="H82" s="41">
        <v>0</v>
      </c>
      <c r="I82" s="41">
        <v>0</v>
      </c>
      <c r="J82" s="41">
        <v>473396</v>
      </c>
      <c r="K82" s="41">
        <v>473396</v>
      </c>
      <c r="L82" s="41">
        <v>26604</v>
      </c>
      <c r="M82" s="41">
        <v>26604</v>
      </c>
      <c r="N82" s="42">
        <f t="shared" si="1"/>
        <v>0.94679199999999997</v>
      </c>
    </row>
    <row r="83" spans="1:14" x14ac:dyDescent="0.2">
      <c r="A83" s="39" t="s">
        <v>301</v>
      </c>
      <c r="B83" s="39" t="s">
        <v>302</v>
      </c>
      <c r="C83" s="40" t="s">
        <v>46</v>
      </c>
      <c r="D83" s="41">
        <v>43687660</v>
      </c>
      <c r="E83" s="41">
        <v>35687660</v>
      </c>
      <c r="F83" s="41">
        <v>35687660</v>
      </c>
      <c r="G83" s="41">
        <v>0</v>
      </c>
      <c r="H83" s="41">
        <v>0</v>
      </c>
      <c r="I83" s="41">
        <v>0</v>
      </c>
      <c r="J83" s="41">
        <v>34149848.619999997</v>
      </c>
      <c r="K83" s="41">
        <v>33338681.34</v>
      </c>
      <c r="L83" s="41">
        <v>1537811.38</v>
      </c>
      <c r="M83" s="41">
        <v>1537811.38</v>
      </c>
      <c r="N83" s="42">
        <f t="shared" si="1"/>
        <v>0.95690915627418549</v>
      </c>
    </row>
    <row r="84" spans="1:14" x14ac:dyDescent="0.2">
      <c r="A84" s="39" t="s">
        <v>303</v>
      </c>
      <c r="B84" s="39" t="s">
        <v>304</v>
      </c>
      <c r="C84" s="40" t="s">
        <v>46</v>
      </c>
      <c r="D84" s="41">
        <v>2014900</v>
      </c>
      <c r="E84" s="41">
        <v>2014900</v>
      </c>
      <c r="F84" s="41">
        <v>2014900</v>
      </c>
      <c r="G84" s="41">
        <v>0</v>
      </c>
      <c r="H84" s="41">
        <v>0</v>
      </c>
      <c r="I84" s="41">
        <v>0</v>
      </c>
      <c r="J84" s="41">
        <v>1984635.81</v>
      </c>
      <c r="K84" s="41">
        <v>1984635.81</v>
      </c>
      <c r="L84" s="41">
        <v>30264.19</v>
      </c>
      <c r="M84" s="41">
        <v>30264.19</v>
      </c>
      <c r="N84" s="42">
        <f t="shared" si="1"/>
        <v>0.984979805449402</v>
      </c>
    </row>
    <row r="85" spans="1:14" x14ac:dyDescent="0.2">
      <c r="A85" s="39" t="s">
        <v>305</v>
      </c>
      <c r="B85" s="39" t="s">
        <v>306</v>
      </c>
      <c r="C85" s="40" t="s">
        <v>46</v>
      </c>
      <c r="D85" s="41">
        <v>41672760</v>
      </c>
      <c r="E85" s="41">
        <v>33672760</v>
      </c>
      <c r="F85" s="41">
        <v>33672760</v>
      </c>
      <c r="G85" s="41">
        <v>0</v>
      </c>
      <c r="H85" s="41">
        <v>0</v>
      </c>
      <c r="I85" s="41">
        <v>0</v>
      </c>
      <c r="J85" s="41">
        <v>32165212.809999999</v>
      </c>
      <c r="K85" s="41">
        <v>31354045.530000001</v>
      </c>
      <c r="L85" s="41">
        <v>1507547.19</v>
      </c>
      <c r="M85" s="41">
        <v>1507547.19</v>
      </c>
      <c r="N85" s="42">
        <f t="shared" si="1"/>
        <v>0.95522947361606236</v>
      </c>
    </row>
    <row r="86" spans="1:14" x14ac:dyDescent="0.2">
      <c r="A86" s="39" t="s">
        <v>215</v>
      </c>
      <c r="B86" s="39" t="s">
        <v>216</v>
      </c>
      <c r="C86" s="40" t="s">
        <v>46</v>
      </c>
      <c r="D86" s="41">
        <v>900386451</v>
      </c>
      <c r="E86" s="41">
        <v>916386451</v>
      </c>
      <c r="F86" s="41">
        <v>916386451</v>
      </c>
      <c r="G86" s="41">
        <v>0</v>
      </c>
      <c r="H86" s="41">
        <v>0</v>
      </c>
      <c r="I86" s="41">
        <v>0</v>
      </c>
      <c r="J86" s="41">
        <v>876189854.52999997</v>
      </c>
      <c r="K86" s="41">
        <v>868492663.33000004</v>
      </c>
      <c r="L86" s="41">
        <v>40196596.469999999</v>
      </c>
      <c r="M86" s="41">
        <v>40196596.469999999</v>
      </c>
      <c r="N86" s="42">
        <f t="shared" si="1"/>
        <v>0.9561357586353052</v>
      </c>
    </row>
    <row r="87" spans="1:14" x14ac:dyDescent="0.2">
      <c r="A87" s="39" t="s">
        <v>307</v>
      </c>
      <c r="B87" s="39" t="s">
        <v>308</v>
      </c>
      <c r="C87" s="40" t="s">
        <v>46</v>
      </c>
      <c r="D87" s="41">
        <v>2180000</v>
      </c>
      <c r="E87" s="41">
        <v>2180000</v>
      </c>
      <c r="F87" s="41">
        <v>2180000</v>
      </c>
      <c r="G87" s="41">
        <v>0</v>
      </c>
      <c r="H87" s="41">
        <v>0</v>
      </c>
      <c r="I87" s="41">
        <v>0</v>
      </c>
      <c r="J87" s="41">
        <v>1951815.1</v>
      </c>
      <c r="K87" s="41">
        <v>1951815.1</v>
      </c>
      <c r="L87" s="41">
        <v>228184.9</v>
      </c>
      <c r="M87" s="41">
        <v>228184.9</v>
      </c>
      <c r="N87" s="42">
        <f t="shared" si="1"/>
        <v>0.89532802752293583</v>
      </c>
    </row>
    <row r="88" spans="1:14" x14ac:dyDescent="0.2">
      <c r="A88" s="39" t="s">
        <v>309</v>
      </c>
      <c r="B88" s="39" t="s">
        <v>310</v>
      </c>
      <c r="C88" s="40" t="s">
        <v>46</v>
      </c>
      <c r="D88" s="41">
        <v>877079687</v>
      </c>
      <c r="E88" s="41">
        <v>897079687</v>
      </c>
      <c r="F88" s="41">
        <v>897079687</v>
      </c>
      <c r="G88" s="41">
        <v>0</v>
      </c>
      <c r="H88" s="41">
        <v>0</v>
      </c>
      <c r="I88" s="41">
        <v>0</v>
      </c>
      <c r="J88" s="41">
        <v>857503696.13999999</v>
      </c>
      <c r="K88" s="41">
        <v>849806504.94000006</v>
      </c>
      <c r="L88" s="41">
        <v>39575990.859999999</v>
      </c>
      <c r="M88" s="41">
        <v>39575990.859999999</v>
      </c>
      <c r="N88" s="42">
        <f t="shared" si="1"/>
        <v>0.95588352803712517</v>
      </c>
    </row>
    <row r="89" spans="1:14" x14ac:dyDescent="0.2">
      <c r="A89" s="39" t="s">
        <v>257</v>
      </c>
      <c r="B89" s="39" t="s">
        <v>258</v>
      </c>
      <c r="C89" s="40" t="s">
        <v>46</v>
      </c>
      <c r="D89" s="41">
        <v>5581000</v>
      </c>
      <c r="E89" s="41">
        <v>5581000</v>
      </c>
      <c r="F89" s="41">
        <v>5581000</v>
      </c>
      <c r="G89" s="41">
        <v>0</v>
      </c>
      <c r="H89" s="41">
        <v>0</v>
      </c>
      <c r="I89" s="41">
        <v>0</v>
      </c>
      <c r="J89" s="41">
        <v>5572683.0999999996</v>
      </c>
      <c r="K89" s="41">
        <v>5572683.0999999996</v>
      </c>
      <c r="L89" s="41">
        <v>8316.9</v>
      </c>
      <c r="M89" s="41">
        <v>8316.9</v>
      </c>
      <c r="N89" s="42">
        <f t="shared" si="1"/>
        <v>0.99850978319297612</v>
      </c>
    </row>
    <row r="90" spans="1:14" x14ac:dyDescent="0.2">
      <c r="A90" s="39" t="s">
        <v>259</v>
      </c>
      <c r="B90" s="39" t="s">
        <v>260</v>
      </c>
      <c r="C90" s="40" t="s">
        <v>46</v>
      </c>
      <c r="D90" s="41">
        <v>3250000</v>
      </c>
      <c r="E90" s="41">
        <v>3250000</v>
      </c>
      <c r="F90" s="41">
        <v>3250000</v>
      </c>
      <c r="G90" s="41">
        <v>0</v>
      </c>
      <c r="H90" s="41">
        <v>0</v>
      </c>
      <c r="I90" s="41">
        <v>0</v>
      </c>
      <c r="J90" s="41">
        <v>3234780.07</v>
      </c>
      <c r="K90" s="41">
        <v>3234780.07</v>
      </c>
      <c r="L90" s="41">
        <v>15219.93</v>
      </c>
      <c r="M90" s="41">
        <v>15219.93</v>
      </c>
      <c r="N90" s="42">
        <f t="shared" si="1"/>
        <v>0.99531694461538456</v>
      </c>
    </row>
    <row r="91" spans="1:14" x14ac:dyDescent="0.2">
      <c r="A91" s="39" t="s">
        <v>261</v>
      </c>
      <c r="B91" s="39" t="s">
        <v>262</v>
      </c>
      <c r="C91" s="40" t="s">
        <v>46</v>
      </c>
      <c r="D91" s="41">
        <v>10728671</v>
      </c>
      <c r="E91" s="41">
        <v>6728671</v>
      </c>
      <c r="F91" s="41">
        <v>6728671</v>
      </c>
      <c r="G91" s="41">
        <v>0</v>
      </c>
      <c r="H91" s="41">
        <v>0</v>
      </c>
      <c r="I91" s="41">
        <v>0</v>
      </c>
      <c r="J91" s="41">
        <v>6672609</v>
      </c>
      <c r="K91" s="41">
        <v>6672609</v>
      </c>
      <c r="L91" s="41">
        <v>56062</v>
      </c>
      <c r="M91" s="41">
        <v>56062</v>
      </c>
      <c r="N91" s="42">
        <f t="shared" si="1"/>
        <v>0.99166819123716998</v>
      </c>
    </row>
    <row r="92" spans="1:14" x14ac:dyDescent="0.2">
      <c r="A92" s="39" t="s">
        <v>217</v>
      </c>
      <c r="B92" s="39" t="s">
        <v>218</v>
      </c>
      <c r="C92" s="40" t="s">
        <v>46</v>
      </c>
      <c r="D92" s="41">
        <v>500000</v>
      </c>
      <c r="E92" s="41">
        <v>500000</v>
      </c>
      <c r="F92" s="41">
        <v>500000</v>
      </c>
      <c r="G92" s="41">
        <v>0</v>
      </c>
      <c r="H92" s="41">
        <v>0</v>
      </c>
      <c r="I92" s="41">
        <v>0</v>
      </c>
      <c r="J92" s="41">
        <v>443093.76000000001</v>
      </c>
      <c r="K92" s="41">
        <v>443093.76000000001</v>
      </c>
      <c r="L92" s="41">
        <v>56906.239999999998</v>
      </c>
      <c r="M92" s="41">
        <v>56906.239999999998</v>
      </c>
      <c r="N92" s="42">
        <f t="shared" si="1"/>
        <v>0.88618752000000001</v>
      </c>
    </row>
    <row r="93" spans="1:14" ht="13.5" thickBot="1" x14ac:dyDescent="0.25">
      <c r="A93" s="39" t="s">
        <v>263</v>
      </c>
      <c r="B93" s="39" t="s">
        <v>264</v>
      </c>
      <c r="C93" s="40" t="s">
        <v>46</v>
      </c>
      <c r="D93" s="41">
        <v>1067093</v>
      </c>
      <c r="E93" s="41">
        <v>1067093</v>
      </c>
      <c r="F93" s="41">
        <v>1067093</v>
      </c>
      <c r="G93" s="41">
        <v>0</v>
      </c>
      <c r="H93" s="41">
        <v>0</v>
      </c>
      <c r="I93" s="41">
        <v>0</v>
      </c>
      <c r="J93" s="41">
        <v>811177.36</v>
      </c>
      <c r="K93" s="41">
        <v>811177.36</v>
      </c>
      <c r="L93" s="41">
        <v>255915.64</v>
      </c>
      <c r="M93" s="41">
        <v>255915.64</v>
      </c>
      <c r="N93" s="42">
        <f t="shared" si="1"/>
        <v>0.76017494257763851</v>
      </c>
    </row>
    <row r="94" spans="1:14" ht="13.5" thickBot="1" x14ac:dyDescent="0.25">
      <c r="A94" s="34" t="s">
        <v>132</v>
      </c>
      <c r="B94" s="35" t="s">
        <v>133</v>
      </c>
      <c r="C94" s="36" t="s">
        <v>105</v>
      </c>
      <c r="D94" s="37">
        <v>500000000</v>
      </c>
      <c r="E94" s="37">
        <v>500000000</v>
      </c>
      <c r="F94" s="37">
        <v>500000000</v>
      </c>
      <c r="G94" s="37">
        <v>0</v>
      </c>
      <c r="H94" s="37">
        <v>0</v>
      </c>
      <c r="I94" s="37">
        <v>0</v>
      </c>
      <c r="J94" s="37">
        <v>491793606.26999998</v>
      </c>
      <c r="K94" s="37">
        <v>478008360.5</v>
      </c>
      <c r="L94" s="37">
        <v>8206393.7300000004</v>
      </c>
      <c r="M94" s="37">
        <v>8206393.7300000004</v>
      </c>
      <c r="N94" s="38">
        <f t="shared" si="1"/>
        <v>0.98358721253999992</v>
      </c>
    </row>
    <row r="95" spans="1:14" x14ac:dyDescent="0.2">
      <c r="A95" s="39" t="s">
        <v>134</v>
      </c>
      <c r="B95" s="39" t="s">
        <v>135</v>
      </c>
      <c r="C95" s="40" t="s">
        <v>105</v>
      </c>
      <c r="D95" s="41">
        <v>180200000</v>
      </c>
      <c r="E95" s="41">
        <v>212200000</v>
      </c>
      <c r="F95" s="41">
        <v>212200000</v>
      </c>
      <c r="G95" s="41">
        <v>0</v>
      </c>
      <c r="H95" s="41">
        <v>0</v>
      </c>
      <c r="I95" s="41">
        <v>0</v>
      </c>
      <c r="J95" s="41">
        <v>209463043.09</v>
      </c>
      <c r="K95" s="41">
        <v>209463043.09</v>
      </c>
      <c r="L95" s="41">
        <v>2736956.91</v>
      </c>
      <c r="M95" s="41">
        <v>2736956.91</v>
      </c>
      <c r="N95" s="42">
        <f t="shared" si="1"/>
        <v>0.98710199382657871</v>
      </c>
    </row>
    <row r="96" spans="1:14" x14ac:dyDescent="0.2">
      <c r="A96" s="39" t="s">
        <v>313</v>
      </c>
      <c r="B96" s="39" t="s">
        <v>314</v>
      </c>
      <c r="C96" s="40" t="s">
        <v>105</v>
      </c>
      <c r="D96" s="41">
        <v>4000000</v>
      </c>
      <c r="E96" s="41">
        <v>4000000</v>
      </c>
      <c r="F96" s="41">
        <v>4000000</v>
      </c>
      <c r="G96" s="41">
        <v>0</v>
      </c>
      <c r="H96" s="41">
        <v>0</v>
      </c>
      <c r="I96" s="41">
        <v>0</v>
      </c>
      <c r="J96" s="41">
        <v>3459096.95</v>
      </c>
      <c r="K96" s="41">
        <v>3459096.95</v>
      </c>
      <c r="L96" s="41">
        <v>540903.05000000005</v>
      </c>
      <c r="M96" s="41">
        <v>540903.05000000005</v>
      </c>
      <c r="N96" s="42">
        <f t="shared" si="1"/>
        <v>0.86477423750000004</v>
      </c>
    </row>
    <row r="97" spans="1:14" x14ac:dyDescent="0.2">
      <c r="A97" s="39" t="s">
        <v>315</v>
      </c>
      <c r="B97" s="39" t="s">
        <v>316</v>
      </c>
      <c r="C97" s="40" t="s">
        <v>105</v>
      </c>
      <c r="D97" s="41">
        <v>6000000</v>
      </c>
      <c r="E97" s="41">
        <v>6000000</v>
      </c>
      <c r="F97" s="41">
        <v>6000000</v>
      </c>
      <c r="G97" s="41">
        <v>0</v>
      </c>
      <c r="H97" s="41">
        <v>0</v>
      </c>
      <c r="I97" s="41">
        <v>0</v>
      </c>
      <c r="J97" s="41">
        <v>5985000</v>
      </c>
      <c r="K97" s="41">
        <v>5985000</v>
      </c>
      <c r="L97" s="41">
        <v>15000</v>
      </c>
      <c r="M97" s="41">
        <v>15000</v>
      </c>
      <c r="N97" s="42">
        <f t="shared" si="1"/>
        <v>0.99750000000000005</v>
      </c>
    </row>
    <row r="98" spans="1:14" x14ac:dyDescent="0.2">
      <c r="A98" s="39" t="s">
        <v>317</v>
      </c>
      <c r="B98" s="39" t="s">
        <v>318</v>
      </c>
      <c r="C98" s="40" t="s">
        <v>105</v>
      </c>
      <c r="D98" s="41">
        <v>40000000</v>
      </c>
      <c r="E98" s="41">
        <v>63000000</v>
      </c>
      <c r="F98" s="41">
        <v>63000000</v>
      </c>
      <c r="G98" s="41">
        <v>0</v>
      </c>
      <c r="H98" s="41">
        <v>0</v>
      </c>
      <c r="I98" s="41">
        <v>0</v>
      </c>
      <c r="J98" s="41">
        <v>62960292.710000001</v>
      </c>
      <c r="K98" s="41">
        <v>62960292.710000001</v>
      </c>
      <c r="L98" s="41">
        <v>39707.29</v>
      </c>
      <c r="M98" s="41">
        <v>39707.29</v>
      </c>
      <c r="N98" s="42">
        <f t="shared" si="1"/>
        <v>0.99936972555555559</v>
      </c>
    </row>
    <row r="99" spans="1:14" x14ac:dyDescent="0.2">
      <c r="A99" s="39" t="s">
        <v>265</v>
      </c>
      <c r="B99" s="39" t="s">
        <v>266</v>
      </c>
      <c r="C99" s="40" t="s">
        <v>105</v>
      </c>
      <c r="D99" s="41">
        <v>83000000</v>
      </c>
      <c r="E99" s="41">
        <v>92000000</v>
      </c>
      <c r="F99" s="41">
        <v>92000000</v>
      </c>
      <c r="G99" s="41">
        <v>0</v>
      </c>
      <c r="H99" s="41">
        <v>0</v>
      </c>
      <c r="I99" s="41">
        <v>0</v>
      </c>
      <c r="J99" s="41">
        <v>91132303.75</v>
      </c>
      <c r="K99" s="41">
        <v>91132303.75</v>
      </c>
      <c r="L99" s="41">
        <v>867696.25</v>
      </c>
      <c r="M99" s="41">
        <v>867696.25</v>
      </c>
      <c r="N99" s="42">
        <f t="shared" si="1"/>
        <v>0.99056851902173915</v>
      </c>
    </row>
    <row r="100" spans="1:14" x14ac:dyDescent="0.2">
      <c r="A100" s="39" t="s">
        <v>399</v>
      </c>
      <c r="B100" s="39" t="s">
        <v>400</v>
      </c>
      <c r="C100" s="40" t="s">
        <v>105</v>
      </c>
      <c r="D100" s="41">
        <v>47200000</v>
      </c>
      <c r="E100" s="41">
        <v>47200000</v>
      </c>
      <c r="F100" s="41">
        <v>47200000</v>
      </c>
      <c r="G100" s="41">
        <v>0</v>
      </c>
      <c r="H100" s="41">
        <v>0</v>
      </c>
      <c r="I100" s="41">
        <v>0</v>
      </c>
      <c r="J100" s="41">
        <v>45926349.68</v>
      </c>
      <c r="K100" s="41">
        <v>45926349.68</v>
      </c>
      <c r="L100" s="41">
        <v>1273650.32</v>
      </c>
      <c r="M100" s="41">
        <v>1273650.32</v>
      </c>
      <c r="N100" s="42">
        <f t="shared" si="1"/>
        <v>0.97301588305084741</v>
      </c>
    </row>
    <row r="101" spans="1:14" x14ac:dyDescent="0.2">
      <c r="A101" s="39" t="s">
        <v>138</v>
      </c>
      <c r="B101" s="39" t="s">
        <v>139</v>
      </c>
      <c r="C101" s="40" t="s">
        <v>105</v>
      </c>
      <c r="D101" s="41">
        <v>190000000</v>
      </c>
      <c r="E101" s="41">
        <v>158000000</v>
      </c>
      <c r="F101" s="41">
        <v>158000000</v>
      </c>
      <c r="G101" s="41">
        <v>0</v>
      </c>
      <c r="H101" s="41">
        <v>0</v>
      </c>
      <c r="I101" s="41">
        <v>0</v>
      </c>
      <c r="J101" s="41">
        <v>153668498.93000001</v>
      </c>
      <c r="K101" s="41">
        <v>153668498.93000001</v>
      </c>
      <c r="L101" s="41">
        <v>4331501.07</v>
      </c>
      <c r="M101" s="41">
        <v>4331501.07</v>
      </c>
      <c r="N101" s="42">
        <f t="shared" si="1"/>
        <v>0.97258543626582283</v>
      </c>
    </row>
    <row r="102" spans="1:14" x14ac:dyDescent="0.2">
      <c r="A102" s="39" t="s">
        <v>142</v>
      </c>
      <c r="B102" s="39" t="s">
        <v>143</v>
      </c>
      <c r="C102" s="40" t="s">
        <v>105</v>
      </c>
      <c r="D102" s="41">
        <v>190000000</v>
      </c>
      <c r="E102" s="41">
        <v>158000000</v>
      </c>
      <c r="F102" s="41">
        <v>158000000</v>
      </c>
      <c r="G102" s="41">
        <v>0</v>
      </c>
      <c r="H102" s="41">
        <v>0</v>
      </c>
      <c r="I102" s="41">
        <v>0</v>
      </c>
      <c r="J102" s="41">
        <v>153668498.93000001</v>
      </c>
      <c r="K102" s="41">
        <v>153668498.93000001</v>
      </c>
      <c r="L102" s="41">
        <v>4331501.07</v>
      </c>
      <c r="M102" s="41">
        <v>4331501.07</v>
      </c>
      <c r="N102" s="42">
        <f t="shared" si="1"/>
        <v>0.97258543626582283</v>
      </c>
    </row>
    <row r="103" spans="1:14" x14ac:dyDescent="0.2">
      <c r="A103" s="39" t="s">
        <v>148</v>
      </c>
      <c r="B103" s="39" t="s">
        <v>149</v>
      </c>
      <c r="C103" s="40" t="s">
        <v>105</v>
      </c>
      <c r="D103" s="41">
        <v>129800000</v>
      </c>
      <c r="E103" s="41">
        <v>129800000</v>
      </c>
      <c r="F103" s="41">
        <v>129800000</v>
      </c>
      <c r="G103" s="41">
        <v>0</v>
      </c>
      <c r="H103" s="41">
        <v>0</v>
      </c>
      <c r="I103" s="41">
        <v>0</v>
      </c>
      <c r="J103" s="41">
        <v>128662064.25</v>
      </c>
      <c r="K103" s="41">
        <v>114876818.48</v>
      </c>
      <c r="L103" s="41">
        <v>1137935.75</v>
      </c>
      <c r="M103" s="41">
        <v>1137935.75</v>
      </c>
      <c r="N103" s="42">
        <f t="shared" si="1"/>
        <v>0.99123316063174116</v>
      </c>
    </row>
    <row r="104" spans="1:14" ht="13.5" thickBot="1" x14ac:dyDescent="0.25">
      <c r="A104" s="39" t="s">
        <v>150</v>
      </c>
      <c r="B104" s="39" t="s">
        <v>151</v>
      </c>
      <c r="C104" s="40" t="s">
        <v>105</v>
      </c>
      <c r="D104" s="41">
        <v>129800000</v>
      </c>
      <c r="E104" s="41">
        <v>129800000</v>
      </c>
      <c r="F104" s="41">
        <v>129800000</v>
      </c>
      <c r="G104" s="41">
        <v>0</v>
      </c>
      <c r="H104" s="41">
        <v>0</v>
      </c>
      <c r="I104" s="41">
        <v>0</v>
      </c>
      <c r="J104" s="41">
        <v>128662064.25</v>
      </c>
      <c r="K104" s="41">
        <v>114876818.48</v>
      </c>
      <c r="L104" s="41">
        <v>1137935.75</v>
      </c>
      <c r="M104" s="41">
        <v>1137935.75</v>
      </c>
      <c r="N104" s="42">
        <f t="shared" si="1"/>
        <v>0.99123316063174116</v>
      </c>
    </row>
    <row r="105" spans="1:14" ht="13.5" thickBot="1" x14ac:dyDescent="0.25">
      <c r="A105" s="34" t="s">
        <v>152</v>
      </c>
      <c r="B105" s="35" t="s">
        <v>153</v>
      </c>
      <c r="C105" s="36" t="s">
        <v>46</v>
      </c>
      <c r="D105" s="37">
        <v>81902640</v>
      </c>
      <c r="E105" s="37">
        <v>86992437</v>
      </c>
      <c r="F105" s="37">
        <v>86992437</v>
      </c>
      <c r="G105" s="37">
        <v>0</v>
      </c>
      <c r="H105" s="37">
        <v>0</v>
      </c>
      <c r="I105" s="37">
        <v>0</v>
      </c>
      <c r="J105" s="37">
        <v>74845101.370000005</v>
      </c>
      <c r="K105" s="37">
        <v>74845101.370000005</v>
      </c>
      <c r="L105" s="37">
        <v>12147335.630000001</v>
      </c>
      <c r="M105" s="37">
        <v>12147335.630000001</v>
      </c>
      <c r="N105" s="38">
        <f t="shared" si="1"/>
        <v>0.8603633137671497</v>
      </c>
    </row>
    <row r="106" spans="1:14" x14ac:dyDescent="0.2">
      <c r="A106" s="39" t="s">
        <v>154</v>
      </c>
      <c r="B106" s="39" t="s">
        <v>155</v>
      </c>
      <c r="C106" s="40" t="s">
        <v>46</v>
      </c>
      <c r="D106" s="41">
        <v>56902640</v>
      </c>
      <c r="E106" s="41">
        <v>60992437</v>
      </c>
      <c r="F106" s="41">
        <v>60992437</v>
      </c>
      <c r="G106" s="41">
        <v>0</v>
      </c>
      <c r="H106" s="41">
        <v>0</v>
      </c>
      <c r="I106" s="41">
        <v>0</v>
      </c>
      <c r="J106" s="41">
        <v>54662292.119999997</v>
      </c>
      <c r="K106" s="41">
        <v>54662292.119999997</v>
      </c>
      <c r="L106" s="41">
        <v>6330144.8799999999</v>
      </c>
      <c r="M106" s="41">
        <v>6330144.8799999999</v>
      </c>
      <c r="N106" s="42">
        <f t="shared" si="1"/>
        <v>0.89621426538506732</v>
      </c>
    </row>
    <row r="107" spans="1:14" x14ac:dyDescent="0.2">
      <c r="A107" s="39" t="s">
        <v>401</v>
      </c>
      <c r="B107" s="39" t="s">
        <v>157</v>
      </c>
      <c r="C107" s="40" t="s">
        <v>46</v>
      </c>
      <c r="D107" s="41">
        <v>49086343</v>
      </c>
      <c r="E107" s="41">
        <v>52301168</v>
      </c>
      <c r="F107" s="41">
        <v>52301168</v>
      </c>
      <c r="G107" s="41">
        <v>0</v>
      </c>
      <c r="H107" s="41">
        <v>0</v>
      </c>
      <c r="I107" s="41">
        <v>0</v>
      </c>
      <c r="J107" s="41">
        <v>47153735.490000002</v>
      </c>
      <c r="K107" s="41">
        <v>47153735.490000002</v>
      </c>
      <c r="L107" s="41">
        <v>5147432.51</v>
      </c>
      <c r="M107" s="41">
        <v>5147432.51</v>
      </c>
      <c r="N107" s="42">
        <f t="shared" si="1"/>
        <v>0.90158092626153208</v>
      </c>
    </row>
    <row r="108" spans="1:14" x14ac:dyDescent="0.2">
      <c r="A108" s="39" t="s">
        <v>402</v>
      </c>
      <c r="B108" s="39" t="s">
        <v>224</v>
      </c>
      <c r="C108" s="40" t="s">
        <v>46</v>
      </c>
      <c r="D108" s="41">
        <v>7816297</v>
      </c>
      <c r="E108" s="41">
        <v>8691269</v>
      </c>
      <c r="F108" s="41">
        <v>8691269</v>
      </c>
      <c r="G108" s="41">
        <v>0</v>
      </c>
      <c r="H108" s="41">
        <v>0</v>
      </c>
      <c r="I108" s="41">
        <v>0</v>
      </c>
      <c r="J108" s="41">
        <v>7508556.6299999999</v>
      </c>
      <c r="K108" s="41">
        <v>7508556.6299999999</v>
      </c>
      <c r="L108" s="41">
        <v>1182712.3700000001</v>
      </c>
      <c r="M108" s="41">
        <v>1182712.3700000001</v>
      </c>
      <c r="N108" s="42">
        <f t="shared" si="1"/>
        <v>0.86391948402471486</v>
      </c>
    </row>
    <row r="109" spans="1:14" x14ac:dyDescent="0.2">
      <c r="A109" s="39" t="s">
        <v>160</v>
      </c>
      <c r="B109" s="39" t="s">
        <v>161</v>
      </c>
      <c r="C109" s="40" t="s">
        <v>46</v>
      </c>
      <c r="D109" s="41">
        <v>25000000</v>
      </c>
      <c r="E109" s="41">
        <v>26000000</v>
      </c>
      <c r="F109" s="41">
        <v>26000000</v>
      </c>
      <c r="G109" s="41">
        <v>0</v>
      </c>
      <c r="H109" s="41">
        <v>0</v>
      </c>
      <c r="I109" s="41">
        <v>0</v>
      </c>
      <c r="J109" s="41">
        <v>20182809.25</v>
      </c>
      <c r="K109" s="41">
        <v>20182809.25</v>
      </c>
      <c r="L109" s="41">
        <v>5817190.75</v>
      </c>
      <c r="M109" s="41">
        <v>5817190.75</v>
      </c>
      <c r="N109" s="42">
        <f t="shared" si="1"/>
        <v>0.77626189423076919</v>
      </c>
    </row>
    <row r="110" spans="1:14" x14ac:dyDescent="0.2">
      <c r="A110" s="39" t="s">
        <v>162</v>
      </c>
      <c r="B110" s="39" t="s">
        <v>163</v>
      </c>
      <c r="C110" s="40" t="s">
        <v>46</v>
      </c>
      <c r="D110" s="41">
        <v>0</v>
      </c>
      <c r="E110" s="41">
        <v>1000000</v>
      </c>
      <c r="F110" s="41">
        <v>1000000</v>
      </c>
      <c r="G110" s="41">
        <v>0</v>
      </c>
      <c r="H110" s="41">
        <v>0</v>
      </c>
      <c r="I110" s="41">
        <v>0</v>
      </c>
      <c r="J110" s="41">
        <v>813503.48</v>
      </c>
      <c r="K110" s="41">
        <v>813503.48</v>
      </c>
      <c r="L110" s="41">
        <v>186496.52</v>
      </c>
      <c r="M110" s="41">
        <v>186496.52</v>
      </c>
      <c r="N110" s="42">
        <f t="shared" si="1"/>
        <v>0.81350347999999995</v>
      </c>
    </row>
    <row r="111" spans="1:14" x14ac:dyDescent="0.2">
      <c r="A111" s="39" t="s">
        <v>164</v>
      </c>
      <c r="B111" s="39" t="s">
        <v>165</v>
      </c>
      <c r="C111" s="40" t="s">
        <v>46</v>
      </c>
      <c r="D111" s="41">
        <v>25000000</v>
      </c>
      <c r="E111" s="41">
        <v>25000000</v>
      </c>
      <c r="F111" s="41">
        <v>25000000</v>
      </c>
      <c r="G111" s="41">
        <v>0</v>
      </c>
      <c r="H111" s="41">
        <v>0</v>
      </c>
      <c r="I111" s="41">
        <v>0</v>
      </c>
      <c r="J111" s="41">
        <v>19369305.77</v>
      </c>
      <c r="K111" s="41">
        <v>19369305.77</v>
      </c>
      <c r="L111" s="41">
        <v>5630694.2300000004</v>
      </c>
      <c r="M111" s="41">
        <v>5630694.2300000004</v>
      </c>
      <c r="N111" s="42">
        <f t="shared" si="1"/>
        <v>0.77477223080000002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13EE-DAD2-4AE3-91FB-E094610867F1}">
  <dimension ref="A1:N149"/>
  <sheetViews>
    <sheetView zoomScaleNormal="100" workbookViewId="0">
      <selection activeCell="A5" sqref="A5:N7"/>
    </sheetView>
  </sheetViews>
  <sheetFormatPr baseColWidth="10" defaultColWidth="27" defaultRowHeight="12.75" x14ac:dyDescent="0.2"/>
  <cols>
    <col min="1" max="1" width="15.140625" style="13" bestFit="1" customWidth="1"/>
    <col min="2" max="2" width="75" style="13" customWidth="1"/>
    <col min="3" max="3" width="6.85546875" style="14" bestFit="1" customWidth="1"/>
    <col min="4" max="5" width="16.42578125" style="13" bestFit="1" customWidth="1"/>
    <col min="6" max="6" width="15.140625" style="13" bestFit="1" customWidth="1"/>
    <col min="7" max="7" width="10.140625" style="13" bestFit="1" customWidth="1"/>
    <col min="8" max="8" width="14.42578125" style="13" bestFit="1" customWidth="1"/>
    <col min="9" max="9" width="10.5703125" style="13" bestFit="1" customWidth="1"/>
    <col min="10" max="13" width="15.140625" style="13" bestFit="1" customWidth="1"/>
    <col min="14" max="14" width="14" style="16" customWidth="1"/>
    <col min="15" max="16384" width="27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tr">
        <f>+TOTAL!A3</f>
        <v>Al 31 de diciembre de 2025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13.5" thickBot="1" x14ac:dyDescent="0.25">
      <c r="A4" s="10"/>
      <c r="C4" s="11"/>
      <c r="N4" s="15"/>
    </row>
    <row r="5" spans="1:14" ht="26.25" thickBot="1" x14ac:dyDescent="0.25">
      <c r="A5" s="43" t="s">
        <v>41</v>
      </c>
      <c r="B5" s="44" t="s">
        <v>42</v>
      </c>
      <c r="C5" s="44" t="s">
        <v>4</v>
      </c>
      <c r="D5" s="44" t="s">
        <v>5</v>
      </c>
      <c r="E5" s="44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6" t="s">
        <v>14</v>
      </c>
      <c r="N5" s="47" t="s">
        <v>15</v>
      </c>
    </row>
    <row r="6" spans="1:14" ht="13.5" thickBot="1" x14ac:dyDescent="0.25">
      <c r="A6" s="60" t="s">
        <v>38</v>
      </c>
      <c r="B6" s="61" t="s">
        <v>43</v>
      </c>
      <c r="C6" s="48"/>
      <c r="D6" s="49">
        <v>10454037069</v>
      </c>
      <c r="E6" s="49">
        <v>10404040780</v>
      </c>
      <c r="F6" s="49">
        <v>10403074780</v>
      </c>
      <c r="G6" s="49">
        <v>0</v>
      </c>
      <c r="H6" s="49">
        <v>0</v>
      </c>
      <c r="I6" s="49">
        <v>0</v>
      </c>
      <c r="J6" s="49">
        <v>9455353575.5300007</v>
      </c>
      <c r="K6" s="49">
        <v>9155988916.3199997</v>
      </c>
      <c r="L6" s="49">
        <v>948687204.47000003</v>
      </c>
      <c r="M6" s="49">
        <v>947721204.47000003</v>
      </c>
      <c r="N6" s="50">
        <f t="shared" ref="N6:N69" si="0">+J6/E6</f>
        <v>0.90881550500131747</v>
      </c>
    </row>
    <row r="7" spans="1:14" ht="13.5" thickBot="1" x14ac:dyDescent="0.25">
      <c r="A7" s="34" t="s">
        <v>44</v>
      </c>
      <c r="B7" s="35" t="s">
        <v>45</v>
      </c>
      <c r="C7" s="36" t="s">
        <v>46</v>
      </c>
      <c r="D7" s="37">
        <v>6265478501</v>
      </c>
      <c r="E7" s="37">
        <v>6216183112</v>
      </c>
      <c r="F7" s="37">
        <v>6216183112</v>
      </c>
      <c r="G7" s="37">
        <v>0</v>
      </c>
      <c r="H7" s="37">
        <v>0</v>
      </c>
      <c r="I7" s="37">
        <v>0</v>
      </c>
      <c r="J7" s="37">
        <v>5886574283.5799999</v>
      </c>
      <c r="K7" s="37">
        <v>5835813045.4899998</v>
      </c>
      <c r="L7" s="37">
        <v>329608828.42000002</v>
      </c>
      <c r="M7" s="37">
        <v>329608828.42000002</v>
      </c>
      <c r="N7" s="38">
        <f t="shared" si="0"/>
        <v>0.94697568870136595</v>
      </c>
    </row>
    <row r="8" spans="1:14" x14ac:dyDescent="0.2">
      <c r="A8" s="39" t="s">
        <v>47</v>
      </c>
      <c r="B8" s="39" t="s">
        <v>48</v>
      </c>
      <c r="C8" s="40" t="s">
        <v>46</v>
      </c>
      <c r="D8" s="41">
        <v>2720615943</v>
      </c>
      <c r="E8" s="41">
        <v>2692497101</v>
      </c>
      <c r="F8" s="41">
        <v>2692497101</v>
      </c>
      <c r="G8" s="41">
        <v>0</v>
      </c>
      <c r="H8" s="41">
        <v>0</v>
      </c>
      <c r="I8" s="41">
        <v>0</v>
      </c>
      <c r="J8" s="41">
        <v>2669293603.5</v>
      </c>
      <c r="K8" s="41">
        <v>2618597174.4099998</v>
      </c>
      <c r="L8" s="41">
        <v>23203497.5</v>
      </c>
      <c r="M8" s="41">
        <v>23203497.5</v>
      </c>
      <c r="N8" s="42">
        <f t="shared" si="0"/>
        <v>0.99138216435167859</v>
      </c>
    </row>
    <row r="9" spans="1:14" x14ac:dyDescent="0.2">
      <c r="A9" s="39" t="s">
        <v>49</v>
      </c>
      <c r="B9" s="39" t="s">
        <v>50</v>
      </c>
      <c r="C9" s="40" t="s">
        <v>46</v>
      </c>
      <c r="D9" s="41">
        <v>2649821536</v>
      </c>
      <c r="E9" s="41">
        <v>2621702694</v>
      </c>
      <c r="F9" s="41">
        <v>2621702694</v>
      </c>
      <c r="G9" s="41">
        <v>0</v>
      </c>
      <c r="H9" s="41">
        <v>0</v>
      </c>
      <c r="I9" s="41">
        <v>0</v>
      </c>
      <c r="J9" s="41">
        <v>2605481971.5</v>
      </c>
      <c r="K9" s="41">
        <v>2554785542.4099998</v>
      </c>
      <c r="L9" s="41">
        <v>16220722.5</v>
      </c>
      <c r="M9" s="41">
        <v>16220722.5</v>
      </c>
      <c r="N9" s="42">
        <f t="shared" si="0"/>
        <v>0.99381290543083978</v>
      </c>
    </row>
    <row r="10" spans="1:14" x14ac:dyDescent="0.2">
      <c r="A10" s="39" t="s">
        <v>51</v>
      </c>
      <c r="B10" s="39" t="s">
        <v>52</v>
      </c>
      <c r="C10" s="40" t="s">
        <v>46</v>
      </c>
      <c r="D10" s="41">
        <v>70794407</v>
      </c>
      <c r="E10" s="41">
        <v>70794407</v>
      </c>
      <c r="F10" s="41">
        <v>70794407</v>
      </c>
      <c r="G10" s="41">
        <v>0</v>
      </c>
      <c r="H10" s="41">
        <v>0</v>
      </c>
      <c r="I10" s="41">
        <v>0</v>
      </c>
      <c r="J10" s="41">
        <v>63811632</v>
      </c>
      <c r="K10" s="41">
        <v>63811632</v>
      </c>
      <c r="L10" s="41">
        <v>6982775</v>
      </c>
      <c r="M10" s="41">
        <v>6982775</v>
      </c>
      <c r="N10" s="42">
        <f t="shared" si="0"/>
        <v>0.9013654426118719</v>
      </c>
    </row>
    <row r="11" spans="1:14" x14ac:dyDescent="0.2">
      <c r="A11" s="39" t="s">
        <v>53</v>
      </c>
      <c r="B11" s="39" t="s">
        <v>54</v>
      </c>
      <c r="C11" s="40" t="s">
        <v>46</v>
      </c>
      <c r="D11" s="41">
        <v>33577170</v>
      </c>
      <c r="E11" s="41">
        <v>33577170</v>
      </c>
      <c r="F11" s="41">
        <v>33577170</v>
      </c>
      <c r="G11" s="41">
        <v>0</v>
      </c>
      <c r="H11" s="41">
        <v>0</v>
      </c>
      <c r="I11" s="41">
        <v>0</v>
      </c>
      <c r="J11" s="41">
        <v>29509921.5</v>
      </c>
      <c r="K11" s="41">
        <v>29509921.5</v>
      </c>
      <c r="L11" s="41">
        <v>4067248.5</v>
      </c>
      <c r="M11" s="41">
        <v>4067248.5</v>
      </c>
      <c r="N11" s="42">
        <f t="shared" si="0"/>
        <v>0.87886863306228602</v>
      </c>
    </row>
    <row r="12" spans="1:14" x14ac:dyDescent="0.2">
      <c r="A12" s="39" t="s">
        <v>55</v>
      </c>
      <c r="B12" s="39" t="s">
        <v>56</v>
      </c>
      <c r="C12" s="40" t="s">
        <v>46</v>
      </c>
      <c r="D12" s="41">
        <v>33577170</v>
      </c>
      <c r="E12" s="41">
        <v>33577170</v>
      </c>
      <c r="F12" s="41">
        <v>33577170</v>
      </c>
      <c r="G12" s="41">
        <v>0</v>
      </c>
      <c r="H12" s="41">
        <v>0</v>
      </c>
      <c r="I12" s="41">
        <v>0</v>
      </c>
      <c r="J12" s="41">
        <v>29509921.5</v>
      </c>
      <c r="K12" s="41">
        <v>29509921.5</v>
      </c>
      <c r="L12" s="41">
        <v>4067248.5</v>
      </c>
      <c r="M12" s="41">
        <v>4067248.5</v>
      </c>
      <c r="N12" s="42">
        <f t="shared" si="0"/>
        <v>0.87886863306228602</v>
      </c>
    </row>
    <row r="13" spans="1:14" x14ac:dyDescent="0.2">
      <c r="A13" s="39" t="s">
        <v>57</v>
      </c>
      <c r="B13" s="39" t="s">
        <v>58</v>
      </c>
      <c r="C13" s="40" t="s">
        <v>46</v>
      </c>
      <c r="D13" s="41">
        <v>2550775010</v>
      </c>
      <c r="E13" s="41">
        <v>2537173579</v>
      </c>
      <c r="F13" s="41">
        <v>2537173579</v>
      </c>
      <c r="G13" s="41">
        <v>0</v>
      </c>
      <c r="H13" s="41">
        <v>0</v>
      </c>
      <c r="I13" s="41">
        <v>0</v>
      </c>
      <c r="J13" s="41">
        <v>2288863861.0100002</v>
      </c>
      <c r="K13" s="41">
        <v>2288799052.0100002</v>
      </c>
      <c r="L13" s="41">
        <v>248309717.99000001</v>
      </c>
      <c r="M13" s="41">
        <v>248309717.99000001</v>
      </c>
      <c r="N13" s="42">
        <f t="shared" si="0"/>
        <v>0.90213136379582337</v>
      </c>
    </row>
    <row r="14" spans="1:14" x14ac:dyDescent="0.2">
      <c r="A14" s="39" t="s">
        <v>59</v>
      </c>
      <c r="B14" s="39" t="s">
        <v>60</v>
      </c>
      <c r="C14" s="40" t="s">
        <v>46</v>
      </c>
      <c r="D14" s="41">
        <v>715248943</v>
      </c>
      <c r="E14" s="41">
        <v>709969928</v>
      </c>
      <c r="F14" s="41">
        <v>709969928</v>
      </c>
      <c r="G14" s="41">
        <v>0</v>
      </c>
      <c r="H14" s="41">
        <v>0</v>
      </c>
      <c r="I14" s="41">
        <v>0</v>
      </c>
      <c r="J14" s="41">
        <v>625116082.5</v>
      </c>
      <c r="K14" s="41">
        <v>625116082.5</v>
      </c>
      <c r="L14" s="41">
        <v>84853845.5</v>
      </c>
      <c r="M14" s="41">
        <v>84853845.5</v>
      </c>
      <c r="N14" s="42">
        <f t="shared" si="0"/>
        <v>0.88048247939312718</v>
      </c>
    </row>
    <row r="15" spans="1:14" x14ac:dyDescent="0.2">
      <c r="A15" s="39" t="s">
        <v>61</v>
      </c>
      <c r="B15" s="39" t="s">
        <v>62</v>
      </c>
      <c r="C15" s="40" t="s">
        <v>46</v>
      </c>
      <c r="D15" s="41">
        <v>648493762</v>
      </c>
      <c r="E15" s="41">
        <v>644133907</v>
      </c>
      <c r="F15" s="41">
        <v>644133907</v>
      </c>
      <c r="G15" s="41">
        <v>0</v>
      </c>
      <c r="H15" s="41">
        <v>0</v>
      </c>
      <c r="I15" s="41">
        <v>0</v>
      </c>
      <c r="J15" s="41">
        <v>586507218</v>
      </c>
      <c r="K15" s="41">
        <v>586507218</v>
      </c>
      <c r="L15" s="41">
        <v>57626689</v>
      </c>
      <c r="M15" s="41">
        <v>57626689</v>
      </c>
      <c r="N15" s="42">
        <f t="shared" si="0"/>
        <v>0.91053616589073616</v>
      </c>
    </row>
    <row r="16" spans="1:14" x14ac:dyDescent="0.2">
      <c r="A16" s="39" t="s">
        <v>63</v>
      </c>
      <c r="B16" s="39" t="s">
        <v>64</v>
      </c>
      <c r="C16" s="40" t="s">
        <v>46</v>
      </c>
      <c r="D16" s="41">
        <v>406765413</v>
      </c>
      <c r="E16" s="41">
        <v>403556162</v>
      </c>
      <c r="F16" s="41">
        <v>403556162</v>
      </c>
      <c r="G16" s="41">
        <v>0</v>
      </c>
      <c r="H16" s="41">
        <v>0</v>
      </c>
      <c r="I16" s="41">
        <v>0</v>
      </c>
      <c r="J16" s="41">
        <v>389619040.52999997</v>
      </c>
      <c r="K16" s="41">
        <v>389619040.52999997</v>
      </c>
      <c r="L16" s="41">
        <v>13937121.470000001</v>
      </c>
      <c r="M16" s="41">
        <v>13937121.470000001</v>
      </c>
      <c r="N16" s="42">
        <f t="shared" si="0"/>
        <v>0.96546423327814279</v>
      </c>
    </row>
    <row r="17" spans="1:14" x14ac:dyDescent="0.2">
      <c r="A17" s="39" t="s">
        <v>65</v>
      </c>
      <c r="B17" s="39" t="s">
        <v>66</v>
      </c>
      <c r="C17" s="40" t="s">
        <v>46</v>
      </c>
      <c r="D17" s="41">
        <v>375722963</v>
      </c>
      <c r="E17" s="41">
        <v>375722963</v>
      </c>
      <c r="F17" s="41">
        <v>375722963</v>
      </c>
      <c r="G17" s="41">
        <v>0</v>
      </c>
      <c r="H17" s="41">
        <v>0</v>
      </c>
      <c r="I17" s="41">
        <v>0</v>
      </c>
      <c r="J17" s="41">
        <v>345196069.98000002</v>
      </c>
      <c r="K17" s="41">
        <v>345131260.98000002</v>
      </c>
      <c r="L17" s="41">
        <v>30526893.02</v>
      </c>
      <c r="M17" s="41">
        <v>30526893.02</v>
      </c>
      <c r="N17" s="42">
        <f t="shared" si="0"/>
        <v>0.9187515908629732</v>
      </c>
    </row>
    <row r="18" spans="1:14" x14ac:dyDescent="0.2">
      <c r="A18" s="39" t="s">
        <v>67</v>
      </c>
      <c r="B18" s="39" t="s">
        <v>68</v>
      </c>
      <c r="C18" s="40" t="s">
        <v>46</v>
      </c>
      <c r="D18" s="41">
        <v>404543929</v>
      </c>
      <c r="E18" s="41">
        <v>403790619</v>
      </c>
      <c r="F18" s="41">
        <v>403790619</v>
      </c>
      <c r="G18" s="41">
        <v>0</v>
      </c>
      <c r="H18" s="41">
        <v>0</v>
      </c>
      <c r="I18" s="41">
        <v>0</v>
      </c>
      <c r="J18" s="41">
        <v>342425450</v>
      </c>
      <c r="K18" s="41">
        <v>342425450</v>
      </c>
      <c r="L18" s="41">
        <v>61365169</v>
      </c>
      <c r="M18" s="41">
        <v>61365169</v>
      </c>
      <c r="N18" s="42">
        <f t="shared" si="0"/>
        <v>0.8480272544419859</v>
      </c>
    </row>
    <row r="19" spans="1:14" x14ac:dyDescent="0.2">
      <c r="A19" s="39" t="s">
        <v>69</v>
      </c>
      <c r="B19" s="39" t="s">
        <v>70</v>
      </c>
      <c r="C19" s="40" t="s">
        <v>46</v>
      </c>
      <c r="D19" s="41">
        <v>476104533</v>
      </c>
      <c r="E19" s="41">
        <v>472349708</v>
      </c>
      <c r="F19" s="41">
        <v>472349708</v>
      </c>
      <c r="G19" s="41">
        <v>0</v>
      </c>
      <c r="H19" s="41">
        <v>0</v>
      </c>
      <c r="I19" s="41">
        <v>0</v>
      </c>
      <c r="J19" s="41">
        <v>445509253.56999999</v>
      </c>
      <c r="K19" s="41">
        <v>445509253.56999999</v>
      </c>
      <c r="L19" s="41">
        <v>26840454.43</v>
      </c>
      <c r="M19" s="41">
        <v>26840454.43</v>
      </c>
      <c r="N19" s="42">
        <f t="shared" si="0"/>
        <v>0.9431767311900191</v>
      </c>
    </row>
    <row r="20" spans="1:14" x14ac:dyDescent="0.2">
      <c r="A20" s="39" t="s">
        <v>403</v>
      </c>
      <c r="B20" s="39" t="s">
        <v>72</v>
      </c>
      <c r="C20" s="40" t="s">
        <v>46</v>
      </c>
      <c r="D20" s="41">
        <v>451688916</v>
      </c>
      <c r="E20" s="41">
        <v>448126646</v>
      </c>
      <c r="F20" s="41">
        <v>448126646</v>
      </c>
      <c r="G20" s="41">
        <v>0</v>
      </c>
      <c r="H20" s="41">
        <v>0</v>
      </c>
      <c r="I20" s="41">
        <v>0</v>
      </c>
      <c r="J20" s="41">
        <v>422639194.57999998</v>
      </c>
      <c r="K20" s="41">
        <v>422639194.57999998</v>
      </c>
      <c r="L20" s="41">
        <v>25487451.420000002</v>
      </c>
      <c r="M20" s="41">
        <v>25487451.420000002</v>
      </c>
      <c r="N20" s="42">
        <f t="shared" si="0"/>
        <v>0.94312444562825659</v>
      </c>
    </row>
    <row r="21" spans="1:14" x14ac:dyDescent="0.2">
      <c r="A21" s="39" t="s">
        <v>404</v>
      </c>
      <c r="B21" s="39" t="s">
        <v>405</v>
      </c>
      <c r="C21" s="40" t="s">
        <v>46</v>
      </c>
      <c r="D21" s="41">
        <v>24415617</v>
      </c>
      <c r="E21" s="41">
        <v>24223062</v>
      </c>
      <c r="F21" s="41">
        <v>24223062</v>
      </c>
      <c r="G21" s="41">
        <v>0</v>
      </c>
      <c r="H21" s="41">
        <v>0</v>
      </c>
      <c r="I21" s="41">
        <v>0</v>
      </c>
      <c r="J21" s="41">
        <v>22870058.989999998</v>
      </c>
      <c r="K21" s="41">
        <v>22870058.989999998</v>
      </c>
      <c r="L21" s="41">
        <v>1353003.01</v>
      </c>
      <c r="M21" s="41">
        <v>1353003.01</v>
      </c>
      <c r="N21" s="42">
        <f t="shared" si="0"/>
        <v>0.94414401408046589</v>
      </c>
    </row>
    <row r="22" spans="1:14" x14ac:dyDescent="0.2">
      <c r="A22" s="39" t="s">
        <v>75</v>
      </c>
      <c r="B22" s="39" t="s">
        <v>76</v>
      </c>
      <c r="C22" s="40" t="s">
        <v>46</v>
      </c>
      <c r="D22" s="41">
        <v>484405845</v>
      </c>
      <c r="E22" s="41">
        <v>480585554</v>
      </c>
      <c r="F22" s="41">
        <v>480585554</v>
      </c>
      <c r="G22" s="41">
        <v>0</v>
      </c>
      <c r="H22" s="41">
        <v>0</v>
      </c>
      <c r="I22" s="41">
        <v>0</v>
      </c>
      <c r="J22" s="41">
        <v>453397644</v>
      </c>
      <c r="K22" s="41">
        <v>453397644</v>
      </c>
      <c r="L22" s="41">
        <v>27187910</v>
      </c>
      <c r="M22" s="41">
        <v>27187910</v>
      </c>
      <c r="N22" s="42">
        <f t="shared" si="0"/>
        <v>0.94342753382054423</v>
      </c>
    </row>
    <row r="23" spans="1:14" x14ac:dyDescent="0.2">
      <c r="A23" s="39" t="s">
        <v>406</v>
      </c>
      <c r="B23" s="39" t="s">
        <v>78</v>
      </c>
      <c r="C23" s="40" t="s">
        <v>46</v>
      </c>
      <c r="D23" s="41">
        <v>264665290</v>
      </c>
      <c r="E23" s="41">
        <v>262577993</v>
      </c>
      <c r="F23" s="41">
        <v>262577993</v>
      </c>
      <c r="G23" s="41">
        <v>0</v>
      </c>
      <c r="H23" s="41">
        <v>0</v>
      </c>
      <c r="I23" s="41">
        <v>0</v>
      </c>
      <c r="J23" s="41">
        <v>247781462</v>
      </c>
      <c r="K23" s="41">
        <v>247781462</v>
      </c>
      <c r="L23" s="41">
        <v>14796531</v>
      </c>
      <c r="M23" s="41">
        <v>14796531</v>
      </c>
      <c r="N23" s="42">
        <f t="shared" si="0"/>
        <v>0.94364900564991372</v>
      </c>
    </row>
    <row r="24" spans="1:14" x14ac:dyDescent="0.2">
      <c r="A24" s="39" t="s">
        <v>407</v>
      </c>
      <c r="B24" s="39" t="s">
        <v>80</v>
      </c>
      <c r="C24" s="40" t="s">
        <v>46</v>
      </c>
      <c r="D24" s="41">
        <v>146493703</v>
      </c>
      <c r="E24" s="41">
        <v>145338373</v>
      </c>
      <c r="F24" s="41">
        <v>145338373</v>
      </c>
      <c r="G24" s="41">
        <v>0</v>
      </c>
      <c r="H24" s="41">
        <v>0</v>
      </c>
      <c r="I24" s="41">
        <v>0</v>
      </c>
      <c r="J24" s="41">
        <v>137077534</v>
      </c>
      <c r="K24" s="41">
        <v>137077534</v>
      </c>
      <c r="L24" s="41">
        <v>8260839</v>
      </c>
      <c r="M24" s="41">
        <v>8260839</v>
      </c>
      <c r="N24" s="42">
        <f t="shared" si="0"/>
        <v>0.94316133565084015</v>
      </c>
    </row>
    <row r="25" spans="1:14" ht="13.5" thickBot="1" x14ac:dyDescent="0.25">
      <c r="A25" s="39" t="s">
        <v>408</v>
      </c>
      <c r="B25" s="39" t="s">
        <v>82</v>
      </c>
      <c r="C25" s="40" t="s">
        <v>46</v>
      </c>
      <c r="D25" s="41">
        <v>73246852</v>
      </c>
      <c r="E25" s="41">
        <v>72669188</v>
      </c>
      <c r="F25" s="41">
        <v>72669188</v>
      </c>
      <c r="G25" s="41">
        <v>0</v>
      </c>
      <c r="H25" s="41">
        <v>0</v>
      </c>
      <c r="I25" s="41">
        <v>0</v>
      </c>
      <c r="J25" s="41">
        <v>68538648</v>
      </c>
      <c r="K25" s="41">
        <v>68538648</v>
      </c>
      <c r="L25" s="41">
        <v>4130540</v>
      </c>
      <c r="M25" s="41">
        <v>4130540</v>
      </c>
      <c r="N25" s="42">
        <f t="shared" si="0"/>
        <v>0.94315967862472883</v>
      </c>
    </row>
    <row r="26" spans="1:14" ht="13.5" thickBot="1" x14ac:dyDescent="0.25">
      <c r="A26" s="34" t="s">
        <v>85</v>
      </c>
      <c r="B26" s="35" t="s">
        <v>86</v>
      </c>
      <c r="C26" s="36" t="s">
        <v>46</v>
      </c>
      <c r="D26" s="37">
        <v>3024642047</v>
      </c>
      <c r="E26" s="37">
        <v>3024642047</v>
      </c>
      <c r="F26" s="37">
        <v>3024592047</v>
      </c>
      <c r="G26" s="37">
        <v>0</v>
      </c>
      <c r="H26" s="37">
        <v>0</v>
      </c>
      <c r="I26" s="37">
        <v>0</v>
      </c>
      <c r="J26" s="37">
        <v>2509816904.6900001</v>
      </c>
      <c r="K26" s="37">
        <v>2377740697.8800001</v>
      </c>
      <c r="L26" s="37">
        <v>514825142.31</v>
      </c>
      <c r="M26" s="37">
        <v>514775142.31</v>
      </c>
      <c r="N26" s="38">
        <f t="shared" si="0"/>
        <v>0.82978972906211146</v>
      </c>
    </row>
    <row r="27" spans="1:14" x14ac:dyDescent="0.2">
      <c r="A27" s="39" t="s">
        <v>197</v>
      </c>
      <c r="B27" s="39" t="s">
        <v>198</v>
      </c>
      <c r="C27" s="40" t="s">
        <v>46</v>
      </c>
      <c r="D27" s="41">
        <v>316876754</v>
      </c>
      <c r="E27" s="41">
        <v>316876754</v>
      </c>
      <c r="F27" s="41">
        <v>316876754</v>
      </c>
      <c r="G27" s="41">
        <v>0</v>
      </c>
      <c r="H27" s="41">
        <v>0</v>
      </c>
      <c r="I27" s="41">
        <v>0</v>
      </c>
      <c r="J27" s="41">
        <v>268079978.97</v>
      </c>
      <c r="K27" s="41">
        <v>247358551.66999999</v>
      </c>
      <c r="L27" s="41">
        <v>48796775.030000001</v>
      </c>
      <c r="M27" s="41">
        <v>48796775.030000001</v>
      </c>
      <c r="N27" s="42">
        <f t="shared" si="0"/>
        <v>0.84600708504480582</v>
      </c>
    </row>
    <row r="28" spans="1:14" x14ac:dyDescent="0.2">
      <c r="A28" s="39" t="s">
        <v>199</v>
      </c>
      <c r="B28" s="39" t="s">
        <v>200</v>
      </c>
      <c r="C28" s="40" t="s">
        <v>46</v>
      </c>
      <c r="D28" s="41">
        <v>146876754</v>
      </c>
      <c r="E28" s="41">
        <v>146876754</v>
      </c>
      <c r="F28" s="41">
        <v>146876754</v>
      </c>
      <c r="G28" s="41">
        <v>0</v>
      </c>
      <c r="H28" s="41">
        <v>0</v>
      </c>
      <c r="I28" s="41">
        <v>0</v>
      </c>
      <c r="J28" s="41">
        <v>137334531.96000001</v>
      </c>
      <c r="K28" s="41">
        <v>125722218.23</v>
      </c>
      <c r="L28" s="41">
        <v>9542222.0399999991</v>
      </c>
      <c r="M28" s="41">
        <v>9542222.0399999991</v>
      </c>
      <c r="N28" s="42">
        <f t="shared" si="0"/>
        <v>0.93503245557836889</v>
      </c>
    </row>
    <row r="29" spans="1:14" x14ac:dyDescent="0.2">
      <c r="A29" s="39" t="s">
        <v>227</v>
      </c>
      <c r="B29" s="39" t="s">
        <v>228</v>
      </c>
      <c r="C29" s="40" t="s">
        <v>46</v>
      </c>
      <c r="D29" s="41">
        <v>170000000</v>
      </c>
      <c r="E29" s="41">
        <v>170000000</v>
      </c>
      <c r="F29" s="41">
        <v>170000000</v>
      </c>
      <c r="G29" s="41">
        <v>0</v>
      </c>
      <c r="H29" s="41">
        <v>0</v>
      </c>
      <c r="I29" s="41">
        <v>0</v>
      </c>
      <c r="J29" s="41">
        <v>130745447.01000001</v>
      </c>
      <c r="K29" s="41">
        <v>121636333.44</v>
      </c>
      <c r="L29" s="41">
        <v>39254552.990000002</v>
      </c>
      <c r="M29" s="41">
        <v>39254552.990000002</v>
      </c>
      <c r="N29" s="42">
        <f t="shared" si="0"/>
        <v>0.76909086476470589</v>
      </c>
    </row>
    <row r="30" spans="1:14" x14ac:dyDescent="0.2">
      <c r="A30" s="39" t="s">
        <v>87</v>
      </c>
      <c r="B30" s="39" t="s">
        <v>88</v>
      </c>
      <c r="C30" s="40" t="s">
        <v>46</v>
      </c>
      <c r="D30" s="41">
        <v>194730000</v>
      </c>
      <c r="E30" s="41">
        <v>175730000</v>
      </c>
      <c r="F30" s="41">
        <v>175730000</v>
      </c>
      <c r="G30" s="41">
        <v>0</v>
      </c>
      <c r="H30" s="41">
        <v>0</v>
      </c>
      <c r="I30" s="41">
        <v>0</v>
      </c>
      <c r="J30" s="41">
        <v>148434101.30000001</v>
      </c>
      <c r="K30" s="41">
        <v>112312345.52</v>
      </c>
      <c r="L30" s="41">
        <v>27295898.699999999</v>
      </c>
      <c r="M30" s="41">
        <v>27295898.699999999</v>
      </c>
      <c r="N30" s="42">
        <f t="shared" si="0"/>
        <v>0.84467137825072558</v>
      </c>
    </row>
    <row r="31" spans="1:14" x14ac:dyDescent="0.2">
      <c r="A31" s="39" t="s">
        <v>89</v>
      </c>
      <c r="B31" s="39" t="s">
        <v>90</v>
      </c>
      <c r="C31" s="40" t="s">
        <v>46</v>
      </c>
      <c r="D31" s="41">
        <v>45000000</v>
      </c>
      <c r="E31" s="41">
        <v>45000000</v>
      </c>
      <c r="F31" s="41">
        <v>45000000</v>
      </c>
      <c r="G31" s="41">
        <v>0</v>
      </c>
      <c r="H31" s="41">
        <v>0</v>
      </c>
      <c r="I31" s="41">
        <v>0</v>
      </c>
      <c r="J31" s="41">
        <v>39283997.93</v>
      </c>
      <c r="K31" s="41">
        <v>35989638.93</v>
      </c>
      <c r="L31" s="41">
        <v>5716002.0700000003</v>
      </c>
      <c r="M31" s="41">
        <v>5716002.0700000003</v>
      </c>
      <c r="N31" s="42">
        <f t="shared" si="0"/>
        <v>0.87297773177777782</v>
      </c>
    </row>
    <row r="32" spans="1:14" x14ac:dyDescent="0.2">
      <c r="A32" s="39" t="s">
        <v>91</v>
      </c>
      <c r="B32" s="39" t="s">
        <v>92</v>
      </c>
      <c r="C32" s="40" t="s">
        <v>46</v>
      </c>
      <c r="D32" s="41">
        <v>60000000</v>
      </c>
      <c r="E32" s="41">
        <v>60000000</v>
      </c>
      <c r="F32" s="41">
        <v>60000000</v>
      </c>
      <c r="G32" s="41">
        <v>0</v>
      </c>
      <c r="H32" s="41">
        <v>0</v>
      </c>
      <c r="I32" s="41">
        <v>0</v>
      </c>
      <c r="J32" s="41">
        <v>52046957.990000002</v>
      </c>
      <c r="K32" s="41">
        <v>51878067.990000002</v>
      </c>
      <c r="L32" s="41">
        <v>7953042.0099999998</v>
      </c>
      <c r="M32" s="41">
        <v>7953042.0099999998</v>
      </c>
      <c r="N32" s="42">
        <f t="shared" si="0"/>
        <v>0.86744929983333341</v>
      </c>
    </row>
    <row r="33" spans="1:14" x14ac:dyDescent="0.2">
      <c r="A33" s="39" t="s">
        <v>231</v>
      </c>
      <c r="B33" s="39" t="s">
        <v>232</v>
      </c>
      <c r="C33" s="40" t="s">
        <v>46</v>
      </c>
      <c r="D33" s="41">
        <v>30000</v>
      </c>
      <c r="E33" s="41">
        <v>30000</v>
      </c>
      <c r="F33" s="41">
        <v>30000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30000</v>
      </c>
      <c r="M33" s="41">
        <v>30000</v>
      </c>
      <c r="N33" s="42">
        <f t="shared" si="0"/>
        <v>0</v>
      </c>
    </row>
    <row r="34" spans="1:14" x14ac:dyDescent="0.2">
      <c r="A34" s="39" t="s">
        <v>93</v>
      </c>
      <c r="B34" s="39" t="s">
        <v>94</v>
      </c>
      <c r="C34" s="40" t="s">
        <v>46</v>
      </c>
      <c r="D34" s="41">
        <v>70000000</v>
      </c>
      <c r="E34" s="41">
        <v>54000000</v>
      </c>
      <c r="F34" s="41">
        <v>54000000</v>
      </c>
      <c r="G34" s="41">
        <v>0</v>
      </c>
      <c r="H34" s="41">
        <v>0</v>
      </c>
      <c r="I34" s="41">
        <v>0</v>
      </c>
      <c r="J34" s="41">
        <v>43101974.869999997</v>
      </c>
      <c r="K34" s="41">
        <v>11510221.539999999</v>
      </c>
      <c r="L34" s="41">
        <v>10898025.130000001</v>
      </c>
      <c r="M34" s="41">
        <v>10898025.130000001</v>
      </c>
      <c r="N34" s="42">
        <f t="shared" si="0"/>
        <v>0.79818471981481476</v>
      </c>
    </row>
    <row r="35" spans="1:14" x14ac:dyDescent="0.2">
      <c r="A35" s="39" t="s">
        <v>95</v>
      </c>
      <c r="B35" s="39" t="s">
        <v>96</v>
      </c>
      <c r="C35" s="40" t="s">
        <v>46</v>
      </c>
      <c r="D35" s="41">
        <v>19700000</v>
      </c>
      <c r="E35" s="41">
        <v>16700000</v>
      </c>
      <c r="F35" s="41">
        <v>16700000</v>
      </c>
      <c r="G35" s="41">
        <v>0</v>
      </c>
      <c r="H35" s="41">
        <v>0</v>
      </c>
      <c r="I35" s="41">
        <v>0</v>
      </c>
      <c r="J35" s="41">
        <v>14001170.51</v>
      </c>
      <c r="K35" s="41">
        <v>12934417.060000001</v>
      </c>
      <c r="L35" s="41">
        <v>2698829.49</v>
      </c>
      <c r="M35" s="41">
        <v>2698829.49</v>
      </c>
      <c r="N35" s="42">
        <f t="shared" si="0"/>
        <v>0.83839344371257485</v>
      </c>
    </row>
    <row r="36" spans="1:14" x14ac:dyDescent="0.2">
      <c r="A36" s="39" t="s">
        <v>97</v>
      </c>
      <c r="B36" s="39" t="s">
        <v>98</v>
      </c>
      <c r="C36" s="40" t="s">
        <v>46</v>
      </c>
      <c r="D36" s="41">
        <v>139760000</v>
      </c>
      <c r="E36" s="41">
        <v>210760000</v>
      </c>
      <c r="F36" s="41">
        <v>210760000</v>
      </c>
      <c r="G36" s="41">
        <v>0</v>
      </c>
      <c r="H36" s="41">
        <v>0</v>
      </c>
      <c r="I36" s="41">
        <v>0</v>
      </c>
      <c r="J36" s="41">
        <v>52760244.909999996</v>
      </c>
      <c r="K36" s="41">
        <v>29240804.309999999</v>
      </c>
      <c r="L36" s="41">
        <v>157999755.09</v>
      </c>
      <c r="M36" s="41">
        <v>157999755.09</v>
      </c>
      <c r="N36" s="42">
        <f t="shared" si="0"/>
        <v>0.25033329336686277</v>
      </c>
    </row>
    <row r="37" spans="1:14" x14ac:dyDescent="0.2">
      <c r="A37" s="39" t="s">
        <v>99</v>
      </c>
      <c r="B37" s="39" t="s">
        <v>100</v>
      </c>
      <c r="C37" s="40" t="s">
        <v>46</v>
      </c>
      <c r="D37" s="41">
        <v>10250000</v>
      </c>
      <c r="E37" s="41">
        <v>11250000</v>
      </c>
      <c r="F37" s="41">
        <v>11250000</v>
      </c>
      <c r="G37" s="41">
        <v>0</v>
      </c>
      <c r="H37" s="41">
        <v>0</v>
      </c>
      <c r="I37" s="41">
        <v>0</v>
      </c>
      <c r="J37" s="41">
        <v>493911.7</v>
      </c>
      <c r="K37" s="41">
        <v>493911.7</v>
      </c>
      <c r="L37" s="41">
        <v>10756088.300000001</v>
      </c>
      <c r="M37" s="41">
        <v>10756088.300000001</v>
      </c>
      <c r="N37" s="42">
        <f t="shared" si="0"/>
        <v>4.3903262222222225E-2</v>
      </c>
    </row>
    <row r="38" spans="1:14" x14ac:dyDescent="0.2">
      <c r="A38" s="39" t="s">
        <v>233</v>
      </c>
      <c r="B38" s="39" t="s">
        <v>234</v>
      </c>
      <c r="C38" s="40" t="s">
        <v>46</v>
      </c>
      <c r="D38" s="41">
        <v>80000000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2" t="e">
        <f t="shared" si="0"/>
        <v>#DIV/0!</v>
      </c>
    </row>
    <row r="39" spans="1:14" x14ac:dyDescent="0.2">
      <c r="A39" s="39" t="s">
        <v>235</v>
      </c>
      <c r="B39" s="39" t="s">
        <v>236</v>
      </c>
      <c r="C39" s="40" t="s">
        <v>46</v>
      </c>
      <c r="D39" s="41">
        <v>10010000</v>
      </c>
      <c r="E39" s="41">
        <v>169516000</v>
      </c>
      <c r="F39" s="41">
        <v>169516000</v>
      </c>
      <c r="G39" s="41">
        <v>0</v>
      </c>
      <c r="H39" s="41">
        <v>0</v>
      </c>
      <c r="I39" s="41">
        <v>0</v>
      </c>
      <c r="J39" s="41">
        <v>26134626.440000001</v>
      </c>
      <c r="K39" s="41">
        <v>8409984.3200000003</v>
      </c>
      <c r="L39" s="41">
        <v>143381373.56</v>
      </c>
      <c r="M39" s="41">
        <v>143381373.56</v>
      </c>
      <c r="N39" s="42">
        <f t="shared" si="0"/>
        <v>0.15417203355435477</v>
      </c>
    </row>
    <row r="40" spans="1:14" x14ac:dyDescent="0.2">
      <c r="A40" s="39" t="s">
        <v>377</v>
      </c>
      <c r="B40" s="39" t="s">
        <v>378</v>
      </c>
      <c r="C40" s="40" t="s">
        <v>46</v>
      </c>
      <c r="D40" s="41">
        <v>7500000</v>
      </c>
      <c r="E40" s="41">
        <v>600000</v>
      </c>
      <c r="F40" s="41">
        <v>600000</v>
      </c>
      <c r="G40" s="41">
        <v>0</v>
      </c>
      <c r="H40" s="41">
        <v>0</v>
      </c>
      <c r="I40" s="41">
        <v>0</v>
      </c>
      <c r="J40" s="41">
        <v>160598.66</v>
      </c>
      <c r="K40" s="41">
        <v>160598.66</v>
      </c>
      <c r="L40" s="41">
        <v>439401.34</v>
      </c>
      <c r="M40" s="41">
        <v>439401.34</v>
      </c>
      <c r="N40" s="42">
        <f t="shared" si="0"/>
        <v>0.26766443333333334</v>
      </c>
    </row>
    <row r="41" spans="1:14" x14ac:dyDescent="0.2">
      <c r="A41" s="39" t="s">
        <v>283</v>
      </c>
      <c r="B41" s="39" t="s">
        <v>284</v>
      </c>
      <c r="C41" s="40" t="s">
        <v>46</v>
      </c>
      <c r="D41" s="41">
        <v>3500000</v>
      </c>
      <c r="E41" s="41">
        <v>11500000</v>
      </c>
      <c r="F41" s="41">
        <v>11500000</v>
      </c>
      <c r="G41" s="41">
        <v>0</v>
      </c>
      <c r="H41" s="41">
        <v>0</v>
      </c>
      <c r="I41" s="41">
        <v>0</v>
      </c>
      <c r="J41" s="41">
        <v>8291138.75</v>
      </c>
      <c r="K41" s="41">
        <v>8291138.75</v>
      </c>
      <c r="L41" s="41">
        <v>3208861.25</v>
      </c>
      <c r="M41" s="41">
        <v>3208861.25</v>
      </c>
      <c r="N41" s="42">
        <f t="shared" si="0"/>
        <v>0.72096858695652177</v>
      </c>
    </row>
    <row r="42" spans="1:14" x14ac:dyDescent="0.2">
      <c r="A42" s="39" t="s">
        <v>237</v>
      </c>
      <c r="B42" s="39" t="s">
        <v>238</v>
      </c>
      <c r="C42" s="40" t="s">
        <v>46</v>
      </c>
      <c r="D42" s="41">
        <v>28500000</v>
      </c>
      <c r="E42" s="41">
        <v>17894000</v>
      </c>
      <c r="F42" s="41">
        <v>17894000</v>
      </c>
      <c r="G42" s="41">
        <v>0</v>
      </c>
      <c r="H42" s="41">
        <v>0</v>
      </c>
      <c r="I42" s="41">
        <v>0</v>
      </c>
      <c r="J42" s="41">
        <v>17679969.359999999</v>
      </c>
      <c r="K42" s="41">
        <v>11885170.880000001</v>
      </c>
      <c r="L42" s="41">
        <v>214030.64</v>
      </c>
      <c r="M42" s="41">
        <v>214030.64</v>
      </c>
      <c r="N42" s="42">
        <f t="shared" si="0"/>
        <v>0.98803897172236499</v>
      </c>
    </row>
    <row r="43" spans="1:14" x14ac:dyDescent="0.2">
      <c r="A43" s="39" t="s">
        <v>101</v>
      </c>
      <c r="B43" s="39" t="s">
        <v>102</v>
      </c>
      <c r="C43" s="40" t="s">
        <v>46</v>
      </c>
      <c r="D43" s="41">
        <v>1911960609</v>
      </c>
      <c r="E43" s="41">
        <v>1860960609</v>
      </c>
      <c r="F43" s="41">
        <v>1860960609</v>
      </c>
      <c r="G43" s="41">
        <v>0</v>
      </c>
      <c r="H43" s="41">
        <v>0</v>
      </c>
      <c r="I43" s="41">
        <v>0</v>
      </c>
      <c r="J43" s="41">
        <v>1694554089.74</v>
      </c>
      <c r="K43" s="41">
        <v>1677298617.74</v>
      </c>
      <c r="L43" s="41">
        <v>166406519.25999999</v>
      </c>
      <c r="M43" s="41">
        <v>166406519.25999999</v>
      </c>
      <c r="N43" s="42">
        <f t="shared" si="0"/>
        <v>0.91058031080549329</v>
      </c>
    </row>
    <row r="44" spans="1:14" x14ac:dyDescent="0.2">
      <c r="A44" s="39" t="s">
        <v>381</v>
      </c>
      <c r="B44" s="39" t="s">
        <v>382</v>
      </c>
      <c r="C44" s="40" t="s">
        <v>46</v>
      </c>
      <c r="D44" s="41">
        <v>125859009</v>
      </c>
      <c r="E44" s="41">
        <v>153589009</v>
      </c>
      <c r="F44" s="41">
        <v>153589009</v>
      </c>
      <c r="G44" s="41">
        <v>0</v>
      </c>
      <c r="H44" s="41">
        <v>0</v>
      </c>
      <c r="I44" s="41">
        <v>0</v>
      </c>
      <c r="J44" s="41">
        <v>133246798.45999999</v>
      </c>
      <c r="K44" s="41">
        <v>130746898.45999999</v>
      </c>
      <c r="L44" s="41">
        <v>20342210.539999999</v>
      </c>
      <c r="M44" s="41">
        <v>20342210.539999999</v>
      </c>
      <c r="N44" s="42">
        <f t="shared" si="0"/>
        <v>0.86755425617727633</v>
      </c>
    </row>
    <row r="45" spans="1:14" x14ac:dyDescent="0.2">
      <c r="A45" s="39" t="s">
        <v>201</v>
      </c>
      <c r="B45" s="39" t="s">
        <v>202</v>
      </c>
      <c r="C45" s="40" t="s">
        <v>46</v>
      </c>
      <c r="D45" s="41">
        <v>115200000</v>
      </c>
      <c r="E45" s="41">
        <v>3200000</v>
      </c>
      <c r="F45" s="41">
        <v>3200000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3200000</v>
      </c>
      <c r="M45" s="41">
        <v>3200000</v>
      </c>
      <c r="N45" s="42">
        <f t="shared" si="0"/>
        <v>0</v>
      </c>
    </row>
    <row r="46" spans="1:14" x14ac:dyDescent="0.2">
      <c r="A46" s="39" t="s">
        <v>241</v>
      </c>
      <c r="B46" s="39" t="s">
        <v>242</v>
      </c>
      <c r="C46" s="40" t="s">
        <v>46</v>
      </c>
      <c r="D46" s="41">
        <v>1279500000</v>
      </c>
      <c r="E46" s="41">
        <v>1175333040</v>
      </c>
      <c r="F46" s="41">
        <v>1175333040</v>
      </c>
      <c r="G46" s="41">
        <v>0</v>
      </c>
      <c r="H46" s="41">
        <v>0</v>
      </c>
      <c r="I46" s="41">
        <v>0</v>
      </c>
      <c r="J46" s="41">
        <v>1041770686.02</v>
      </c>
      <c r="K46" s="41">
        <v>1037305966.02</v>
      </c>
      <c r="L46" s="41">
        <v>133562353.98</v>
      </c>
      <c r="M46" s="41">
        <v>133562353.98</v>
      </c>
      <c r="N46" s="42">
        <f t="shared" si="0"/>
        <v>0.8863621208334278</v>
      </c>
    </row>
    <row r="47" spans="1:14" x14ac:dyDescent="0.2">
      <c r="A47" s="39" t="s">
        <v>103</v>
      </c>
      <c r="B47" s="39" t="s">
        <v>104</v>
      </c>
      <c r="C47" s="40" t="s">
        <v>46</v>
      </c>
      <c r="D47" s="41">
        <v>363520000</v>
      </c>
      <c r="E47" s="41">
        <v>494520000</v>
      </c>
      <c r="F47" s="41">
        <v>494520000</v>
      </c>
      <c r="G47" s="41">
        <v>0</v>
      </c>
      <c r="H47" s="41">
        <v>0</v>
      </c>
      <c r="I47" s="41">
        <v>0</v>
      </c>
      <c r="J47" s="41">
        <v>487914086.42000002</v>
      </c>
      <c r="K47" s="41">
        <v>486039474.42000002</v>
      </c>
      <c r="L47" s="41">
        <v>6605913.5800000001</v>
      </c>
      <c r="M47" s="41">
        <v>6605913.5800000001</v>
      </c>
      <c r="N47" s="42">
        <f t="shared" si="0"/>
        <v>0.98664176660195746</v>
      </c>
    </row>
    <row r="48" spans="1:14" x14ac:dyDescent="0.2">
      <c r="A48" s="39" t="s">
        <v>106</v>
      </c>
      <c r="B48" s="39" t="s">
        <v>107</v>
      </c>
      <c r="C48" s="40" t="s">
        <v>46</v>
      </c>
      <c r="D48" s="41">
        <v>27881600</v>
      </c>
      <c r="E48" s="41">
        <v>34318560</v>
      </c>
      <c r="F48" s="41">
        <v>34318560</v>
      </c>
      <c r="G48" s="41">
        <v>0</v>
      </c>
      <c r="H48" s="41">
        <v>0</v>
      </c>
      <c r="I48" s="41">
        <v>0</v>
      </c>
      <c r="J48" s="41">
        <v>31622518.84</v>
      </c>
      <c r="K48" s="41">
        <v>23206278.84</v>
      </c>
      <c r="L48" s="41">
        <v>2696041.16</v>
      </c>
      <c r="M48" s="41">
        <v>2696041.16</v>
      </c>
      <c r="N48" s="42">
        <f t="shared" si="0"/>
        <v>0.92144072595120541</v>
      </c>
    </row>
    <row r="49" spans="1:14" x14ac:dyDescent="0.2">
      <c r="A49" s="39" t="s">
        <v>108</v>
      </c>
      <c r="B49" s="39" t="s">
        <v>109</v>
      </c>
      <c r="C49" s="40" t="s">
        <v>46</v>
      </c>
      <c r="D49" s="41">
        <v>60212838</v>
      </c>
      <c r="E49" s="41">
        <v>58089838</v>
      </c>
      <c r="F49" s="41">
        <v>58089838</v>
      </c>
      <c r="G49" s="41">
        <v>0</v>
      </c>
      <c r="H49" s="41">
        <v>0</v>
      </c>
      <c r="I49" s="41">
        <v>0</v>
      </c>
      <c r="J49" s="41">
        <v>49952911.939999998</v>
      </c>
      <c r="K49" s="41">
        <v>49944061.939999998</v>
      </c>
      <c r="L49" s="41">
        <v>8136926.0599999996</v>
      </c>
      <c r="M49" s="41">
        <v>8136926.0599999996</v>
      </c>
      <c r="N49" s="42">
        <f t="shared" si="0"/>
        <v>0.85992513768070755</v>
      </c>
    </row>
    <row r="50" spans="1:14" x14ac:dyDescent="0.2">
      <c r="A50" s="39" t="s">
        <v>110</v>
      </c>
      <c r="B50" s="39" t="s">
        <v>111</v>
      </c>
      <c r="C50" s="40" t="s">
        <v>46</v>
      </c>
      <c r="D50" s="41">
        <v>14099638</v>
      </c>
      <c r="E50" s="41">
        <v>14909038</v>
      </c>
      <c r="F50" s="41">
        <v>14909038</v>
      </c>
      <c r="G50" s="41">
        <v>0</v>
      </c>
      <c r="H50" s="41">
        <v>0</v>
      </c>
      <c r="I50" s="41">
        <v>0</v>
      </c>
      <c r="J50" s="41">
        <v>10120131.960000001</v>
      </c>
      <c r="K50" s="41">
        <v>10111281.960000001</v>
      </c>
      <c r="L50" s="41">
        <v>4788906.04</v>
      </c>
      <c r="M50" s="41">
        <v>4788906.04</v>
      </c>
      <c r="N50" s="42">
        <f t="shared" si="0"/>
        <v>0.67879174766339723</v>
      </c>
    </row>
    <row r="51" spans="1:14" x14ac:dyDescent="0.2">
      <c r="A51" s="39" t="s">
        <v>112</v>
      </c>
      <c r="B51" s="39" t="s">
        <v>113</v>
      </c>
      <c r="C51" s="40" t="s">
        <v>46</v>
      </c>
      <c r="D51" s="41">
        <v>46113200</v>
      </c>
      <c r="E51" s="41">
        <v>43180800</v>
      </c>
      <c r="F51" s="41">
        <v>43180800</v>
      </c>
      <c r="G51" s="41">
        <v>0</v>
      </c>
      <c r="H51" s="41">
        <v>0</v>
      </c>
      <c r="I51" s="41">
        <v>0</v>
      </c>
      <c r="J51" s="41">
        <v>39832779.979999997</v>
      </c>
      <c r="K51" s="41">
        <v>39832779.979999997</v>
      </c>
      <c r="L51" s="41">
        <v>3348020.02</v>
      </c>
      <c r="M51" s="41">
        <v>3348020.02</v>
      </c>
      <c r="N51" s="42">
        <f t="shared" si="0"/>
        <v>0.92246507660812205</v>
      </c>
    </row>
    <row r="52" spans="1:14" x14ac:dyDescent="0.2">
      <c r="A52" s="39" t="s">
        <v>114</v>
      </c>
      <c r="B52" s="39" t="s">
        <v>115</v>
      </c>
      <c r="C52" s="40" t="s">
        <v>46</v>
      </c>
      <c r="D52" s="41">
        <v>77620000</v>
      </c>
      <c r="E52" s="41">
        <v>69620000</v>
      </c>
      <c r="F52" s="41">
        <v>69620000</v>
      </c>
      <c r="G52" s="41">
        <v>0</v>
      </c>
      <c r="H52" s="41">
        <v>0</v>
      </c>
      <c r="I52" s="41">
        <v>0</v>
      </c>
      <c r="J52" s="41">
        <v>59152131.149999999</v>
      </c>
      <c r="K52" s="41">
        <v>59152131.149999999</v>
      </c>
      <c r="L52" s="41">
        <v>10467868.85</v>
      </c>
      <c r="M52" s="41">
        <v>10467868.85</v>
      </c>
      <c r="N52" s="42">
        <f t="shared" si="0"/>
        <v>0.84964279158287848</v>
      </c>
    </row>
    <row r="53" spans="1:14" x14ac:dyDescent="0.2">
      <c r="A53" s="39" t="s">
        <v>116</v>
      </c>
      <c r="B53" s="39" t="s">
        <v>117</v>
      </c>
      <c r="C53" s="40" t="s">
        <v>46</v>
      </c>
      <c r="D53" s="41">
        <v>77620000</v>
      </c>
      <c r="E53" s="41">
        <v>69620000</v>
      </c>
      <c r="F53" s="41">
        <v>69620000</v>
      </c>
      <c r="G53" s="41">
        <v>0</v>
      </c>
      <c r="H53" s="41">
        <v>0</v>
      </c>
      <c r="I53" s="41">
        <v>0</v>
      </c>
      <c r="J53" s="41">
        <v>59152131.149999999</v>
      </c>
      <c r="K53" s="41">
        <v>59152131.149999999</v>
      </c>
      <c r="L53" s="41">
        <v>10467868.85</v>
      </c>
      <c r="M53" s="41">
        <v>10467868.85</v>
      </c>
      <c r="N53" s="42">
        <f t="shared" si="0"/>
        <v>0.84964279158287848</v>
      </c>
    </row>
    <row r="54" spans="1:14" x14ac:dyDescent="0.2">
      <c r="A54" s="39" t="s">
        <v>203</v>
      </c>
      <c r="B54" s="39" t="s">
        <v>204</v>
      </c>
      <c r="C54" s="40" t="s">
        <v>46</v>
      </c>
      <c r="D54" s="41">
        <v>131181846</v>
      </c>
      <c r="E54" s="41">
        <v>127204846</v>
      </c>
      <c r="F54" s="41">
        <v>127204846</v>
      </c>
      <c r="G54" s="41">
        <v>0</v>
      </c>
      <c r="H54" s="41">
        <v>0</v>
      </c>
      <c r="I54" s="41">
        <v>0</v>
      </c>
      <c r="J54" s="41">
        <v>100224310.39</v>
      </c>
      <c r="K54" s="41">
        <v>78368240.739999995</v>
      </c>
      <c r="L54" s="41">
        <v>26980535.609999999</v>
      </c>
      <c r="M54" s="41">
        <v>26980535.609999999</v>
      </c>
      <c r="N54" s="42">
        <f t="shared" si="0"/>
        <v>0.78789695158311812</v>
      </c>
    </row>
    <row r="55" spans="1:14" x14ac:dyDescent="0.2">
      <c r="A55" s="39" t="s">
        <v>205</v>
      </c>
      <c r="B55" s="39" t="s">
        <v>206</v>
      </c>
      <c r="C55" s="40" t="s">
        <v>46</v>
      </c>
      <c r="D55" s="41">
        <v>130731846</v>
      </c>
      <c r="E55" s="41">
        <v>126754846</v>
      </c>
      <c r="F55" s="41">
        <v>126754846</v>
      </c>
      <c r="G55" s="41">
        <v>0</v>
      </c>
      <c r="H55" s="41">
        <v>0</v>
      </c>
      <c r="I55" s="41">
        <v>0</v>
      </c>
      <c r="J55" s="41">
        <v>100224310.39</v>
      </c>
      <c r="K55" s="41">
        <v>78368240.739999995</v>
      </c>
      <c r="L55" s="41">
        <v>26530535.609999999</v>
      </c>
      <c r="M55" s="41">
        <v>26530535.609999999</v>
      </c>
      <c r="N55" s="42">
        <f t="shared" si="0"/>
        <v>0.79069411192373662</v>
      </c>
    </row>
    <row r="56" spans="1:14" x14ac:dyDescent="0.2">
      <c r="A56" s="39" t="s">
        <v>249</v>
      </c>
      <c r="B56" s="39" t="s">
        <v>250</v>
      </c>
      <c r="C56" s="40" t="s">
        <v>46</v>
      </c>
      <c r="D56" s="41">
        <v>450000</v>
      </c>
      <c r="E56" s="41">
        <v>450000</v>
      </c>
      <c r="F56" s="41">
        <v>450000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450000</v>
      </c>
      <c r="M56" s="41">
        <v>450000</v>
      </c>
      <c r="N56" s="42">
        <f t="shared" si="0"/>
        <v>0</v>
      </c>
    </row>
    <row r="57" spans="1:14" x14ac:dyDescent="0.2">
      <c r="A57" s="39" t="s">
        <v>207</v>
      </c>
      <c r="B57" s="39" t="s">
        <v>208</v>
      </c>
      <c r="C57" s="40" t="s">
        <v>46</v>
      </c>
      <c r="D57" s="41">
        <v>187700000</v>
      </c>
      <c r="E57" s="41">
        <v>200200000</v>
      </c>
      <c r="F57" s="41">
        <v>200200000</v>
      </c>
      <c r="G57" s="41">
        <v>0</v>
      </c>
      <c r="H57" s="41">
        <v>0</v>
      </c>
      <c r="I57" s="41">
        <v>0</v>
      </c>
      <c r="J57" s="41">
        <v>133031998.73999999</v>
      </c>
      <c r="K57" s="41">
        <v>120438807.26000001</v>
      </c>
      <c r="L57" s="41">
        <v>67168001.260000005</v>
      </c>
      <c r="M57" s="41">
        <v>67168001.260000005</v>
      </c>
      <c r="N57" s="42">
        <f t="shared" si="0"/>
        <v>0.66449549820179821</v>
      </c>
    </row>
    <row r="58" spans="1:14" x14ac:dyDescent="0.2">
      <c r="A58" s="39" t="s">
        <v>285</v>
      </c>
      <c r="B58" s="39" t="s">
        <v>286</v>
      </c>
      <c r="C58" s="40" t="s">
        <v>46</v>
      </c>
      <c r="D58" s="41">
        <v>70000000</v>
      </c>
      <c r="E58" s="41">
        <v>70000000</v>
      </c>
      <c r="F58" s="41">
        <v>70000000</v>
      </c>
      <c r="G58" s="41">
        <v>0</v>
      </c>
      <c r="H58" s="41">
        <v>0</v>
      </c>
      <c r="I58" s="41">
        <v>0</v>
      </c>
      <c r="J58" s="41">
        <v>30377700.460000001</v>
      </c>
      <c r="K58" s="41">
        <v>23011618.91</v>
      </c>
      <c r="L58" s="41">
        <v>39622299.539999999</v>
      </c>
      <c r="M58" s="41">
        <v>39622299.539999999</v>
      </c>
      <c r="N58" s="42">
        <f t="shared" si="0"/>
        <v>0.43396714942857145</v>
      </c>
    </row>
    <row r="59" spans="1:14" x14ac:dyDescent="0.2">
      <c r="A59" s="39" t="s">
        <v>409</v>
      </c>
      <c r="B59" s="39" t="s">
        <v>410</v>
      </c>
      <c r="C59" s="40" t="s">
        <v>46</v>
      </c>
      <c r="D59" s="41">
        <v>2000000</v>
      </c>
      <c r="E59" s="41">
        <v>2000000</v>
      </c>
      <c r="F59" s="41">
        <v>2000000</v>
      </c>
      <c r="G59" s="41">
        <v>0</v>
      </c>
      <c r="H59" s="41">
        <v>0</v>
      </c>
      <c r="I59" s="41">
        <v>0</v>
      </c>
      <c r="J59" s="41">
        <v>1540388</v>
      </c>
      <c r="K59" s="41">
        <v>1540388</v>
      </c>
      <c r="L59" s="41">
        <v>459612</v>
      </c>
      <c r="M59" s="41">
        <v>459612</v>
      </c>
      <c r="N59" s="42">
        <f t="shared" si="0"/>
        <v>0.77019400000000005</v>
      </c>
    </row>
    <row r="60" spans="1:14" x14ac:dyDescent="0.2">
      <c r="A60" s="39" t="s">
        <v>209</v>
      </c>
      <c r="B60" s="39" t="s">
        <v>210</v>
      </c>
      <c r="C60" s="40" t="s">
        <v>46</v>
      </c>
      <c r="D60" s="41">
        <v>8500000</v>
      </c>
      <c r="E60" s="41">
        <v>10500000</v>
      </c>
      <c r="F60" s="41">
        <v>10500000</v>
      </c>
      <c r="G60" s="41">
        <v>0</v>
      </c>
      <c r="H60" s="41">
        <v>0</v>
      </c>
      <c r="I60" s="41">
        <v>0</v>
      </c>
      <c r="J60" s="41">
        <v>2045804.84</v>
      </c>
      <c r="K60" s="41">
        <v>2045804.84</v>
      </c>
      <c r="L60" s="41">
        <v>8454195.1600000001</v>
      </c>
      <c r="M60" s="41">
        <v>8454195.1600000001</v>
      </c>
      <c r="N60" s="42">
        <f t="shared" si="0"/>
        <v>0.19483855619047619</v>
      </c>
    </row>
    <row r="61" spans="1:14" x14ac:dyDescent="0.2">
      <c r="A61" s="39" t="s">
        <v>251</v>
      </c>
      <c r="B61" s="39" t="s">
        <v>252</v>
      </c>
      <c r="C61" s="40" t="s">
        <v>46</v>
      </c>
      <c r="D61" s="41">
        <v>23000000</v>
      </c>
      <c r="E61" s="41">
        <v>16800000</v>
      </c>
      <c r="F61" s="41">
        <v>16800000</v>
      </c>
      <c r="G61" s="41">
        <v>0</v>
      </c>
      <c r="H61" s="41">
        <v>0</v>
      </c>
      <c r="I61" s="41">
        <v>0</v>
      </c>
      <c r="J61" s="41">
        <v>14764171</v>
      </c>
      <c r="K61" s="41">
        <v>14605670.99</v>
      </c>
      <c r="L61" s="41">
        <v>2035829</v>
      </c>
      <c r="M61" s="41">
        <v>2035829</v>
      </c>
      <c r="N61" s="42">
        <f t="shared" si="0"/>
        <v>0.87881970238095242</v>
      </c>
    </row>
    <row r="62" spans="1:14" x14ac:dyDescent="0.2">
      <c r="A62" s="39" t="s">
        <v>411</v>
      </c>
      <c r="B62" s="39" t="s">
        <v>412</v>
      </c>
      <c r="C62" s="40" t="s">
        <v>46</v>
      </c>
      <c r="D62" s="41">
        <v>13500000</v>
      </c>
      <c r="E62" s="41">
        <v>13500000</v>
      </c>
      <c r="F62" s="41">
        <v>13500000</v>
      </c>
      <c r="G62" s="41">
        <v>0</v>
      </c>
      <c r="H62" s="41">
        <v>0</v>
      </c>
      <c r="I62" s="41">
        <v>0</v>
      </c>
      <c r="J62" s="41">
        <v>12037329.52</v>
      </c>
      <c r="K62" s="41">
        <v>11670305.52</v>
      </c>
      <c r="L62" s="41">
        <v>1462670.48</v>
      </c>
      <c r="M62" s="41">
        <v>1462670.48</v>
      </c>
      <c r="N62" s="42">
        <f t="shared" si="0"/>
        <v>0.89165403851851843</v>
      </c>
    </row>
    <row r="63" spans="1:14" x14ac:dyDescent="0.2">
      <c r="A63" s="39" t="s">
        <v>287</v>
      </c>
      <c r="B63" s="39" t="s">
        <v>288</v>
      </c>
      <c r="C63" s="40" t="s">
        <v>46</v>
      </c>
      <c r="D63" s="41">
        <v>25200000</v>
      </c>
      <c r="E63" s="41">
        <v>31200000</v>
      </c>
      <c r="F63" s="41">
        <v>31200000</v>
      </c>
      <c r="G63" s="41">
        <v>0</v>
      </c>
      <c r="H63" s="41">
        <v>0</v>
      </c>
      <c r="I63" s="41">
        <v>0</v>
      </c>
      <c r="J63" s="41">
        <v>21941450.120000001</v>
      </c>
      <c r="K63" s="41">
        <v>19533420.120000001</v>
      </c>
      <c r="L63" s="41">
        <v>9258549.8800000008</v>
      </c>
      <c r="M63" s="41">
        <v>9258549.8800000008</v>
      </c>
      <c r="N63" s="42">
        <f t="shared" si="0"/>
        <v>0.70325160641025641</v>
      </c>
    </row>
    <row r="64" spans="1:14" x14ac:dyDescent="0.2">
      <c r="A64" s="39" t="s">
        <v>289</v>
      </c>
      <c r="B64" s="39" t="s">
        <v>290</v>
      </c>
      <c r="C64" s="40" t="s">
        <v>46</v>
      </c>
      <c r="D64" s="41">
        <v>3000000</v>
      </c>
      <c r="E64" s="41">
        <v>3000000</v>
      </c>
      <c r="F64" s="41">
        <v>3000000</v>
      </c>
      <c r="G64" s="41">
        <v>0</v>
      </c>
      <c r="H64" s="41">
        <v>0</v>
      </c>
      <c r="I64" s="41">
        <v>0</v>
      </c>
      <c r="J64" s="41">
        <v>2823811.9</v>
      </c>
      <c r="K64" s="41">
        <v>2823811.9</v>
      </c>
      <c r="L64" s="41">
        <v>176188.1</v>
      </c>
      <c r="M64" s="41">
        <v>176188.1</v>
      </c>
      <c r="N64" s="42">
        <f t="shared" si="0"/>
        <v>0.94127063333333327</v>
      </c>
    </row>
    <row r="65" spans="1:14" x14ac:dyDescent="0.2">
      <c r="A65" s="39" t="s">
        <v>291</v>
      </c>
      <c r="B65" s="39" t="s">
        <v>292</v>
      </c>
      <c r="C65" s="40" t="s">
        <v>46</v>
      </c>
      <c r="D65" s="41">
        <v>42500000</v>
      </c>
      <c r="E65" s="41">
        <v>53200000</v>
      </c>
      <c r="F65" s="41">
        <v>53200000</v>
      </c>
      <c r="G65" s="41">
        <v>0</v>
      </c>
      <c r="H65" s="41">
        <v>0</v>
      </c>
      <c r="I65" s="41">
        <v>0</v>
      </c>
      <c r="J65" s="41">
        <v>47501342.899999999</v>
      </c>
      <c r="K65" s="41">
        <v>45207786.979999997</v>
      </c>
      <c r="L65" s="41">
        <v>5698657.0999999996</v>
      </c>
      <c r="M65" s="41">
        <v>5698657.0999999996</v>
      </c>
      <c r="N65" s="42">
        <f t="shared" si="0"/>
        <v>0.89288238533834585</v>
      </c>
    </row>
    <row r="66" spans="1:14" x14ac:dyDescent="0.2">
      <c r="A66" s="39" t="s">
        <v>118</v>
      </c>
      <c r="B66" s="39" t="s">
        <v>119</v>
      </c>
      <c r="C66" s="40" t="s">
        <v>46</v>
      </c>
      <c r="D66" s="41">
        <v>3500000</v>
      </c>
      <c r="E66" s="41">
        <v>3500000</v>
      </c>
      <c r="F66" s="41">
        <v>3450000</v>
      </c>
      <c r="G66" s="41">
        <v>0</v>
      </c>
      <c r="H66" s="41">
        <v>0</v>
      </c>
      <c r="I66" s="41">
        <v>0</v>
      </c>
      <c r="J66" s="41">
        <v>2427137.5499999998</v>
      </c>
      <c r="K66" s="41">
        <v>2427137.5499999998</v>
      </c>
      <c r="L66" s="41">
        <v>1072862.45</v>
      </c>
      <c r="M66" s="41">
        <v>1022862.45</v>
      </c>
      <c r="N66" s="42">
        <f t="shared" si="0"/>
        <v>0.69346787142857136</v>
      </c>
    </row>
    <row r="67" spans="1:14" x14ac:dyDescent="0.2">
      <c r="A67" s="39" t="s">
        <v>413</v>
      </c>
      <c r="B67" s="39" t="s">
        <v>414</v>
      </c>
      <c r="C67" s="40" t="s">
        <v>46</v>
      </c>
      <c r="D67" s="41">
        <v>1000000</v>
      </c>
      <c r="E67" s="41">
        <v>1000000</v>
      </c>
      <c r="F67" s="41">
        <v>1000000</v>
      </c>
      <c r="G67" s="41">
        <v>0</v>
      </c>
      <c r="H67" s="41">
        <v>0</v>
      </c>
      <c r="I67" s="41">
        <v>0</v>
      </c>
      <c r="J67" s="41">
        <v>923748.55</v>
      </c>
      <c r="K67" s="41">
        <v>923748.55</v>
      </c>
      <c r="L67" s="41">
        <v>76251.45</v>
      </c>
      <c r="M67" s="41">
        <v>76251.45</v>
      </c>
      <c r="N67" s="42">
        <f t="shared" si="0"/>
        <v>0.92374855</v>
      </c>
    </row>
    <row r="68" spans="1:14" x14ac:dyDescent="0.2">
      <c r="A68" s="39" t="s">
        <v>120</v>
      </c>
      <c r="B68" s="39" t="s">
        <v>121</v>
      </c>
      <c r="C68" s="40" t="s">
        <v>46</v>
      </c>
      <c r="D68" s="41">
        <v>2500000</v>
      </c>
      <c r="E68" s="41">
        <v>2500000</v>
      </c>
      <c r="F68" s="41">
        <v>2450000</v>
      </c>
      <c r="G68" s="41">
        <v>0</v>
      </c>
      <c r="H68" s="41">
        <v>0</v>
      </c>
      <c r="I68" s="41">
        <v>0</v>
      </c>
      <c r="J68" s="41">
        <v>1503389</v>
      </c>
      <c r="K68" s="41">
        <v>1503389</v>
      </c>
      <c r="L68" s="41">
        <v>996611</v>
      </c>
      <c r="M68" s="41">
        <v>946611</v>
      </c>
      <c r="N68" s="42">
        <f t="shared" si="0"/>
        <v>0.60135559999999999</v>
      </c>
    </row>
    <row r="69" spans="1:14" x14ac:dyDescent="0.2">
      <c r="A69" s="39" t="s">
        <v>122</v>
      </c>
      <c r="B69" s="39" t="s">
        <v>123</v>
      </c>
      <c r="C69" s="40" t="s">
        <v>46</v>
      </c>
      <c r="D69" s="41">
        <v>1100000</v>
      </c>
      <c r="E69" s="41">
        <v>1700000</v>
      </c>
      <c r="F69" s="41">
        <v>1700000</v>
      </c>
      <c r="G69" s="41">
        <v>0</v>
      </c>
      <c r="H69" s="41">
        <v>0</v>
      </c>
      <c r="I69" s="41">
        <v>0</v>
      </c>
      <c r="J69" s="41">
        <v>1200000</v>
      </c>
      <c r="K69" s="41">
        <v>1200000</v>
      </c>
      <c r="L69" s="41">
        <v>500000</v>
      </c>
      <c r="M69" s="41">
        <v>500000</v>
      </c>
      <c r="N69" s="42">
        <f t="shared" si="0"/>
        <v>0.70588235294117652</v>
      </c>
    </row>
    <row r="70" spans="1:14" x14ac:dyDescent="0.2">
      <c r="A70" s="39" t="s">
        <v>124</v>
      </c>
      <c r="B70" s="39" t="s">
        <v>125</v>
      </c>
      <c r="C70" s="40" t="s">
        <v>46</v>
      </c>
      <c r="D70" s="41">
        <v>1000000</v>
      </c>
      <c r="E70" s="41">
        <v>1600000</v>
      </c>
      <c r="F70" s="41">
        <v>1600000</v>
      </c>
      <c r="G70" s="41">
        <v>0</v>
      </c>
      <c r="H70" s="41">
        <v>0</v>
      </c>
      <c r="I70" s="41">
        <v>0</v>
      </c>
      <c r="J70" s="41">
        <v>1200000</v>
      </c>
      <c r="K70" s="41">
        <v>1200000</v>
      </c>
      <c r="L70" s="41">
        <v>400000</v>
      </c>
      <c r="M70" s="41">
        <v>400000</v>
      </c>
      <c r="N70" s="42">
        <f t="shared" ref="N70:N133" si="1">+J70/E70</f>
        <v>0.75</v>
      </c>
    </row>
    <row r="71" spans="1:14" ht="13.5" thickBot="1" x14ac:dyDescent="0.25">
      <c r="A71" s="39" t="s">
        <v>385</v>
      </c>
      <c r="B71" s="39" t="s">
        <v>386</v>
      </c>
      <c r="C71" s="40" t="s">
        <v>46</v>
      </c>
      <c r="D71" s="41">
        <v>100000</v>
      </c>
      <c r="E71" s="41">
        <v>100000</v>
      </c>
      <c r="F71" s="41">
        <v>100000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100000</v>
      </c>
      <c r="M71" s="41">
        <v>100000</v>
      </c>
      <c r="N71" s="42">
        <f t="shared" si="1"/>
        <v>0</v>
      </c>
    </row>
    <row r="72" spans="1:14" ht="13.5" thickBot="1" x14ac:dyDescent="0.25">
      <c r="A72" s="34" t="s">
        <v>126</v>
      </c>
      <c r="B72" s="35" t="s">
        <v>127</v>
      </c>
      <c r="C72" s="36" t="s">
        <v>46</v>
      </c>
      <c r="D72" s="37">
        <v>232105039</v>
      </c>
      <c r="E72" s="37">
        <v>232105039</v>
      </c>
      <c r="F72" s="37">
        <v>232105039</v>
      </c>
      <c r="G72" s="37">
        <v>0</v>
      </c>
      <c r="H72" s="37">
        <v>0</v>
      </c>
      <c r="I72" s="37">
        <v>0</v>
      </c>
      <c r="J72" s="37">
        <v>212248185.66999999</v>
      </c>
      <c r="K72" s="37">
        <v>165172555.61000001</v>
      </c>
      <c r="L72" s="37">
        <v>19856853.329999998</v>
      </c>
      <c r="M72" s="37">
        <v>19856853.329999998</v>
      </c>
      <c r="N72" s="38">
        <f t="shared" si="1"/>
        <v>0.91444884860944353</v>
      </c>
    </row>
    <row r="73" spans="1:14" x14ac:dyDescent="0.2">
      <c r="A73" s="39" t="s">
        <v>128</v>
      </c>
      <c r="B73" s="39" t="s">
        <v>129</v>
      </c>
      <c r="C73" s="40" t="s">
        <v>46</v>
      </c>
      <c r="D73" s="41">
        <v>76095000</v>
      </c>
      <c r="E73" s="41">
        <v>89274000</v>
      </c>
      <c r="F73" s="41">
        <v>89274000</v>
      </c>
      <c r="G73" s="41">
        <v>0</v>
      </c>
      <c r="H73" s="41">
        <v>0</v>
      </c>
      <c r="I73" s="41">
        <v>0</v>
      </c>
      <c r="J73" s="41">
        <v>84886969.709999993</v>
      </c>
      <c r="K73" s="41">
        <v>69808920.989999995</v>
      </c>
      <c r="L73" s="41">
        <v>4387030.29</v>
      </c>
      <c r="M73" s="41">
        <v>4387030.29</v>
      </c>
      <c r="N73" s="42">
        <f t="shared" si="1"/>
        <v>0.95085881342832168</v>
      </c>
    </row>
    <row r="74" spans="1:14" x14ac:dyDescent="0.2">
      <c r="A74" s="39" t="s">
        <v>130</v>
      </c>
      <c r="B74" s="39" t="s">
        <v>131</v>
      </c>
      <c r="C74" s="40" t="s">
        <v>46</v>
      </c>
      <c r="D74" s="41">
        <v>5000000</v>
      </c>
      <c r="E74" s="41">
        <v>3500000</v>
      </c>
      <c r="F74" s="41">
        <v>3500000</v>
      </c>
      <c r="G74" s="41">
        <v>0</v>
      </c>
      <c r="H74" s="41">
        <v>0</v>
      </c>
      <c r="I74" s="41">
        <v>0</v>
      </c>
      <c r="J74" s="41">
        <v>387631.27</v>
      </c>
      <c r="K74" s="41">
        <v>146807.26999999999</v>
      </c>
      <c r="L74" s="41">
        <v>3112368.73</v>
      </c>
      <c r="M74" s="41">
        <v>3112368.73</v>
      </c>
      <c r="N74" s="42">
        <f t="shared" si="1"/>
        <v>0.11075179142857143</v>
      </c>
    </row>
    <row r="75" spans="1:14" x14ac:dyDescent="0.2">
      <c r="A75" s="39" t="s">
        <v>211</v>
      </c>
      <c r="B75" s="39" t="s">
        <v>212</v>
      </c>
      <c r="C75" s="40" t="s">
        <v>46</v>
      </c>
      <c r="D75" s="41">
        <v>69000000</v>
      </c>
      <c r="E75" s="41">
        <v>83579000</v>
      </c>
      <c r="F75" s="41">
        <v>83579000</v>
      </c>
      <c r="G75" s="41">
        <v>0</v>
      </c>
      <c r="H75" s="41">
        <v>0</v>
      </c>
      <c r="I75" s="41">
        <v>0</v>
      </c>
      <c r="J75" s="41">
        <v>82466924.670000002</v>
      </c>
      <c r="K75" s="41">
        <v>67929195.150000006</v>
      </c>
      <c r="L75" s="41">
        <v>1112075.33</v>
      </c>
      <c r="M75" s="41">
        <v>1112075.33</v>
      </c>
      <c r="N75" s="42">
        <f t="shared" si="1"/>
        <v>0.98669432118115796</v>
      </c>
    </row>
    <row r="76" spans="1:14" x14ac:dyDescent="0.2">
      <c r="A76" s="39" t="s">
        <v>293</v>
      </c>
      <c r="B76" s="39" t="s">
        <v>294</v>
      </c>
      <c r="C76" s="40" t="s">
        <v>46</v>
      </c>
      <c r="D76" s="41">
        <v>1795000</v>
      </c>
      <c r="E76" s="41">
        <v>1995000</v>
      </c>
      <c r="F76" s="41">
        <v>1995000</v>
      </c>
      <c r="G76" s="41">
        <v>0</v>
      </c>
      <c r="H76" s="41">
        <v>0</v>
      </c>
      <c r="I76" s="41">
        <v>0</v>
      </c>
      <c r="J76" s="41">
        <v>1836479.97</v>
      </c>
      <c r="K76" s="41">
        <v>1536984.77</v>
      </c>
      <c r="L76" s="41">
        <v>158520.03</v>
      </c>
      <c r="M76" s="41">
        <v>158520.03</v>
      </c>
      <c r="N76" s="42">
        <f t="shared" si="1"/>
        <v>0.9205413383458646</v>
      </c>
    </row>
    <row r="77" spans="1:14" x14ac:dyDescent="0.2">
      <c r="A77" s="39" t="s">
        <v>213</v>
      </c>
      <c r="B77" s="39" t="s">
        <v>214</v>
      </c>
      <c r="C77" s="40" t="s">
        <v>46</v>
      </c>
      <c r="D77" s="41">
        <v>300000</v>
      </c>
      <c r="E77" s="41">
        <v>200000</v>
      </c>
      <c r="F77" s="41">
        <v>200000</v>
      </c>
      <c r="G77" s="41">
        <v>0</v>
      </c>
      <c r="H77" s="41">
        <v>0</v>
      </c>
      <c r="I77" s="41">
        <v>0</v>
      </c>
      <c r="J77" s="41">
        <v>195933.8</v>
      </c>
      <c r="K77" s="41">
        <v>195933.8</v>
      </c>
      <c r="L77" s="41">
        <v>4066.2</v>
      </c>
      <c r="M77" s="41">
        <v>4066.2</v>
      </c>
      <c r="N77" s="42">
        <f t="shared" si="1"/>
        <v>0.9796689999999999</v>
      </c>
    </row>
    <row r="78" spans="1:14" x14ac:dyDescent="0.2">
      <c r="A78" s="39" t="s">
        <v>253</v>
      </c>
      <c r="B78" s="39" t="s">
        <v>254</v>
      </c>
      <c r="C78" s="40" t="s">
        <v>46</v>
      </c>
      <c r="D78" s="41">
        <v>101930000</v>
      </c>
      <c r="E78" s="41">
        <v>100830000</v>
      </c>
      <c r="F78" s="41">
        <v>100830000</v>
      </c>
      <c r="G78" s="41">
        <v>0</v>
      </c>
      <c r="H78" s="41">
        <v>0</v>
      </c>
      <c r="I78" s="41">
        <v>0</v>
      </c>
      <c r="J78" s="41">
        <v>93546624.219999999</v>
      </c>
      <c r="K78" s="41">
        <v>76924254.519999996</v>
      </c>
      <c r="L78" s="41">
        <v>7283375.7800000003</v>
      </c>
      <c r="M78" s="41">
        <v>7283375.7800000003</v>
      </c>
      <c r="N78" s="42">
        <f t="shared" si="1"/>
        <v>0.92776578617474958</v>
      </c>
    </row>
    <row r="79" spans="1:14" x14ac:dyDescent="0.2">
      <c r="A79" s="39" t="s">
        <v>415</v>
      </c>
      <c r="B79" s="39" t="s">
        <v>416</v>
      </c>
      <c r="C79" s="40" t="s">
        <v>46</v>
      </c>
      <c r="D79" s="41">
        <v>100000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2" t="e">
        <f t="shared" si="1"/>
        <v>#DIV/0!</v>
      </c>
    </row>
    <row r="80" spans="1:14" x14ac:dyDescent="0.2">
      <c r="A80" s="39" t="s">
        <v>255</v>
      </c>
      <c r="B80" s="39" t="s">
        <v>256</v>
      </c>
      <c r="C80" s="40" t="s">
        <v>46</v>
      </c>
      <c r="D80" s="41">
        <v>101830000</v>
      </c>
      <c r="E80" s="41">
        <v>100830000</v>
      </c>
      <c r="F80" s="41">
        <v>100830000</v>
      </c>
      <c r="G80" s="41">
        <v>0</v>
      </c>
      <c r="H80" s="41">
        <v>0</v>
      </c>
      <c r="I80" s="41">
        <v>0</v>
      </c>
      <c r="J80" s="41">
        <v>93546624.219999999</v>
      </c>
      <c r="K80" s="41">
        <v>76924254.519999996</v>
      </c>
      <c r="L80" s="41">
        <v>7283375.7800000003</v>
      </c>
      <c r="M80" s="41">
        <v>7283375.7800000003</v>
      </c>
      <c r="N80" s="42">
        <f t="shared" si="1"/>
        <v>0.92776578617474958</v>
      </c>
    </row>
    <row r="81" spans="1:14" x14ac:dyDescent="0.2">
      <c r="A81" s="39" t="s">
        <v>295</v>
      </c>
      <c r="B81" s="39" t="s">
        <v>296</v>
      </c>
      <c r="C81" s="40" t="s">
        <v>46</v>
      </c>
      <c r="D81" s="41">
        <v>8450000</v>
      </c>
      <c r="E81" s="41">
        <v>6800000</v>
      </c>
      <c r="F81" s="41">
        <v>6800000</v>
      </c>
      <c r="G81" s="41">
        <v>0</v>
      </c>
      <c r="H81" s="41">
        <v>0</v>
      </c>
      <c r="I81" s="41">
        <v>0</v>
      </c>
      <c r="J81" s="41">
        <v>5812614.6699999999</v>
      </c>
      <c r="K81" s="41">
        <v>5381888.3300000001</v>
      </c>
      <c r="L81" s="41">
        <v>987385.33</v>
      </c>
      <c r="M81" s="41">
        <v>987385.33</v>
      </c>
      <c r="N81" s="42">
        <f t="shared" si="1"/>
        <v>0.85479627499999999</v>
      </c>
    </row>
    <row r="82" spans="1:14" x14ac:dyDescent="0.2">
      <c r="A82" s="39" t="s">
        <v>389</v>
      </c>
      <c r="B82" s="39" t="s">
        <v>390</v>
      </c>
      <c r="C82" s="40" t="s">
        <v>46</v>
      </c>
      <c r="D82" s="41">
        <v>1100000</v>
      </c>
      <c r="E82" s="41">
        <v>1100000</v>
      </c>
      <c r="F82" s="41">
        <v>1100000</v>
      </c>
      <c r="G82" s="41">
        <v>0</v>
      </c>
      <c r="H82" s="41">
        <v>0</v>
      </c>
      <c r="I82" s="41">
        <v>0</v>
      </c>
      <c r="J82" s="41">
        <v>975218.59</v>
      </c>
      <c r="K82" s="41">
        <v>911788.3</v>
      </c>
      <c r="L82" s="41">
        <v>124781.41</v>
      </c>
      <c r="M82" s="41">
        <v>124781.41</v>
      </c>
      <c r="N82" s="42">
        <f t="shared" si="1"/>
        <v>0.88656235454545451</v>
      </c>
    </row>
    <row r="83" spans="1:14" x14ac:dyDescent="0.2">
      <c r="A83" s="39" t="s">
        <v>391</v>
      </c>
      <c r="B83" s="39" t="s">
        <v>392</v>
      </c>
      <c r="C83" s="40" t="s">
        <v>46</v>
      </c>
      <c r="D83" s="41">
        <v>1000000</v>
      </c>
      <c r="E83" s="41">
        <v>1000000</v>
      </c>
      <c r="F83" s="41">
        <v>1000000</v>
      </c>
      <c r="G83" s="41">
        <v>0</v>
      </c>
      <c r="H83" s="41">
        <v>0</v>
      </c>
      <c r="I83" s="41">
        <v>0</v>
      </c>
      <c r="J83" s="41">
        <v>991844.4</v>
      </c>
      <c r="K83" s="41">
        <v>991844.4</v>
      </c>
      <c r="L83" s="41">
        <v>8155.6</v>
      </c>
      <c r="M83" s="41">
        <v>8155.6</v>
      </c>
      <c r="N83" s="42">
        <f t="shared" si="1"/>
        <v>0.99184440000000007</v>
      </c>
    </row>
    <row r="84" spans="1:14" x14ac:dyDescent="0.2">
      <c r="A84" s="39" t="s">
        <v>393</v>
      </c>
      <c r="B84" s="39" t="s">
        <v>394</v>
      </c>
      <c r="C84" s="40" t="s">
        <v>46</v>
      </c>
      <c r="D84" s="41">
        <v>300000</v>
      </c>
      <c r="E84" s="41">
        <v>300000</v>
      </c>
      <c r="F84" s="41">
        <v>300000</v>
      </c>
      <c r="G84" s="41">
        <v>0</v>
      </c>
      <c r="H84" s="41">
        <v>0</v>
      </c>
      <c r="I84" s="41">
        <v>0</v>
      </c>
      <c r="J84" s="41">
        <v>278015.71000000002</v>
      </c>
      <c r="K84" s="41">
        <v>278015.71000000002</v>
      </c>
      <c r="L84" s="41">
        <v>21984.29</v>
      </c>
      <c r="M84" s="41">
        <v>21984.29</v>
      </c>
      <c r="N84" s="42">
        <f t="shared" si="1"/>
        <v>0.92671903333333339</v>
      </c>
    </row>
    <row r="85" spans="1:14" x14ac:dyDescent="0.2">
      <c r="A85" s="39" t="s">
        <v>297</v>
      </c>
      <c r="B85" s="39" t="s">
        <v>298</v>
      </c>
      <c r="C85" s="40" t="s">
        <v>46</v>
      </c>
      <c r="D85" s="41">
        <v>2650000</v>
      </c>
      <c r="E85" s="41">
        <v>1000000</v>
      </c>
      <c r="F85" s="41">
        <v>1000000</v>
      </c>
      <c r="G85" s="41">
        <v>0</v>
      </c>
      <c r="H85" s="41">
        <v>0</v>
      </c>
      <c r="I85" s="41">
        <v>0</v>
      </c>
      <c r="J85" s="41">
        <v>985861.85</v>
      </c>
      <c r="K85" s="41">
        <v>618565.80000000005</v>
      </c>
      <c r="L85" s="41">
        <v>14138.15</v>
      </c>
      <c r="M85" s="41">
        <v>14138.15</v>
      </c>
      <c r="N85" s="42">
        <f t="shared" si="1"/>
        <v>0.98586184999999993</v>
      </c>
    </row>
    <row r="86" spans="1:14" x14ac:dyDescent="0.2">
      <c r="A86" s="39" t="s">
        <v>299</v>
      </c>
      <c r="B86" s="39" t="s">
        <v>300</v>
      </c>
      <c r="C86" s="40" t="s">
        <v>46</v>
      </c>
      <c r="D86" s="41">
        <v>100000</v>
      </c>
      <c r="E86" s="41">
        <v>100000</v>
      </c>
      <c r="F86" s="41">
        <v>100000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100000</v>
      </c>
      <c r="M86" s="41">
        <v>100000</v>
      </c>
      <c r="N86" s="42">
        <f t="shared" si="1"/>
        <v>0</v>
      </c>
    </row>
    <row r="87" spans="1:14" x14ac:dyDescent="0.2">
      <c r="A87" s="39" t="s">
        <v>395</v>
      </c>
      <c r="B87" s="39" t="s">
        <v>396</v>
      </c>
      <c r="C87" s="40" t="s">
        <v>46</v>
      </c>
      <c r="D87" s="41">
        <v>800000</v>
      </c>
      <c r="E87" s="41">
        <v>800000</v>
      </c>
      <c r="F87" s="41">
        <v>800000</v>
      </c>
      <c r="G87" s="41">
        <v>0</v>
      </c>
      <c r="H87" s="41">
        <v>0</v>
      </c>
      <c r="I87" s="41">
        <v>0</v>
      </c>
      <c r="J87" s="41">
        <v>369041.88</v>
      </c>
      <c r="K87" s="41">
        <v>369041.88</v>
      </c>
      <c r="L87" s="41">
        <v>430958.12</v>
      </c>
      <c r="M87" s="41">
        <v>430958.12</v>
      </c>
      <c r="N87" s="42">
        <f t="shared" si="1"/>
        <v>0.46130235000000003</v>
      </c>
    </row>
    <row r="88" spans="1:14" x14ac:dyDescent="0.2">
      <c r="A88" s="39" t="s">
        <v>397</v>
      </c>
      <c r="B88" s="39" t="s">
        <v>398</v>
      </c>
      <c r="C88" s="40" t="s">
        <v>46</v>
      </c>
      <c r="D88" s="41">
        <v>2500000</v>
      </c>
      <c r="E88" s="41">
        <v>2500000</v>
      </c>
      <c r="F88" s="41">
        <v>2500000</v>
      </c>
      <c r="G88" s="41">
        <v>0</v>
      </c>
      <c r="H88" s="41">
        <v>0</v>
      </c>
      <c r="I88" s="41">
        <v>0</v>
      </c>
      <c r="J88" s="41">
        <v>2212632.2400000002</v>
      </c>
      <c r="K88" s="41">
        <v>2212632.2400000002</v>
      </c>
      <c r="L88" s="41">
        <v>287367.76</v>
      </c>
      <c r="M88" s="41">
        <v>287367.76</v>
      </c>
      <c r="N88" s="42">
        <f t="shared" si="1"/>
        <v>0.88505289600000014</v>
      </c>
    </row>
    <row r="89" spans="1:14" x14ac:dyDescent="0.2">
      <c r="A89" s="39" t="s">
        <v>301</v>
      </c>
      <c r="B89" s="39" t="s">
        <v>302</v>
      </c>
      <c r="C89" s="40" t="s">
        <v>46</v>
      </c>
      <c r="D89" s="41">
        <v>1450000</v>
      </c>
      <c r="E89" s="41">
        <v>200000</v>
      </c>
      <c r="F89" s="41">
        <v>200000</v>
      </c>
      <c r="G89" s="41">
        <v>0</v>
      </c>
      <c r="H89" s="41">
        <v>0</v>
      </c>
      <c r="I89" s="41">
        <v>0</v>
      </c>
      <c r="J89" s="41">
        <v>197848.3</v>
      </c>
      <c r="K89" s="41">
        <v>197848.3</v>
      </c>
      <c r="L89" s="41">
        <v>2151.6999999999998</v>
      </c>
      <c r="M89" s="41">
        <v>2151.6999999999998</v>
      </c>
      <c r="N89" s="42">
        <f t="shared" si="1"/>
        <v>0.9892415</v>
      </c>
    </row>
    <row r="90" spans="1:14" x14ac:dyDescent="0.2">
      <c r="A90" s="39" t="s">
        <v>303</v>
      </c>
      <c r="B90" s="39" t="s">
        <v>304</v>
      </c>
      <c r="C90" s="40" t="s">
        <v>46</v>
      </c>
      <c r="D90" s="41">
        <v>700000</v>
      </c>
      <c r="E90" s="41">
        <v>200000</v>
      </c>
      <c r="F90" s="41">
        <v>200000</v>
      </c>
      <c r="G90" s="41">
        <v>0</v>
      </c>
      <c r="H90" s="41">
        <v>0</v>
      </c>
      <c r="I90" s="41">
        <v>0</v>
      </c>
      <c r="J90" s="41">
        <v>197848.3</v>
      </c>
      <c r="K90" s="41">
        <v>197848.3</v>
      </c>
      <c r="L90" s="41">
        <v>2151.6999999999998</v>
      </c>
      <c r="M90" s="41">
        <v>2151.6999999999998</v>
      </c>
      <c r="N90" s="42">
        <f t="shared" si="1"/>
        <v>0.9892415</v>
      </c>
    </row>
    <row r="91" spans="1:14" x14ac:dyDescent="0.2">
      <c r="A91" s="39" t="s">
        <v>305</v>
      </c>
      <c r="B91" s="39" t="s">
        <v>306</v>
      </c>
      <c r="C91" s="40" t="s">
        <v>46</v>
      </c>
      <c r="D91" s="41">
        <v>750000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2" t="e">
        <f t="shared" si="1"/>
        <v>#DIV/0!</v>
      </c>
    </row>
    <row r="92" spans="1:14" x14ac:dyDescent="0.2">
      <c r="A92" s="39" t="s">
        <v>215</v>
      </c>
      <c r="B92" s="39" t="s">
        <v>216</v>
      </c>
      <c r="C92" s="40" t="s">
        <v>46</v>
      </c>
      <c r="D92" s="41">
        <v>44180039</v>
      </c>
      <c r="E92" s="41">
        <v>35001039</v>
      </c>
      <c r="F92" s="41">
        <v>35001039</v>
      </c>
      <c r="G92" s="41">
        <v>0</v>
      </c>
      <c r="H92" s="41">
        <v>0</v>
      </c>
      <c r="I92" s="41">
        <v>0</v>
      </c>
      <c r="J92" s="41">
        <v>27804128.77</v>
      </c>
      <c r="K92" s="41">
        <v>12859643.470000001</v>
      </c>
      <c r="L92" s="41">
        <v>7196910.2300000004</v>
      </c>
      <c r="M92" s="41">
        <v>7196910.2300000004</v>
      </c>
      <c r="N92" s="42">
        <f t="shared" si="1"/>
        <v>0.79438009740225135</v>
      </c>
    </row>
    <row r="93" spans="1:14" x14ac:dyDescent="0.2">
      <c r="A93" s="39" t="s">
        <v>307</v>
      </c>
      <c r="B93" s="39" t="s">
        <v>308</v>
      </c>
      <c r="C93" s="40" t="s">
        <v>46</v>
      </c>
      <c r="D93" s="41">
        <v>2800039</v>
      </c>
      <c r="E93" s="41">
        <v>2600039</v>
      </c>
      <c r="F93" s="41">
        <v>2600039</v>
      </c>
      <c r="G93" s="41">
        <v>0</v>
      </c>
      <c r="H93" s="41">
        <v>0</v>
      </c>
      <c r="I93" s="41">
        <v>0</v>
      </c>
      <c r="J93" s="41">
        <v>1639078.88</v>
      </c>
      <c r="K93" s="41">
        <v>31318.62</v>
      </c>
      <c r="L93" s="41">
        <v>960960.12</v>
      </c>
      <c r="M93" s="41">
        <v>960960.12</v>
      </c>
      <c r="N93" s="42">
        <f t="shared" si="1"/>
        <v>0.63040549776368737</v>
      </c>
    </row>
    <row r="94" spans="1:14" x14ac:dyDescent="0.2">
      <c r="A94" s="39" t="s">
        <v>309</v>
      </c>
      <c r="B94" s="39" t="s">
        <v>310</v>
      </c>
      <c r="C94" s="40" t="s">
        <v>46</v>
      </c>
      <c r="D94" s="41">
        <v>4350000</v>
      </c>
      <c r="E94" s="41">
        <v>2231390</v>
      </c>
      <c r="F94" s="41">
        <v>2231390</v>
      </c>
      <c r="G94" s="41">
        <v>0</v>
      </c>
      <c r="H94" s="41">
        <v>0</v>
      </c>
      <c r="I94" s="41">
        <v>0</v>
      </c>
      <c r="J94" s="41">
        <v>1790768.45</v>
      </c>
      <c r="K94" s="41">
        <v>1790768.45</v>
      </c>
      <c r="L94" s="41">
        <v>440621.55</v>
      </c>
      <c r="M94" s="41">
        <v>440621.55</v>
      </c>
      <c r="N94" s="42">
        <f t="shared" si="1"/>
        <v>0.80253494458610997</v>
      </c>
    </row>
    <row r="95" spans="1:14" x14ac:dyDescent="0.2">
      <c r="A95" s="39" t="s">
        <v>257</v>
      </c>
      <c r="B95" s="39" t="s">
        <v>258</v>
      </c>
      <c r="C95" s="40" t="s">
        <v>46</v>
      </c>
      <c r="D95" s="41">
        <v>10130000</v>
      </c>
      <c r="E95" s="41">
        <v>8142889</v>
      </c>
      <c r="F95" s="41">
        <v>8142889</v>
      </c>
      <c r="G95" s="41">
        <v>0</v>
      </c>
      <c r="H95" s="41">
        <v>0</v>
      </c>
      <c r="I95" s="41">
        <v>0</v>
      </c>
      <c r="J95" s="41">
        <v>8105009.2400000002</v>
      </c>
      <c r="K95" s="41">
        <v>1211060.72</v>
      </c>
      <c r="L95" s="41">
        <v>37879.760000000002</v>
      </c>
      <c r="M95" s="41">
        <v>37879.760000000002</v>
      </c>
      <c r="N95" s="42">
        <f t="shared" si="1"/>
        <v>0.99534811784859156</v>
      </c>
    </row>
    <row r="96" spans="1:14" x14ac:dyDescent="0.2">
      <c r="A96" s="39" t="s">
        <v>259</v>
      </c>
      <c r="B96" s="39" t="s">
        <v>260</v>
      </c>
      <c r="C96" s="40" t="s">
        <v>46</v>
      </c>
      <c r="D96" s="41">
        <v>10000000</v>
      </c>
      <c r="E96" s="41">
        <v>9126721</v>
      </c>
      <c r="F96" s="41">
        <v>9126721</v>
      </c>
      <c r="G96" s="41">
        <v>0</v>
      </c>
      <c r="H96" s="41">
        <v>0</v>
      </c>
      <c r="I96" s="41">
        <v>0</v>
      </c>
      <c r="J96" s="41">
        <v>6638759.6799999997</v>
      </c>
      <c r="K96" s="41">
        <v>3474251.18</v>
      </c>
      <c r="L96" s="41">
        <v>2487961.3199999998</v>
      </c>
      <c r="M96" s="41">
        <v>2487961.3199999998</v>
      </c>
      <c r="N96" s="42">
        <f t="shared" si="1"/>
        <v>0.72739811811931143</v>
      </c>
    </row>
    <row r="97" spans="1:14" x14ac:dyDescent="0.2">
      <c r="A97" s="39" t="s">
        <v>261</v>
      </c>
      <c r="B97" s="39" t="s">
        <v>262</v>
      </c>
      <c r="C97" s="40" t="s">
        <v>46</v>
      </c>
      <c r="D97" s="41">
        <v>10000000</v>
      </c>
      <c r="E97" s="41">
        <v>8000000</v>
      </c>
      <c r="F97" s="41">
        <v>8000000</v>
      </c>
      <c r="G97" s="41">
        <v>0</v>
      </c>
      <c r="H97" s="41">
        <v>0</v>
      </c>
      <c r="I97" s="41">
        <v>0</v>
      </c>
      <c r="J97" s="41">
        <v>7902514.8399999999</v>
      </c>
      <c r="K97" s="41">
        <v>5920191.0599999996</v>
      </c>
      <c r="L97" s="41">
        <v>97485.16</v>
      </c>
      <c r="M97" s="41">
        <v>97485.16</v>
      </c>
      <c r="N97" s="42">
        <f t="shared" si="1"/>
        <v>0.98781435500000003</v>
      </c>
    </row>
    <row r="98" spans="1:14" x14ac:dyDescent="0.2">
      <c r="A98" s="39" t="s">
        <v>217</v>
      </c>
      <c r="B98" s="39" t="s">
        <v>218</v>
      </c>
      <c r="C98" s="40" t="s">
        <v>46</v>
      </c>
      <c r="D98" s="41">
        <v>4500000</v>
      </c>
      <c r="E98" s="41">
        <v>2500000</v>
      </c>
      <c r="F98" s="41">
        <v>2500000</v>
      </c>
      <c r="G98" s="41">
        <v>0</v>
      </c>
      <c r="H98" s="41">
        <v>0</v>
      </c>
      <c r="I98" s="41">
        <v>0</v>
      </c>
      <c r="J98" s="41">
        <v>38985</v>
      </c>
      <c r="K98" s="41">
        <v>38985</v>
      </c>
      <c r="L98" s="41">
        <v>2461015</v>
      </c>
      <c r="M98" s="41">
        <v>2461015</v>
      </c>
      <c r="N98" s="42">
        <f t="shared" si="1"/>
        <v>1.5594E-2</v>
      </c>
    </row>
    <row r="99" spans="1:14" x14ac:dyDescent="0.2">
      <c r="A99" s="39" t="s">
        <v>311</v>
      </c>
      <c r="B99" s="39" t="s">
        <v>312</v>
      </c>
      <c r="C99" s="40" t="s">
        <v>46</v>
      </c>
      <c r="D99" s="41">
        <v>250000</v>
      </c>
      <c r="E99" s="41">
        <v>250000</v>
      </c>
      <c r="F99" s="41">
        <v>250000</v>
      </c>
      <c r="G99" s="41">
        <v>0</v>
      </c>
      <c r="H99" s="41">
        <v>0</v>
      </c>
      <c r="I99" s="41">
        <v>0</v>
      </c>
      <c r="J99" s="41">
        <v>193750.08</v>
      </c>
      <c r="K99" s="41">
        <v>193750.08</v>
      </c>
      <c r="L99" s="41">
        <v>56249.919999999998</v>
      </c>
      <c r="M99" s="41">
        <v>56249.919999999998</v>
      </c>
      <c r="N99" s="42">
        <f t="shared" si="1"/>
        <v>0.77500031999999996</v>
      </c>
    </row>
    <row r="100" spans="1:14" ht="13.5" thickBot="1" x14ac:dyDescent="0.25">
      <c r="A100" s="39" t="s">
        <v>263</v>
      </c>
      <c r="B100" s="39" t="s">
        <v>264</v>
      </c>
      <c r="C100" s="40" t="s">
        <v>46</v>
      </c>
      <c r="D100" s="41">
        <v>2150000</v>
      </c>
      <c r="E100" s="41">
        <v>2150000</v>
      </c>
      <c r="F100" s="41">
        <v>2150000</v>
      </c>
      <c r="G100" s="41">
        <v>0</v>
      </c>
      <c r="H100" s="41">
        <v>0</v>
      </c>
      <c r="I100" s="41">
        <v>0</v>
      </c>
      <c r="J100" s="41">
        <v>1495262.6</v>
      </c>
      <c r="K100" s="41">
        <v>199318.36</v>
      </c>
      <c r="L100" s="41">
        <v>654737.4</v>
      </c>
      <c r="M100" s="41">
        <v>654737.4</v>
      </c>
      <c r="N100" s="42">
        <f t="shared" si="1"/>
        <v>0.69547097674418612</v>
      </c>
    </row>
    <row r="101" spans="1:14" ht="13.5" thickBot="1" x14ac:dyDescent="0.25">
      <c r="A101" s="34" t="s">
        <v>132</v>
      </c>
      <c r="B101" s="35" t="s">
        <v>133</v>
      </c>
      <c r="C101" s="36" t="s">
        <v>105</v>
      </c>
      <c r="D101" s="37">
        <v>451180000</v>
      </c>
      <c r="E101" s="37">
        <v>451180000</v>
      </c>
      <c r="F101" s="37">
        <v>451180000</v>
      </c>
      <c r="G101" s="37">
        <v>0</v>
      </c>
      <c r="H101" s="37">
        <v>0</v>
      </c>
      <c r="I101" s="37">
        <v>0</v>
      </c>
      <c r="J101" s="37">
        <v>391685084.72000003</v>
      </c>
      <c r="K101" s="37">
        <v>322233500.47000003</v>
      </c>
      <c r="L101" s="37">
        <v>59494915.280000001</v>
      </c>
      <c r="M101" s="37">
        <v>59494915.280000001</v>
      </c>
      <c r="N101" s="38">
        <f t="shared" si="1"/>
        <v>0.86813485686422276</v>
      </c>
    </row>
    <row r="102" spans="1:14" x14ac:dyDescent="0.2">
      <c r="A102" s="39" t="s">
        <v>134</v>
      </c>
      <c r="B102" s="39" t="s">
        <v>135</v>
      </c>
      <c r="C102" s="40" t="s">
        <v>105</v>
      </c>
      <c r="D102" s="41">
        <v>60000000</v>
      </c>
      <c r="E102" s="41">
        <v>60000000</v>
      </c>
      <c r="F102" s="41">
        <v>60000000</v>
      </c>
      <c r="G102" s="41">
        <v>0</v>
      </c>
      <c r="H102" s="41">
        <v>0</v>
      </c>
      <c r="I102" s="41">
        <v>0</v>
      </c>
      <c r="J102" s="41">
        <v>18460070.670000002</v>
      </c>
      <c r="K102" s="41">
        <v>11857805.949999999</v>
      </c>
      <c r="L102" s="41">
        <v>41539929.329999998</v>
      </c>
      <c r="M102" s="41">
        <v>41539929.329999998</v>
      </c>
      <c r="N102" s="42">
        <f t="shared" si="1"/>
        <v>0.30766784450000001</v>
      </c>
    </row>
    <row r="103" spans="1:14" x14ac:dyDescent="0.2">
      <c r="A103" s="39" t="s">
        <v>315</v>
      </c>
      <c r="B103" s="39" t="s">
        <v>316</v>
      </c>
      <c r="C103" s="40" t="s">
        <v>105</v>
      </c>
      <c r="D103" s="41">
        <v>9000000</v>
      </c>
      <c r="E103" s="41">
        <v>9000000</v>
      </c>
      <c r="F103" s="41">
        <v>9000000</v>
      </c>
      <c r="G103" s="41">
        <v>0</v>
      </c>
      <c r="H103" s="41">
        <v>0</v>
      </c>
      <c r="I103" s="41">
        <v>0</v>
      </c>
      <c r="J103" s="41">
        <v>1674618.42</v>
      </c>
      <c r="K103" s="41">
        <v>942102.7</v>
      </c>
      <c r="L103" s="41">
        <v>7325381.5800000001</v>
      </c>
      <c r="M103" s="41">
        <v>7325381.5800000001</v>
      </c>
      <c r="N103" s="42">
        <f t="shared" si="1"/>
        <v>0.18606871333333333</v>
      </c>
    </row>
    <row r="104" spans="1:14" x14ac:dyDescent="0.2">
      <c r="A104" s="39" t="s">
        <v>317</v>
      </c>
      <c r="B104" s="39" t="s">
        <v>318</v>
      </c>
      <c r="C104" s="40" t="s">
        <v>105</v>
      </c>
      <c r="D104" s="41">
        <v>22000000</v>
      </c>
      <c r="E104" s="41">
        <v>21000000</v>
      </c>
      <c r="F104" s="41">
        <v>21000000</v>
      </c>
      <c r="G104" s="41">
        <v>0</v>
      </c>
      <c r="H104" s="41">
        <v>0</v>
      </c>
      <c r="I104" s="41">
        <v>0</v>
      </c>
      <c r="J104" s="41">
        <v>4456381.43</v>
      </c>
      <c r="K104" s="41">
        <v>4456381.43</v>
      </c>
      <c r="L104" s="41">
        <v>16543618.57</v>
      </c>
      <c r="M104" s="41">
        <v>16543618.57</v>
      </c>
      <c r="N104" s="42">
        <f t="shared" si="1"/>
        <v>0.2122086395238095</v>
      </c>
    </row>
    <row r="105" spans="1:14" x14ac:dyDescent="0.2">
      <c r="A105" s="39" t="s">
        <v>265</v>
      </c>
      <c r="B105" s="39" t="s">
        <v>266</v>
      </c>
      <c r="C105" s="40" t="s">
        <v>105</v>
      </c>
      <c r="D105" s="41">
        <v>10000000</v>
      </c>
      <c r="E105" s="41">
        <v>10000000</v>
      </c>
      <c r="F105" s="41">
        <v>10000000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10000000</v>
      </c>
      <c r="M105" s="41">
        <v>10000000</v>
      </c>
      <c r="N105" s="42">
        <f t="shared" si="1"/>
        <v>0</v>
      </c>
    </row>
    <row r="106" spans="1:14" x14ac:dyDescent="0.2">
      <c r="A106" s="39" t="s">
        <v>399</v>
      </c>
      <c r="B106" s="39" t="s">
        <v>400</v>
      </c>
      <c r="C106" s="40" t="s">
        <v>105</v>
      </c>
      <c r="D106" s="41">
        <v>4000000</v>
      </c>
      <c r="E106" s="41">
        <v>6500000</v>
      </c>
      <c r="F106" s="41">
        <v>6500000</v>
      </c>
      <c r="G106" s="41">
        <v>0</v>
      </c>
      <c r="H106" s="41">
        <v>0</v>
      </c>
      <c r="I106" s="41">
        <v>0</v>
      </c>
      <c r="J106" s="41">
        <v>5869749</v>
      </c>
      <c r="K106" s="41">
        <v>0</v>
      </c>
      <c r="L106" s="41">
        <v>630251</v>
      </c>
      <c r="M106" s="41">
        <v>630251</v>
      </c>
      <c r="N106" s="42">
        <f t="shared" si="1"/>
        <v>0.90303830769230764</v>
      </c>
    </row>
    <row r="107" spans="1:14" x14ac:dyDescent="0.2">
      <c r="A107" s="39" t="s">
        <v>267</v>
      </c>
      <c r="B107" s="39" t="s">
        <v>268</v>
      </c>
      <c r="C107" s="40" t="s">
        <v>105</v>
      </c>
      <c r="D107" s="41">
        <v>2000000</v>
      </c>
      <c r="E107" s="41">
        <v>2000000</v>
      </c>
      <c r="F107" s="41">
        <v>2000000</v>
      </c>
      <c r="G107" s="41">
        <v>0</v>
      </c>
      <c r="H107" s="41">
        <v>0</v>
      </c>
      <c r="I107" s="41">
        <v>0</v>
      </c>
      <c r="J107" s="41">
        <v>1487785.12</v>
      </c>
      <c r="K107" s="41">
        <v>1487785.12</v>
      </c>
      <c r="L107" s="41">
        <v>512214.88</v>
      </c>
      <c r="M107" s="41">
        <v>512214.88</v>
      </c>
      <c r="N107" s="42">
        <f t="shared" si="1"/>
        <v>0.74389256000000004</v>
      </c>
    </row>
    <row r="108" spans="1:14" x14ac:dyDescent="0.2">
      <c r="A108" s="39" t="s">
        <v>219</v>
      </c>
      <c r="B108" s="39" t="s">
        <v>220</v>
      </c>
      <c r="C108" s="40" t="s">
        <v>105</v>
      </c>
      <c r="D108" s="41">
        <v>13000000</v>
      </c>
      <c r="E108" s="41">
        <v>11500000</v>
      </c>
      <c r="F108" s="41">
        <v>11500000</v>
      </c>
      <c r="G108" s="41">
        <v>0</v>
      </c>
      <c r="H108" s="41">
        <v>0</v>
      </c>
      <c r="I108" s="41">
        <v>0</v>
      </c>
      <c r="J108" s="41">
        <v>4971536.7</v>
      </c>
      <c r="K108" s="41">
        <v>4971536.7</v>
      </c>
      <c r="L108" s="41">
        <v>6528463.2999999998</v>
      </c>
      <c r="M108" s="41">
        <v>6528463.2999999998</v>
      </c>
      <c r="N108" s="42">
        <f t="shared" si="1"/>
        <v>0.43230753913043479</v>
      </c>
    </row>
    <row r="109" spans="1:14" x14ac:dyDescent="0.2">
      <c r="A109" s="39" t="s">
        <v>138</v>
      </c>
      <c r="B109" s="39" t="s">
        <v>139</v>
      </c>
      <c r="C109" s="40" t="s">
        <v>105</v>
      </c>
      <c r="D109" s="41">
        <v>51180000</v>
      </c>
      <c r="E109" s="41">
        <v>51180000</v>
      </c>
      <c r="F109" s="41">
        <v>51180000</v>
      </c>
      <c r="G109" s="41">
        <v>0</v>
      </c>
      <c r="H109" s="41">
        <v>0</v>
      </c>
      <c r="I109" s="41">
        <v>0</v>
      </c>
      <c r="J109" s="41">
        <v>37542400</v>
      </c>
      <c r="K109" s="41">
        <v>0</v>
      </c>
      <c r="L109" s="41">
        <v>13637600</v>
      </c>
      <c r="M109" s="41">
        <v>13637600</v>
      </c>
      <c r="N109" s="42">
        <f t="shared" si="1"/>
        <v>0.73353653771004301</v>
      </c>
    </row>
    <row r="110" spans="1:14" x14ac:dyDescent="0.2">
      <c r="A110" s="39" t="s">
        <v>140</v>
      </c>
      <c r="B110" s="39" t="s">
        <v>141</v>
      </c>
      <c r="C110" s="40" t="s">
        <v>105</v>
      </c>
      <c r="D110" s="41">
        <v>51180000</v>
      </c>
      <c r="E110" s="41">
        <v>51180000</v>
      </c>
      <c r="F110" s="41">
        <v>51180000</v>
      </c>
      <c r="G110" s="41">
        <v>0</v>
      </c>
      <c r="H110" s="41">
        <v>0</v>
      </c>
      <c r="I110" s="41">
        <v>0</v>
      </c>
      <c r="J110" s="41">
        <v>37542400</v>
      </c>
      <c r="K110" s="41">
        <v>0</v>
      </c>
      <c r="L110" s="41">
        <v>13637600</v>
      </c>
      <c r="M110" s="41">
        <v>13637600</v>
      </c>
      <c r="N110" s="42">
        <f t="shared" si="1"/>
        <v>0.73353653771004301</v>
      </c>
    </row>
    <row r="111" spans="1:14" x14ac:dyDescent="0.2">
      <c r="A111" s="39" t="s">
        <v>148</v>
      </c>
      <c r="B111" s="39" t="s">
        <v>149</v>
      </c>
      <c r="C111" s="40" t="s">
        <v>105</v>
      </c>
      <c r="D111" s="41">
        <v>340000000</v>
      </c>
      <c r="E111" s="41">
        <v>340000000</v>
      </c>
      <c r="F111" s="41">
        <v>340000000</v>
      </c>
      <c r="G111" s="41">
        <v>0</v>
      </c>
      <c r="H111" s="41">
        <v>0</v>
      </c>
      <c r="I111" s="41">
        <v>0</v>
      </c>
      <c r="J111" s="41">
        <v>335682614.05000001</v>
      </c>
      <c r="K111" s="41">
        <v>310375694.51999998</v>
      </c>
      <c r="L111" s="41">
        <v>4317385.95</v>
      </c>
      <c r="M111" s="41">
        <v>4317385.95</v>
      </c>
      <c r="N111" s="42">
        <f t="shared" si="1"/>
        <v>0.98730180602941175</v>
      </c>
    </row>
    <row r="112" spans="1:14" ht="13.5" thickBot="1" x14ac:dyDescent="0.25">
      <c r="A112" s="39" t="s">
        <v>150</v>
      </c>
      <c r="B112" s="39" t="s">
        <v>151</v>
      </c>
      <c r="C112" s="40" t="s">
        <v>105</v>
      </c>
      <c r="D112" s="41">
        <v>340000000</v>
      </c>
      <c r="E112" s="41">
        <v>340000000</v>
      </c>
      <c r="F112" s="41">
        <v>340000000</v>
      </c>
      <c r="G112" s="41">
        <v>0</v>
      </c>
      <c r="H112" s="41">
        <v>0</v>
      </c>
      <c r="I112" s="41">
        <v>0</v>
      </c>
      <c r="J112" s="41">
        <v>335682614.05000001</v>
      </c>
      <c r="K112" s="41">
        <v>310375694.51999998</v>
      </c>
      <c r="L112" s="41">
        <v>4317385.95</v>
      </c>
      <c r="M112" s="41">
        <v>4317385.95</v>
      </c>
      <c r="N112" s="42">
        <f t="shared" si="1"/>
        <v>0.98730180602941175</v>
      </c>
    </row>
    <row r="113" spans="1:14" ht="13.5" thickBot="1" x14ac:dyDescent="0.25">
      <c r="A113" s="34" t="s">
        <v>152</v>
      </c>
      <c r="B113" s="35" t="s">
        <v>153</v>
      </c>
      <c r="C113" s="36" t="s">
        <v>46</v>
      </c>
      <c r="D113" s="37">
        <v>480631482</v>
      </c>
      <c r="E113" s="37">
        <v>479930582</v>
      </c>
      <c r="F113" s="37">
        <v>479014582</v>
      </c>
      <c r="G113" s="37">
        <v>0</v>
      </c>
      <c r="H113" s="37">
        <v>0</v>
      </c>
      <c r="I113" s="37">
        <v>0</v>
      </c>
      <c r="J113" s="37">
        <v>455029116.87</v>
      </c>
      <c r="K113" s="37">
        <v>455029116.87</v>
      </c>
      <c r="L113" s="37">
        <v>24901465.129999999</v>
      </c>
      <c r="M113" s="37">
        <v>23985465.129999999</v>
      </c>
      <c r="N113" s="38">
        <f t="shared" si="1"/>
        <v>0.9481144439134741</v>
      </c>
    </row>
    <row r="114" spans="1:14" x14ac:dyDescent="0.2">
      <c r="A114" s="39" t="s">
        <v>154</v>
      </c>
      <c r="B114" s="39" t="s">
        <v>155</v>
      </c>
      <c r="C114" s="40" t="s">
        <v>46</v>
      </c>
      <c r="D114" s="41">
        <v>88872846</v>
      </c>
      <c r="E114" s="41">
        <v>88171946</v>
      </c>
      <c r="F114" s="41">
        <v>88171946</v>
      </c>
      <c r="G114" s="41">
        <v>0</v>
      </c>
      <c r="H114" s="41">
        <v>0</v>
      </c>
      <c r="I114" s="41">
        <v>0</v>
      </c>
      <c r="J114" s="41">
        <v>83160290.090000004</v>
      </c>
      <c r="K114" s="41">
        <v>83160290.090000004</v>
      </c>
      <c r="L114" s="41">
        <v>5011655.91</v>
      </c>
      <c r="M114" s="41">
        <v>5011655.91</v>
      </c>
      <c r="N114" s="42">
        <f t="shared" si="1"/>
        <v>0.94316042531260458</v>
      </c>
    </row>
    <row r="115" spans="1:14" x14ac:dyDescent="0.2">
      <c r="A115" s="39" t="s">
        <v>417</v>
      </c>
      <c r="B115" s="39" t="s">
        <v>418</v>
      </c>
      <c r="C115" s="40" t="s">
        <v>46</v>
      </c>
      <c r="D115" s="41">
        <v>76665038</v>
      </c>
      <c r="E115" s="41">
        <v>76060415</v>
      </c>
      <c r="F115" s="41">
        <v>76060415</v>
      </c>
      <c r="G115" s="41">
        <v>0</v>
      </c>
      <c r="H115" s="41">
        <v>0</v>
      </c>
      <c r="I115" s="41">
        <v>0</v>
      </c>
      <c r="J115" s="41">
        <v>71737173.319999993</v>
      </c>
      <c r="K115" s="41">
        <v>71737173.319999993</v>
      </c>
      <c r="L115" s="41">
        <v>4323241.68</v>
      </c>
      <c r="M115" s="41">
        <v>4323241.68</v>
      </c>
      <c r="N115" s="42">
        <f t="shared" si="1"/>
        <v>0.94316042477548923</v>
      </c>
    </row>
    <row r="116" spans="1:14" x14ac:dyDescent="0.2">
      <c r="A116" s="39" t="s">
        <v>419</v>
      </c>
      <c r="B116" s="39" t="s">
        <v>224</v>
      </c>
      <c r="C116" s="40" t="s">
        <v>46</v>
      </c>
      <c r="D116" s="41">
        <v>12207808</v>
      </c>
      <c r="E116" s="41">
        <v>12111531</v>
      </c>
      <c r="F116" s="41">
        <v>12111531</v>
      </c>
      <c r="G116" s="41">
        <v>0</v>
      </c>
      <c r="H116" s="41">
        <v>0</v>
      </c>
      <c r="I116" s="41">
        <v>0</v>
      </c>
      <c r="J116" s="41">
        <v>11423116.77</v>
      </c>
      <c r="K116" s="41">
        <v>11423116.77</v>
      </c>
      <c r="L116" s="41">
        <v>688414.23</v>
      </c>
      <c r="M116" s="41">
        <v>688414.23</v>
      </c>
      <c r="N116" s="42">
        <f t="shared" si="1"/>
        <v>0.94316042868568806</v>
      </c>
    </row>
    <row r="117" spans="1:14" x14ac:dyDescent="0.2">
      <c r="A117" s="39" t="s">
        <v>420</v>
      </c>
      <c r="B117" s="39" t="s">
        <v>421</v>
      </c>
      <c r="C117" s="40" t="s">
        <v>46</v>
      </c>
      <c r="D117" s="41">
        <v>12000000</v>
      </c>
      <c r="E117" s="41">
        <v>12000000</v>
      </c>
      <c r="F117" s="41">
        <v>12000000</v>
      </c>
      <c r="G117" s="41">
        <v>0</v>
      </c>
      <c r="H117" s="41">
        <v>0</v>
      </c>
      <c r="I117" s="41">
        <v>0</v>
      </c>
      <c r="J117" s="41">
        <v>11996580</v>
      </c>
      <c r="K117" s="41">
        <v>11996580</v>
      </c>
      <c r="L117" s="41">
        <v>3420</v>
      </c>
      <c r="M117" s="41">
        <v>3420</v>
      </c>
      <c r="N117" s="42">
        <f t="shared" si="1"/>
        <v>0.99971500000000002</v>
      </c>
    </row>
    <row r="118" spans="1:14" x14ac:dyDescent="0.2">
      <c r="A118" s="39" t="s">
        <v>422</v>
      </c>
      <c r="B118" s="39" t="s">
        <v>423</v>
      </c>
      <c r="C118" s="40" t="s">
        <v>46</v>
      </c>
      <c r="D118" s="41">
        <v>12000000</v>
      </c>
      <c r="E118" s="41">
        <v>12000000</v>
      </c>
      <c r="F118" s="41">
        <v>12000000</v>
      </c>
      <c r="G118" s="41">
        <v>0</v>
      </c>
      <c r="H118" s="41">
        <v>0</v>
      </c>
      <c r="I118" s="41">
        <v>0</v>
      </c>
      <c r="J118" s="41">
        <v>11996580</v>
      </c>
      <c r="K118" s="41">
        <v>11996580</v>
      </c>
      <c r="L118" s="41">
        <v>3420</v>
      </c>
      <c r="M118" s="41">
        <v>3420</v>
      </c>
      <c r="N118" s="42">
        <f t="shared" si="1"/>
        <v>0.99971500000000002</v>
      </c>
    </row>
    <row r="119" spans="1:14" x14ac:dyDescent="0.2">
      <c r="A119" s="39" t="s">
        <v>160</v>
      </c>
      <c r="B119" s="39" t="s">
        <v>161</v>
      </c>
      <c r="C119" s="40" t="s">
        <v>46</v>
      </c>
      <c r="D119" s="41">
        <v>47610445</v>
      </c>
      <c r="E119" s="41">
        <v>47610445</v>
      </c>
      <c r="F119" s="41">
        <v>47610445</v>
      </c>
      <c r="G119" s="41">
        <v>0</v>
      </c>
      <c r="H119" s="41">
        <v>0</v>
      </c>
      <c r="I119" s="41">
        <v>0</v>
      </c>
      <c r="J119" s="41">
        <v>47566671</v>
      </c>
      <c r="K119" s="41">
        <v>47566671</v>
      </c>
      <c r="L119" s="41">
        <v>43774</v>
      </c>
      <c r="M119" s="41">
        <v>43774</v>
      </c>
      <c r="N119" s="42">
        <f t="shared" si="1"/>
        <v>0.99908057990216226</v>
      </c>
    </row>
    <row r="120" spans="1:14" x14ac:dyDescent="0.2">
      <c r="A120" s="39" t="s">
        <v>162</v>
      </c>
      <c r="B120" s="39" t="s">
        <v>163</v>
      </c>
      <c r="C120" s="40" t="s">
        <v>46</v>
      </c>
      <c r="D120" s="41">
        <v>20860445</v>
      </c>
      <c r="E120" s="41">
        <v>20860445</v>
      </c>
      <c r="F120" s="41">
        <v>20860445</v>
      </c>
      <c r="G120" s="41">
        <v>0</v>
      </c>
      <c r="H120" s="41">
        <v>0</v>
      </c>
      <c r="I120" s="41">
        <v>0</v>
      </c>
      <c r="J120" s="41">
        <v>20816671</v>
      </c>
      <c r="K120" s="41">
        <v>20816671</v>
      </c>
      <c r="L120" s="41">
        <v>43774</v>
      </c>
      <c r="M120" s="41">
        <v>43774</v>
      </c>
      <c r="N120" s="42">
        <f t="shared" si="1"/>
        <v>0.99790157880141095</v>
      </c>
    </row>
    <row r="121" spans="1:14" x14ac:dyDescent="0.2">
      <c r="A121" s="39" t="s">
        <v>164</v>
      </c>
      <c r="B121" s="39" t="s">
        <v>165</v>
      </c>
      <c r="C121" s="40" t="s">
        <v>46</v>
      </c>
      <c r="D121" s="41">
        <v>26750000</v>
      </c>
      <c r="E121" s="41">
        <v>26750000</v>
      </c>
      <c r="F121" s="41">
        <v>26750000</v>
      </c>
      <c r="G121" s="41">
        <v>0</v>
      </c>
      <c r="H121" s="41">
        <v>0</v>
      </c>
      <c r="I121" s="41">
        <v>0</v>
      </c>
      <c r="J121" s="41">
        <v>26750000</v>
      </c>
      <c r="K121" s="41">
        <v>26750000</v>
      </c>
      <c r="L121" s="41">
        <v>0</v>
      </c>
      <c r="M121" s="41">
        <v>0</v>
      </c>
      <c r="N121" s="42">
        <f t="shared" si="1"/>
        <v>1</v>
      </c>
    </row>
    <row r="122" spans="1:14" x14ac:dyDescent="0.2">
      <c r="A122" s="39" t="s">
        <v>354</v>
      </c>
      <c r="B122" s="39" t="s">
        <v>355</v>
      </c>
      <c r="C122" s="40" t="s">
        <v>46</v>
      </c>
      <c r="D122" s="41">
        <v>332148191</v>
      </c>
      <c r="E122" s="41">
        <v>332148191</v>
      </c>
      <c r="F122" s="41">
        <v>331232191</v>
      </c>
      <c r="G122" s="41">
        <v>0</v>
      </c>
      <c r="H122" s="41">
        <v>0</v>
      </c>
      <c r="I122" s="41">
        <v>0</v>
      </c>
      <c r="J122" s="41">
        <v>312305575.77999997</v>
      </c>
      <c r="K122" s="41">
        <v>312305575.77999997</v>
      </c>
      <c r="L122" s="41">
        <v>19842615.219999999</v>
      </c>
      <c r="M122" s="41">
        <v>18926615.219999999</v>
      </c>
      <c r="N122" s="42">
        <f t="shared" si="1"/>
        <v>0.94025975225016345</v>
      </c>
    </row>
    <row r="123" spans="1:14" x14ac:dyDescent="0.2">
      <c r="A123" s="39" t="s">
        <v>424</v>
      </c>
      <c r="B123" s="39" t="s">
        <v>425</v>
      </c>
      <c r="C123" s="40" t="s">
        <v>46</v>
      </c>
      <c r="D123" s="41">
        <v>15780000</v>
      </c>
      <c r="E123" s="41">
        <v>15780000</v>
      </c>
      <c r="F123" s="41">
        <v>15780000</v>
      </c>
      <c r="G123" s="41">
        <v>0</v>
      </c>
      <c r="H123" s="41">
        <v>0</v>
      </c>
      <c r="I123" s="41">
        <v>0</v>
      </c>
      <c r="J123" s="41">
        <v>14465000</v>
      </c>
      <c r="K123" s="41">
        <v>14465000</v>
      </c>
      <c r="L123" s="41">
        <v>1315000</v>
      </c>
      <c r="M123" s="41">
        <v>1315000</v>
      </c>
      <c r="N123" s="42">
        <f t="shared" si="1"/>
        <v>0.91666666666666663</v>
      </c>
    </row>
    <row r="124" spans="1:14" x14ac:dyDescent="0.2">
      <c r="A124" s="39" t="s">
        <v>426</v>
      </c>
      <c r="B124" s="39" t="s">
        <v>427</v>
      </c>
      <c r="C124" s="40" t="s">
        <v>46</v>
      </c>
      <c r="D124" s="41">
        <v>14231250</v>
      </c>
      <c r="E124" s="41">
        <v>14231250</v>
      </c>
      <c r="F124" s="41">
        <v>14231250</v>
      </c>
      <c r="G124" s="41">
        <v>0</v>
      </c>
      <c r="H124" s="41">
        <v>0</v>
      </c>
      <c r="I124" s="41">
        <v>0</v>
      </c>
      <c r="J124" s="41">
        <v>13045312.5</v>
      </c>
      <c r="K124" s="41">
        <v>13045312.5</v>
      </c>
      <c r="L124" s="41">
        <v>1185937.5</v>
      </c>
      <c r="M124" s="41">
        <v>1185937.5</v>
      </c>
      <c r="N124" s="42">
        <f t="shared" si="1"/>
        <v>0.91666666666666663</v>
      </c>
    </row>
    <row r="125" spans="1:14" x14ac:dyDescent="0.2">
      <c r="A125" s="39" t="s">
        <v>428</v>
      </c>
      <c r="B125" s="39" t="s">
        <v>429</v>
      </c>
      <c r="C125" s="40" t="s">
        <v>46</v>
      </c>
      <c r="D125" s="41">
        <v>5026300</v>
      </c>
      <c r="E125" s="41">
        <v>5026300</v>
      </c>
      <c r="F125" s="41">
        <v>5026300</v>
      </c>
      <c r="G125" s="41">
        <v>0</v>
      </c>
      <c r="H125" s="41">
        <v>0</v>
      </c>
      <c r="I125" s="41">
        <v>0</v>
      </c>
      <c r="J125" s="41">
        <v>5026300</v>
      </c>
      <c r="K125" s="41">
        <v>5026300</v>
      </c>
      <c r="L125" s="41">
        <v>0</v>
      </c>
      <c r="M125" s="41">
        <v>0</v>
      </c>
      <c r="N125" s="42">
        <f t="shared" si="1"/>
        <v>1</v>
      </c>
    </row>
    <row r="126" spans="1:14" x14ac:dyDescent="0.2">
      <c r="A126" s="39" t="s">
        <v>430</v>
      </c>
      <c r="B126" s="39" t="s">
        <v>431</v>
      </c>
      <c r="C126" s="40" t="s">
        <v>46</v>
      </c>
      <c r="D126" s="41">
        <v>15780000</v>
      </c>
      <c r="E126" s="41">
        <v>15780000</v>
      </c>
      <c r="F126" s="41">
        <v>15780000</v>
      </c>
      <c r="G126" s="41">
        <v>0</v>
      </c>
      <c r="H126" s="41">
        <v>0</v>
      </c>
      <c r="I126" s="41">
        <v>0</v>
      </c>
      <c r="J126" s="41">
        <v>15780000</v>
      </c>
      <c r="K126" s="41">
        <v>15780000</v>
      </c>
      <c r="L126" s="41">
        <v>0</v>
      </c>
      <c r="M126" s="41">
        <v>0</v>
      </c>
      <c r="N126" s="42">
        <f t="shared" si="1"/>
        <v>1</v>
      </c>
    </row>
    <row r="127" spans="1:14" x14ac:dyDescent="0.2">
      <c r="A127" s="39" t="s">
        <v>432</v>
      </c>
      <c r="B127" s="39" t="s">
        <v>433</v>
      </c>
      <c r="C127" s="40" t="s">
        <v>46</v>
      </c>
      <c r="D127" s="41">
        <v>15780000</v>
      </c>
      <c r="E127" s="41">
        <v>15780000</v>
      </c>
      <c r="F127" s="41">
        <v>15780000</v>
      </c>
      <c r="G127" s="41">
        <v>0</v>
      </c>
      <c r="H127" s="41">
        <v>0</v>
      </c>
      <c r="I127" s="41">
        <v>0</v>
      </c>
      <c r="J127" s="41">
        <v>14465000</v>
      </c>
      <c r="K127" s="41">
        <v>14465000</v>
      </c>
      <c r="L127" s="41">
        <v>1315000</v>
      </c>
      <c r="M127" s="41">
        <v>1315000</v>
      </c>
      <c r="N127" s="42">
        <f t="shared" si="1"/>
        <v>0.91666666666666663</v>
      </c>
    </row>
    <row r="128" spans="1:14" x14ac:dyDescent="0.2">
      <c r="A128" s="39" t="s">
        <v>434</v>
      </c>
      <c r="B128" s="39" t="s">
        <v>435</v>
      </c>
      <c r="C128" s="40" t="s">
        <v>46</v>
      </c>
      <c r="D128" s="41">
        <v>15780000</v>
      </c>
      <c r="E128" s="41">
        <v>15780000</v>
      </c>
      <c r="F128" s="41">
        <v>15780000</v>
      </c>
      <c r="G128" s="41">
        <v>0</v>
      </c>
      <c r="H128" s="41">
        <v>0</v>
      </c>
      <c r="I128" s="41">
        <v>0</v>
      </c>
      <c r="J128" s="41">
        <v>15780000</v>
      </c>
      <c r="K128" s="41">
        <v>15780000</v>
      </c>
      <c r="L128" s="41">
        <v>0</v>
      </c>
      <c r="M128" s="41">
        <v>0</v>
      </c>
      <c r="N128" s="42">
        <f t="shared" si="1"/>
        <v>1</v>
      </c>
    </row>
    <row r="129" spans="1:14" x14ac:dyDescent="0.2">
      <c r="A129" s="39" t="s">
        <v>436</v>
      </c>
      <c r="B129" s="39" t="s">
        <v>437</v>
      </c>
      <c r="C129" s="40" t="s">
        <v>46</v>
      </c>
      <c r="D129" s="41">
        <v>15780000</v>
      </c>
      <c r="E129" s="41">
        <v>15780000</v>
      </c>
      <c r="F129" s="41">
        <v>15780000</v>
      </c>
      <c r="G129" s="41">
        <v>0</v>
      </c>
      <c r="H129" s="41">
        <v>0</v>
      </c>
      <c r="I129" s="41">
        <v>0</v>
      </c>
      <c r="J129" s="41">
        <v>15297833.27</v>
      </c>
      <c r="K129" s="41">
        <v>15297833.27</v>
      </c>
      <c r="L129" s="41">
        <v>482166.73</v>
      </c>
      <c r="M129" s="41">
        <v>482166.73</v>
      </c>
      <c r="N129" s="42">
        <f t="shared" si="1"/>
        <v>0.96944444043092515</v>
      </c>
    </row>
    <row r="130" spans="1:14" x14ac:dyDescent="0.2">
      <c r="A130" s="39" t="s">
        <v>438</v>
      </c>
      <c r="B130" s="39" t="s">
        <v>439</v>
      </c>
      <c r="C130" s="40" t="s">
        <v>46</v>
      </c>
      <c r="D130" s="41">
        <v>5026300</v>
      </c>
      <c r="E130" s="41">
        <v>5026300</v>
      </c>
      <c r="F130" s="41">
        <v>4110300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5026300</v>
      </c>
      <c r="M130" s="41">
        <v>4110300</v>
      </c>
      <c r="N130" s="42">
        <f t="shared" si="1"/>
        <v>0</v>
      </c>
    </row>
    <row r="131" spans="1:14" x14ac:dyDescent="0.2">
      <c r="A131" s="39" t="s">
        <v>440</v>
      </c>
      <c r="B131" s="39" t="s">
        <v>441</v>
      </c>
      <c r="C131" s="40" t="s">
        <v>46</v>
      </c>
      <c r="D131" s="41">
        <v>15780000</v>
      </c>
      <c r="E131" s="41">
        <v>15780000</v>
      </c>
      <c r="F131" s="41">
        <v>15780000</v>
      </c>
      <c r="G131" s="41">
        <v>0</v>
      </c>
      <c r="H131" s="41">
        <v>0</v>
      </c>
      <c r="I131" s="41">
        <v>0</v>
      </c>
      <c r="J131" s="41">
        <v>15780000</v>
      </c>
      <c r="K131" s="41">
        <v>15780000</v>
      </c>
      <c r="L131" s="41">
        <v>0</v>
      </c>
      <c r="M131" s="41">
        <v>0</v>
      </c>
      <c r="N131" s="42">
        <f t="shared" si="1"/>
        <v>1</v>
      </c>
    </row>
    <row r="132" spans="1:14" x14ac:dyDescent="0.2">
      <c r="A132" s="39" t="s">
        <v>442</v>
      </c>
      <c r="B132" s="39" t="s">
        <v>443</v>
      </c>
      <c r="C132" s="40" t="s">
        <v>46</v>
      </c>
      <c r="D132" s="41">
        <v>28462500</v>
      </c>
      <c r="E132" s="41">
        <v>28462500</v>
      </c>
      <c r="F132" s="41">
        <v>28462500</v>
      </c>
      <c r="G132" s="41">
        <v>0</v>
      </c>
      <c r="H132" s="41">
        <v>0</v>
      </c>
      <c r="I132" s="41">
        <v>0</v>
      </c>
      <c r="J132" s="41">
        <v>28462500</v>
      </c>
      <c r="K132" s="41">
        <v>28462500</v>
      </c>
      <c r="L132" s="41">
        <v>0</v>
      </c>
      <c r="M132" s="41">
        <v>0</v>
      </c>
      <c r="N132" s="42">
        <f t="shared" si="1"/>
        <v>1</v>
      </c>
    </row>
    <row r="133" spans="1:14" x14ac:dyDescent="0.2">
      <c r="A133" s="39" t="s">
        <v>444</v>
      </c>
      <c r="B133" s="39" t="s">
        <v>445</v>
      </c>
      <c r="C133" s="40" t="s">
        <v>46</v>
      </c>
      <c r="D133" s="41">
        <v>15780000</v>
      </c>
      <c r="E133" s="41">
        <v>15780000</v>
      </c>
      <c r="F133" s="41">
        <v>15780000</v>
      </c>
      <c r="G133" s="41">
        <v>0</v>
      </c>
      <c r="H133" s="41">
        <v>0</v>
      </c>
      <c r="I133" s="41">
        <v>0</v>
      </c>
      <c r="J133" s="41">
        <v>15780000</v>
      </c>
      <c r="K133" s="41">
        <v>15780000</v>
      </c>
      <c r="L133" s="41">
        <v>0</v>
      </c>
      <c r="M133" s="41">
        <v>0</v>
      </c>
      <c r="N133" s="42">
        <f t="shared" si="1"/>
        <v>1</v>
      </c>
    </row>
    <row r="134" spans="1:14" x14ac:dyDescent="0.2">
      <c r="A134" s="39" t="s">
        <v>446</v>
      </c>
      <c r="B134" s="39" t="s">
        <v>447</v>
      </c>
      <c r="C134" s="40" t="s">
        <v>46</v>
      </c>
      <c r="D134" s="41">
        <v>20682750</v>
      </c>
      <c r="E134" s="41">
        <v>10341375</v>
      </c>
      <c r="F134" s="41">
        <v>10341375</v>
      </c>
      <c r="G134" s="41">
        <v>0</v>
      </c>
      <c r="H134" s="41">
        <v>0</v>
      </c>
      <c r="I134" s="41">
        <v>0</v>
      </c>
      <c r="J134" s="41">
        <v>9163607.2599999998</v>
      </c>
      <c r="K134" s="41">
        <v>9163607.2599999998</v>
      </c>
      <c r="L134" s="41">
        <v>1177767.74</v>
      </c>
      <c r="M134" s="41">
        <v>1177767.74</v>
      </c>
      <c r="N134" s="42">
        <f t="shared" ref="N134:N149" si="2">+J134/E134</f>
        <v>0.88611110804897797</v>
      </c>
    </row>
    <row r="135" spans="1:14" x14ac:dyDescent="0.2">
      <c r="A135" s="39" t="s">
        <v>448</v>
      </c>
      <c r="B135" s="39" t="s">
        <v>449</v>
      </c>
      <c r="C135" s="40" t="s">
        <v>46</v>
      </c>
      <c r="D135" s="41">
        <v>14115225</v>
      </c>
      <c r="E135" s="41">
        <v>11762687</v>
      </c>
      <c r="F135" s="41">
        <v>11762687</v>
      </c>
      <c r="G135" s="41">
        <v>0</v>
      </c>
      <c r="H135" s="41">
        <v>0</v>
      </c>
      <c r="I135" s="41">
        <v>0</v>
      </c>
      <c r="J135" s="41">
        <v>11762686.75</v>
      </c>
      <c r="K135" s="41">
        <v>11762686.75</v>
      </c>
      <c r="L135" s="41">
        <v>0.25</v>
      </c>
      <c r="M135" s="41">
        <v>0.25</v>
      </c>
      <c r="N135" s="42">
        <f t="shared" si="2"/>
        <v>0.99999997874635271</v>
      </c>
    </row>
    <row r="136" spans="1:14" x14ac:dyDescent="0.2">
      <c r="A136" s="39" t="s">
        <v>450</v>
      </c>
      <c r="B136" s="39" t="s">
        <v>451</v>
      </c>
      <c r="C136" s="40" t="s">
        <v>46</v>
      </c>
      <c r="D136" s="41">
        <v>15780000</v>
      </c>
      <c r="E136" s="41">
        <v>15780000</v>
      </c>
      <c r="F136" s="41">
        <v>15780000</v>
      </c>
      <c r="G136" s="41">
        <v>0</v>
      </c>
      <c r="H136" s="41">
        <v>0</v>
      </c>
      <c r="I136" s="41">
        <v>0</v>
      </c>
      <c r="J136" s="41">
        <v>15780000</v>
      </c>
      <c r="K136" s="41">
        <v>15780000</v>
      </c>
      <c r="L136" s="41">
        <v>0</v>
      </c>
      <c r="M136" s="41">
        <v>0</v>
      </c>
      <c r="N136" s="42">
        <f t="shared" si="2"/>
        <v>1</v>
      </c>
    </row>
    <row r="137" spans="1:14" x14ac:dyDescent="0.2">
      <c r="A137" s="39" t="s">
        <v>452</v>
      </c>
      <c r="B137" s="39" t="s">
        <v>453</v>
      </c>
      <c r="C137" s="40" t="s">
        <v>46</v>
      </c>
      <c r="D137" s="41">
        <v>10341375</v>
      </c>
      <c r="E137" s="41">
        <v>10341375</v>
      </c>
      <c r="F137" s="41">
        <v>10341375</v>
      </c>
      <c r="G137" s="41">
        <v>0</v>
      </c>
      <c r="H137" s="41">
        <v>0</v>
      </c>
      <c r="I137" s="41">
        <v>0</v>
      </c>
      <c r="J137" s="41">
        <v>10341375</v>
      </c>
      <c r="K137" s="41">
        <v>10341375</v>
      </c>
      <c r="L137" s="41">
        <v>0</v>
      </c>
      <c r="M137" s="41">
        <v>0</v>
      </c>
      <c r="N137" s="42">
        <f t="shared" si="2"/>
        <v>1</v>
      </c>
    </row>
    <row r="138" spans="1:14" x14ac:dyDescent="0.2">
      <c r="A138" s="39" t="s">
        <v>454</v>
      </c>
      <c r="B138" s="39" t="s">
        <v>455</v>
      </c>
      <c r="C138" s="40" t="s">
        <v>46</v>
      </c>
      <c r="D138" s="41">
        <v>9715641</v>
      </c>
      <c r="E138" s="41">
        <v>9715641</v>
      </c>
      <c r="F138" s="41">
        <v>9715641</v>
      </c>
      <c r="G138" s="41">
        <v>0</v>
      </c>
      <c r="H138" s="41">
        <v>0</v>
      </c>
      <c r="I138" s="41">
        <v>0</v>
      </c>
      <c r="J138" s="41">
        <v>8096373.5</v>
      </c>
      <c r="K138" s="41">
        <v>8096373.5</v>
      </c>
      <c r="L138" s="41">
        <v>1619267.5</v>
      </c>
      <c r="M138" s="41">
        <v>1619267.5</v>
      </c>
      <c r="N138" s="42">
        <f t="shared" si="2"/>
        <v>0.83333395089423334</v>
      </c>
    </row>
    <row r="139" spans="1:14" x14ac:dyDescent="0.2">
      <c r="A139" s="39" t="s">
        <v>456</v>
      </c>
      <c r="B139" s="39" t="s">
        <v>457</v>
      </c>
      <c r="C139" s="40" t="s">
        <v>46</v>
      </c>
      <c r="D139" s="41">
        <v>10155225</v>
      </c>
      <c r="E139" s="41">
        <v>10155225</v>
      </c>
      <c r="F139" s="41">
        <v>10155225</v>
      </c>
      <c r="G139" s="41">
        <v>0</v>
      </c>
      <c r="H139" s="41">
        <v>0</v>
      </c>
      <c r="I139" s="41">
        <v>0</v>
      </c>
      <c r="J139" s="41">
        <v>10155225</v>
      </c>
      <c r="K139" s="41">
        <v>10155225</v>
      </c>
      <c r="L139" s="41">
        <v>0</v>
      </c>
      <c r="M139" s="41">
        <v>0</v>
      </c>
      <c r="N139" s="42">
        <f t="shared" si="2"/>
        <v>1</v>
      </c>
    </row>
    <row r="140" spans="1:14" x14ac:dyDescent="0.2">
      <c r="A140" s="39" t="s">
        <v>458</v>
      </c>
      <c r="B140" s="39" t="s">
        <v>459</v>
      </c>
      <c r="C140" s="40" t="s">
        <v>46</v>
      </c>
      <c r="D140" s="41">
        <v>9555000</v>
      </c>
      <c r="E140" s="41">
        <v>11483750</v>
      </c>
      <c r="F140" s="41">
        <v>11483750</v>
      </c>
      <c r="G140" s="41">
        <v>0</v>
      </c>
      <c r="H140" s="41">
        <v>0</v>
      </c>
      <c r="I140" s="41">
        <v>0</v>
      </c>
      <c r="J140" s="41">
        <v>11483750</v>
      </c>
      <c r="K140" s="41">
        <v>11483750</v>
      </c>
      <c r="L140" s="41">
        <v>0</v>
      </c>
      <c r="M140" s="41">
        <v>0</v>
      </c>
      <c r="N140" s="42">
        <f t="shared" si="2"/>
        <v>1</v>
      </c>
    </row>
    <row r="141" spans="1:14" x14ac:dyDescent="0.2">
      <c r="A141" s="39" t="s">
        <v>460</v>
      </c>
      <c r="B141" s="39" t="s">
        <v>461</v>
      </c>
      <c r="C141" s="40" t="s">
        <v>46</v>
      </c>
      <c r="D141" s="41">
        <v>14231250</v>
      </c>
      <c r="E141" s="41">
        <v>14231250</v>
      </c>
      <c r="F141" s="41">
        <v>14231250</v>
      </c>
      <c r="G141" s="41">
        <v>0</v>
      </c>
      <c r="H141" s="41">
        <v>0</v>
      </c>
      <c r="I141" s="41">
        <v>0</v>
      </c>
      <c r="J141" s="41">
        <v>14231250</v>
      </c>
      <c r="K141" s="41">
        <v>14231250</v>
      </c>
      <c r="L141" s="41">
        <v>0</v>
      </c>
      <c r="M141" s="41">
        <v>0</v>
      </c>
      <c r="N141" s="42">
        <f t="shared" si="2"/>
        <v>1</v>
      </c>
    </row>
    <row r="142" spans="1:14" x14ac:dyDescent="0.2">
      <c r="A142" s="39" t="s">
        <v>462</v>
      </c>
      <c r="B142" s="39" t="s">
        <v>463</v>
      </c>
      <c r="C142" s="40" t="s">
        <v>46</v>
      </c>
      <c r="D142" s="41">
        <v>9555000</v>
      </c>
      <c r="E142" s="41">
        <v>7166250</v>
      </c>
      <c r="F142" s="41">
        <v>7166250</v>
      </c>
      <c r="G142" s="41">
        <v>0</v>
      </c>
      <c r="H142" s="41">
        <v>0</v>
      </c>
      <c r="I142" s="41">
        <v>0</v>
      </c>
      <c r="J142" s="41">
        <v>3981250</v>
      </c>
      <c r="K142" s="41">
        <v>3981250</v>
      </c>
      <c r="L142" s="41">
        <v>3185000</v>
      </c>
      <c r="M142" s="41">
        <v>3185000</v>
      </c>
      <c r="N142" s="42">
        <f t="shared" si="2"/>
        <v>0.55555555555555558</v>
      </c>
    </row>
    <row r="143" spans="1:14" x14ac:dyDescent="0.2">
      <c r="A143" s="39" t="s">
        <v>464</v>
      </c>
      <c r="B143" s="39" t="s">
        <v>465</v>
      </c>
      <c r="C143" s="40" t="s">
        <v>46</v>
      </c>
      <c r="D143" s="41">
        <v>10341375</v>
      </c>
      <c r="E143" s="41">
        <v>10341375</v>
      </c>
      <c r="F143" s="41">
        <v>10341375</v>
      </c>
      <c r="G143" s="41">
        <v>0</v>
      </c>
      <c r="H143" s="41">
        <v>0</v>
      </c>
      <c r="I143" s="41">
        <v>0</v>
      </c>
      <c r="J143" s="41">
        <v>10341375</v>
      </c>
      <c r="K143" s="41">
        <v>10341375</v>
      </c>
      <c r="L143" s="41">
        <v>0</v>
      </c>
      <c r="M143" s="41">
        <v>0</v>
      </c>
      <c r="N143" s="42">
        <f t="shared" si="2"/>
        <v>1</v>
      </c>
    </row>
    <row r="144" spans="1:14" x14ac:dyDescent="0.2">
      <c r="A144" s="39" t="s">
        <v>466</v>
      </c>
      <c r="B144" s="39" t="s">
        <v>467</v>
      </c>
      <c r="C144" s="40" t="s">
        <v>46</v>
      </c>
      <c r="D144" s="41">
        <v>14231250</v>
      </c>
      <c r="E144" s="41">
        <v>14231250</v>
      </c>
      <c r="F144" s="41">
        <v>14231250</v>
      </c>
      <c r="G144" s="41">
        <v>0</v>
      </c>
      <c r="H144" s="41">
        <v>0</v>
      </c>
      <c r="I144" s="41">
        <v>0</v>
      </c>
      <c r="J144" s="41">
        <v>14231175</v>
      </c>
      <c r="K144" s="41">
        <v>14231175</v>
      </c>
      <c r="L144" s="41">
        <v>75</v>
      </c>
      <c r="M144" s="41">
        <v>75</v>
      </c>
      <c r="N144" s="42">
        <f t="shared" si="2"/>
        <v>0.99999472990777338</v>
      </c>
    </row>
    <row r="145" spans="1:14" x14ac:dyDescent="0.2">
      <c r="A145" s="39" t="s">
        <v>468</v>
      </c>
      <c r="B145" s="39" t="s">
        <v>469</v>
      </c>
      <c r="C145" s="40" t="s">
        <v>46</v>
      </c>
      <c r="D145" s="41">
        <v>0</v>
      </c>
      <c r="E145" s="41">
        <v>2812538</v>
      </c>
      <c r="F145" s="41">
        <v>2812538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2812538</v>
      </c>
      <c r="M145" s="41">
        <v>2812538</v>
      </c>
      <c r="N145" s="42">
        <f t="shared" si="2"/>
        <v>0</v>
      </c>
    </row>
    <row r="146" spans="1:14" x14ac:dyDescent="0.2">
      <c r="A146" s="39" t="s">
        <v>470</v>
      </c>
      <c r="B146" s="39" t="s">
        <v>471</v>
      </c>
      <c r="C146" s="40" t="s">
        <v>46</v>
      </c>
      <c r="D146" s="41">
        <v>10341375</v>
      </c>
      <c r="E146" s="41">
        <v>10341375</v>
      </c>
      <c r="F146" s="41">
        <v>10341375</v>
      </c>
      <c r="G146" s="41">
        <v>0</v>
      </c>
      <c r="H146" s="41">
        <v>0</v>
      </c>
      <c r="I146" s="41">
        <v>0</v>
      </c>
      <c r="J146" s="41">
        <v>9479593.75</v>
      </c>
      <c r="K146" s="41">
        <v>9479593.75</v>
      </c>
      <c r="L146" s="41">
        <v>861781.25</v>
      </c>
      <c r="M146" s="41">
        <v>861781.25</v>
      </c>
      <c r="N146" s="42">
        <f t="shared" si="2"/>
        <v>0.91666666666666663</v>
      </c>
    </row>
    <row r="147" spans="1:14" x14ac:dyDescent="0.2">
      <c r="A147" s="39" t="s">
        <v>472</v>
      </c>
      <c r="B147" s="39" t="s">
        <v>473</v>
      </c>
      <c r="C147" s="40" t="s">
        <v>46</v>
      </c>
      <c r="D147" s="41">
        <v>10341375</v>
      </c>
      <c r="E147" s="41">
        <v>10341375</v>
      </c>
      <c r="F147" s="41">
        <v>10341375</v>
      </c>
      <c r="G147" s="41">
        <v>0</v>
      </c>
      <c r="H147" s="41">
        <v>0</v>
      </c>
      <c r="I147" s="41">
        <v>0</v>
      </c>
      <c r="J147" s="41">
        <v>10341375</v>
      </c>
      <c r="K147" s="41">
        <v>10341375</v>
      </c>
      <c r="L147" s="41">
        <v>0</v>
      </c>
      <c r="M147" s="41">
        <v>0</v>
      </c>
      <c r="N147" s="42">
        <f t="shared" si="2"/>
        <v>1</v>
      </c>
    </row>
    <row r="148" spans="1:14" x14ac:dyDescent="0.2">
      <c r="A148" s="39" t="s">
        <v>474</v>
      </c>
      <c r="B148" s="39" t="s">
        <v>475</v>
      </c>
      <c r="C148" s="40" t="s">
        <v>46</v>
      </c>
      <c r="D148" s="41">
        <v>9555000</v>
      </c>
      <c r="E148" s="41">
        <v>9555000</v>
      </c>
      <c r="F148" s="41">
        <v>9555000</v>
      </c>
      <c r="G148" s="41">
        <v>0</v>
      </c>
      <c r="H148" s="41">
        <v>0</v>
      </c>
      <c r="I148" s="41">
        <v>0</v>
      </c>
      <c r="J148" s="41">
        <v>9555000</v>
      </c>
      <c r="K148" s="41">
        <v>9555000</v>
      </c>
      <c r="L148" s="41">
        <v>0</v>
      </c>
      <c r="M148" s="41">
        <v>0</v>
      </c>
      <c r="N148" s="42">
        <f t="shared" si="2"/>
        <v>1</v>
      </c>
    </row>
    <row r="149" spans="1:14" x14ac:dyDescent="0.2">
      <c r="A149" s="39" t="s">
        <v>476</v>
      </c>
      <c r="B149" s="39" t="s">
        <v>477</v>
      </c>
      <c r="C149" s="40" t="s">
        <v>46</v>
      </c>
      <c r="D149" s="41">
        <v>0</v>
      </c>
      <c r="E149" s="41">
        <v>10341375</v>
      </c>
      <c r="F149" s="41">
        <v>10341375</v>
      </c>
      <c r="G149" s="41">
        <v>0</v>
      </c>
      <c r="H149" s="41">
        <v>0</v>
      </c>
      <c r="I149" s="41">
        <v>0</v>
      </c>
      <c r="J149" s="41">
        <v>9479593.75</v>
      </c>
      <c r="K149" s="41">
        <v>9479593.75</v>
      </c>
      <c r="L149" s="41">
        <v>861781.25</v>
      </c>
      <c r="M149" s="41">
        <v>861781.25</v>
      </c>
      <c r="N149" s="42">
        <f t="shared" si="2"/>
        <v>0.91666666666666663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1D1F-5466-4ABF-AFED-A27B879930D5}">
  <dimension ref="A1:N36"/>
  <sheetViews>
    <sheetView zoomScale="95" zoomScaleNormal="100" workbookViewId="0">
      <selection activeCell="G47" sqref="G47"/>
    </sheetView>
  </sheetViews>
  <sheetFormatPr baseColWidth="10" defaultColWidth="8.140625" defaultRowHeight="12.75" x14ac:dyDescent="0.2"/>
  <cols>
    <col min="1" max="1" width="7.85546875" style="13" bestFit="1" customWidth="1"/>
    <col min="2" max="2" width="49.28515625" style="13" bestFit="1" customWidth="1"/>
    <col min="3" max="3" width="6.7109375" style="14" bestFit="1" customWidth="1"/>
    <col min="4" max="6" width="14.42578125" style="13" bestFit="1" customWidth="1"/>
    <col min="7" max="7" width="8" style="13" bestFit="1" customWidth="1"/>
    <col min="8" max="8" width="8.28515625" style="13" bestFit="1" customWidth="1"/>
    <col min="9" max="9" width="7.85546875" style="13" bestFit="1" customWidth="1"/>
    <col min="10" max="13" width="13.42578125" style="13" bestFit="1" customWidth="1"/>
    <col min="14" max="14" width="11.42578125" style="13" customWidth="1"/>
    <col min="15" max="16384" width="8.140625" style="13"/>
  </cols>
  <sheetData>
    <row r="1" spans="1:14" s="9" customFormat="1" ht="18.7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18.7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9" customFormat="1" ht="18.75" x14ac:dyDescent="0.2">
      <c r="A3" s="58" t="str">
        <f>+TOTAL!A3</f>
        <v>Al 31 de diciembre de 2025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9" customFormat="1" ht="13.5" thickBot="1" x14ac:dyDescent="0.25">
      <c r="A4" s="10"/>
      <c r="C4" s="11"/>
      <c r="N4" s="12"/>
    </row>
    <row r="5" spans="1:14" ht="51.75" thickBot="1" x14ac:dyDescent="0.25">
      <c r="A5" s="43" t="s">
        <v>41</v>
      </c>
      <c r="B5" s="44" t="s">
        <v>42</v>
      </c>
      <c r="C5" s="44" t="s">
        <v>4</v>
      </c>
      <c r="D5" s="44" t="s">
        <v>5</v>
      </c>
      <c r="E5" s="44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6" t="s">
        <v>14</v>
      </c>
      <c r="N5" s="47" t="s">
        <v>15</v>
      </c>
    </row>
    <row r="6" spans="1:14" ht="13.5" thickBot="1" x14ac:dyDescent="0.25">
      <c r="A6" s="60" t="s">
        <v>38</v>
      </c>
      <c r="B6" s="61" t="s">
        <v>43</v>
      </c>
      <c r="C6" s="48"/>
      <c r="D6" s="49">
        <v>100000000</v>
      </c>
      <c r="E6" s="49">
        <v>100000000</v>
      </c>
      <c r="F6" s="49">
        <v>100000000</v>
      </c>
      <c r="G6" s="49">
        <v>0</v>
      </c>
      <c r="H6" s="49">
        <v>0</v>
      </c>
      <c r="I6" s="49">
        <v>0</v>
      </c>
      <c r="J6" s="49">
        <v>16822748.300000001</v>
      </c>
      <c r="K6" s="49">
        <v>16654358.65</v>
      </c>
      <c r="L6" s="49">
        <v>83177251.700000003</v>
      </c>
      <c r="M6" s="49">
        <v>83177251.700000003</v>
      </c>
      <c r="N6" s="50">
        <f>+J6/E6</f>
        <v>0.16822748300000001</v>
      </c>
    </row>
    <row r="7" spans="1:14" ht="13.5" thickBot="1" x14ac:dyDescent="0.25">
      <c r="A7" s="34" t="s">
        <v>44</v>
      </c>
      <c r="B7" s="35" t="s">
        <v>45</v>
      </c>
      <c r="C7" s="36" t="s">
        <v>46</v>
      </c>
      <c r="D7" s="37">
        <v>10000000</v>
      </c>
      <c r="E7" s="37">
        <v>10000000</v>
      </c>
      <c r="F7" s="37">
        <v>10000000</v>
      </c>
      <c r="G7" s="37">
        <v>0</v>
      </c>
      <c r="H7" s="37">
        <v>0</v>
      </c>
      <c r="I7" s="37">
        <v>0</v>
      </c>
      <c r="J7" s="37">
        <v>8109181.2400000002</v>
      </c>
      <c r="K7" s="37">
        <v>8011779.4100000001</v>
      </c>
      <c r="L7" s="37">
        <v>1890818.76</v>
      </c>
      <c r="M7" s="37">
        <v>1890818.76</v>
      </c>
      <c r="N7" s="38">
        <f t="shared" ref="N7:N36" si="0">+J7/E7</f>
        <v>0.81091812400000007</v>
      </c>
    </row>
    <row r="8" spans="1:14" x14ac:dyDescent="0.2">
      <c r="A8" s="39" t="s">
        <v>53</v>
      </c>
      <c r="B8" s="39" t="s">
        <v>54</v>
      </c>
      <c r="C8" s="40" t="s">
        <v>46</v>
      </c>
      <c r="D8" s="41">
        <v>10000000</v>
      </c>
      <c r="E8" s="41">
        <v>10000000</v>
      </c>
      <c r="F8" s="41">
        <v>10000000</v>
      </c>
      <c r="G8" s="41">
        <v>0</v>
      </c>
      <c r="H8" s="41">
        <v>0</v>
      </c>
      <c r="I8" s="41">
        <v>0</v>
      </c>
      <c r="J8" s="41">
        <v>8109181.2400000002</v>
      </c>
      <c r="K8" s="41">
        <v>8011779.4100000001</v>
      </c>
      <c r="L8" s="41">
        <v>1890818.76</v>
      </c>
      <c r="M8" s="41">
        <v>1890818.76</v>
      </c>
      <c r="N8" s="42">
        <f t="shared" si="0"/>
        <v>0.81091812400000007</v>
      </c>
    </row>
    <row r="9" spans="1:14" ht="13.5" thickBot="1" x14ac:dyDescent="0.25">
      <c r="A9" s="39" t="s">
        <v>478</v>
      </c>
      <c r="B9" s="39" t="s">
        <v>479</v>
      </c>
      <c r="C9" s="40" t="s">
        <v>46</v>
      </c>
      <c r="D9" s="41">
        <v>10000000</v>
      </c>
      <c r="E9" s="41">
        <v>10000000</v>
      </c>
      <c r="F9" s="41">
        <v>10000000</v>
      </c>
      <c r="G9" s="41">
        <v>0</v>
      </c>
      <c r="H9" s="41">
        <v>0</v>
      </c>
      <c r="I9" s="41">
        <v>0</v>
      </c>
      <c r="J9" s="41">
        <v>8109181.2400000002</v>
      </c>
      <c r="K9" s="41">
        <v>8011779.4100000001</v>
      </c>
      <c r="L9" s="41">
        <v>1890818.76</v>
      </c>
      <c r="M9" s="41">
        <v>1890818.76</v>
      </c>
      <c r="N9" s="42">
        <f t="shared" si="0"/>
        <v>0.81091812400000007</v>
      </c>
    </row>
    <row r="10" spans="1:14" ht="13.5" thickBot="1" x14ac:dyDescent="0.25">
      <c r="A10" s="34" t="s">
        <v>85</v>
      </c>
      <c r="B10" s="35" t="s">
        <v>86</v>
      </c>
      <c r="C10" s="36" t="s">
        <v>46</v>
      </c>
      <c r="D10" s="37">
        <v>29050000</v>
      </c>
      <c r="E10" s="37">
        <v>29050000</v>
      </c>
      <c r="F10" s="37">
        <v>29050000</v>
      </c>
      <c r="G10" s="37">
        <v>0</v>
      </c>
      <c r="H10" s="37">
        <v>0</v>
      </c>
      <c r="I10" s="37">
        <v>0</v>
      </c>
      <c r="J10" s="37">
        <v>4702755</v>
      </c>
      <c r="K10" s="37">
        <v>4702755</v>
      </c>
      <c r="L10" s="37">
        <v>24347245</v>
      </c>
      <c r="M10" s="37">
        <v>24347245</v>
      </c>
      <c r="N10" s="38">
        <f t="shared" si="0"/>
        <v>0.16188485370051636</v>
      </c>
    </row>
    <row r="11" spans="1:14" x14ac:dyDescent="0.2">
      <c r="A11" s="39" t="s">
        <v>87</v>
      </c>
      <c r="B11" s="39" t="s">
        <v>88</v>
      </c>
      <c r="C11" s="40" t="s">
        <v>46</v>
      </c>
      <c r="D11" s="41">
        <v>10000000</v>
      </c>
      <c r="E11" s="41">
        <v>5000000</v>
      </c>
      <c r="F11" s="41">
        <v>5000000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5000000</v>
      </c>
      <c r="M11" s="41">
        <v>5000000</v>
      </c>
      <c r="N11" s="42">
        <f t="shared" si="0"/>
        <v>0</v>
      </c>
    </row>
    <row r="12" spans="1:14" x14ac:dyDescent="0.2">
      <c r="A12" s="39" t="s">
        <v>93</v>
      </c>
      <c r="B12" s="39" t="s">
        <v>94</v>
      </c>
      <c r="C12" s="40" t="s">
        <v>46</v>
      </c>
      <c r="D12" s="41">
        <v>10000000</v>
      </c>
      <c r="E12" s="41">
        <v>5000000</v>
      </c>
      <c r="F12" s="41">
        <v>5000000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5000000</v>
      </c>
      <c r="M12" s="41">
        <v>5000000</v>
      </c>
      <c r="N12" s="42">
        <f t="shared" si="0"/>
        <v>0</v>
      </c>
    </row>
    <row r="13" spans="1:14" x14ac:dyDescent="0.2">
      <c r="A13" s="39" t="s">
        <v>97</v>
      </c>
      <c r="B13" s="39" t="s">
        <v>98</v>
      </c>
      <c r="C13" s="40" t="s">
        <v>46</v>
      </c>
      <c r="D13" s="41">
        <v>2000000</v>
      </c>
      <c r="E13" s="41">
        <v>2000000</v>
      </c>
      <c r="F13" s="41">
        <v>2000000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2000000</v>
      </c>
      <c r="M13" s="41">
        <v>2000000</v>
      </c>
      <c r="N13" s="42">
        <f t="shared" si="0"/>
        <v>0</v>
      </c>
    </row>
    <row r="14" spans="1:14" x14ac:dyDescent="0.2">
      <c r="A14" s="39" t="s">
        <v>99</v>
      </c>
      <c r="B14" s="39" t="s">
        <v>100</v>
      </c>
      <c r="C14" s="40" t="s">
        <v>46</v>
      </c>
      <c r="D14" s="41">
        <v>2000000</v>
      </c>
      <c r="E14" s="41">
        <v>2000000</v>
      </c>
      <c r="F14" s="41">
        <v>2000000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2000000</v>
      </c>
      <c r="M14" s="41">
        <v>2000000</v>
      </c>
      <c r="N14" s="42">
        <f t="shared" si="0"/>
        <v>0</v>
      </c>
    </row>
    <row r="15" spans="1:14" x14ac:dyDescent="0.2">
      <c r="A15" s="39" t="s">
        <v>101</v>
      </c>
      <c r="B15" s="39" t="s">
        <v>102</v>
      </c>
      <c r="C15" s="40" t="s">
        <v>46</v>
      </c>
      <c r="D15" s="41">
        <v>0</v>
      </c>
      <c r="E15" s="41">
        <v>5000000</v>
      </c>
      <c r="F15" s="41">
        <v>5000000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5000000</v>
      </c>
      <c r="M15" s="41">
        <v>5000000</v>
      </c>
      <c r="N15" s="42">
        <f t="shared" si="0"/>
        <v>0</v>
      </c>
    </row>
    <row r="16" spans="1:14" x14ac:dyDescent="0.2">
      <c r="A16" s="39" t="s">
        <v>241</v>
      </c>
      <c r="B16" s="39" t="s">
        <v>242</v>
      </c>
      <c r="C16" s="40" t="s">
        <v>46</v>
      </c>
      <c r="D16" s="41">
        <v>0</v>
      </c>
      <c r="E16" s="41">
        <v>5000000</v>
      </c>
      <c r="F16" s="41">
        <v>5000000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5000000</v>
      </c>
      <c r="M16" s="41">
        <v>5000000</v>
      </c>
      <c r="N16" s="42">
        <f t="shared" si="0"/>
        <v>0</v>
      </c>
    </row>
    <row r="17" spans="1:14" x14ac:dyDescent="0.2">
      <c r="A17" s="39" t="s">
        <v>114</v>
      </c>
      <c r="B17" s="39" t="s">
        <v>115</v>
      </c>
      <c r="C17" s="40" t="s">
        <v>46</v>
      </c>
      <c r="D17" s="41">
        <v>1500000</v>
      </c>
      <c r="E17" s="41">
        <v>1500000</v>
      </c>
      <c r="F17" s="41">
        <v>1500000</v>
      </c>
      <c r="G17" s="41">
        <v>0</v>
      </c>
      <c r="H17" s="41">
        <v>0</v>
      </c>
      <c r="I17" s="41">
        <v>0</v>
      </c>
      <c r="J17" s="41">
        <v>907636</v>
      </c>
      <c r="K17" s="41">
        <v>907636</v>
      </c>
      <c r="L17" s="41">
        <v>592364</v>
      </c>
      <c r="M17" s="41">
        <v>592364</v>
      </c>
      <c r="N17" s="42">
        <f t="shared" si="0"/>
        <v>0.60509066666666667</v>
      </c>
    </row>
    <row r="18" spans="1:14" x14ac:dyDescent="0.2">
      <c r="A18" s="39" t="s">
        <v>116</v>
      </c>
      <c r="B18" s="39" t="s">
        <v>117</v>
      </c>
      <c r="C18" s="40" t="s">
        <v>46</v>
      </c>
      <c r="D18" s="41">
        <v>1500000</v>
      </c>
      <c r="E18" s="41">
        <v>1500000</v>
      </c>
      <c r="F18" s="41">
        <v>1500000</v>
      </c>
      <c r="G18" s="41">
        <v>0</v>
      </c>
      <c r="H18" s="41">
        <v>0</v>
      </c>
      <c r="I18" s="41">
        <v>0</v>
      </c>
      <c r="J18" s="41">
        <v>907636</v>
      </c>
      <c r="K18" s="41">
        <v>907636</v>
      </c>
      <c r="L18" s="41">
        <v>592364</v>
      </c>
      <c r="M18" s="41">
        <v>592364</v>
      </c>
      <c r="N18" s="42">
        <f t="shared" si="0"/>
        <v>0.60509066666666667</v>
      </c>
    </row>
    <row r="19" spans="1:14" x14ac:dyDescent="0.2">
      <c r="A19" s="39" t="s">
        <v>203</v>
      </c>
      <c r="B19" s="39" t="s">
        <v>204</v>
      </c>
      <c r="C19" s="40" t="s">
        <v>46</v>
      </c>
      <c r="D19" s="41">
        <v>15000000</v>
      </c>
      <c r="E19" s="41">
        <v>15000000</v>
      </c>
      <c r="F19" s="41">
        <v>15000000</v>
      </c>
      <c r="G19" s="41">
        <v>0</v>
      </c>
      <c r="H19" s="41">
        <v>0</v>
      </c>
      <c r="I19" s="41">
        <v>0</v>
      </c>
      <c r="J19" s="41">
        <v>3764595</v>
      </c>
      <c r="K19" s="41">
        <v>3764595</v>
      </c>
      <c r="L19" s="41">
        <v>11235405</v>
      </c>
      <c r="M19" s="41">
        <v>11235405</v>
      </c>
      <c r="N19" s="42">
        <f t="shared" si="0"/>
        <v>0.250973</v>
      </c>
    </row>
    <row r="20" spans="1:14" x14ac:dyDescent="0.2">
      <c r="A20" s="39" t="s">
        <v>205</v>
      </c>
      <c r="B20" s="39" t="s">
        <v>206</v>
      </c>
      <c r="C20" s="40" t="s">
        <v>46</v>
      </c>
      <c r="D20" s="41">
        <v>15000000</v>
      </c>
      <c r="E20" s="41">
        <v>15000000</v>
      </c>
      <c r="F20" s="41">
        <v>15000000</v>
      </c>
      <c r="G20" s="41">
        <v>0</v>
      </c>
      <c r="H20" s="41">
        <v>0</v>
      </c>
      <c r="I20" s="41">
        <v>0</v>
      </c>
      <c r="J20" s="41">
        <v>3764595</v>
      </c>
      <c r="K20" s="41">
        <v>3764595</v>
      </c>
      <c r="L20" s="41">
        <v>11235405</v>
      </c>
      <c r="M20" s="41">
        <v>11235405</v>
      </c>
      <c r="N20" s="42">
        <f t="shared" si="0"/>
        <v>0.250973</v>
      </c>
    </row>
    <row r="21" spans="1:14" x14ac:dyDescent="0.2">
      <c r="A21" s="39" t="s">
        <v>207</v>
      </c>
      <c r="B21" s="39" t="s">
        <v>208</v>
      </c>
      <c r="C21" s="40" t="s">
        <v>46</v>
      </c>
      <c r="D21" s="41">
        <v>500000</v>
      </c>
      <c r="E21" s="41">
        <v>500000</v>
      </c>
      <c r="F21" s="41">
        <v>500000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500000</v>
      </c>
      <c r="M21" s="41">
        <v>500000</v>
      </c>
      <c r="N21" s="42">
        <f t="shared" si="0"/>
        <v>0</v>
      </c>
    </row>
    <row r="22" spans="1:14" x14ac:dyDescent="0.2">
      <c r="A22" s="39" t="s">
        <v>251</v>
      </c>
      <c r="B22" s="39" t="s">
        <v>252</v>
      </c>
      <c r="C22" s="40" t="s">
        <v>46</v>
      </c>
      <c r="D22" s="41">
        <v>500000</v>
      </c>
      <c r="E22" s="41">
        <v>500000</v>
      </c>
      <c r="F22" s="41">
        <v>500000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500000</v>
      </c>
      <c r="M22" s="41">
        <v>500000</v>
      </c>
      <c r="N22" s="42">
        <f t="shared" si="0"/>
        <v>0</v>
      </c>
    </row>
    <row r="23" spans="1:14" x14ac:dyDescent="0.2">
      <c r="A23" s="39" t="s">
        <v>118</v>
      </c>
      <c r="B23" s="39" t="s">
        <v>119</v>
      </c>
      <c r="C23" s="40" t="s">
        <v>46</v>
      </c>
      <c r="D23" s="41">
        <v>50000</v>
      </c>
      <c r="E23" s="41">
        <v>50000</v>
      </c>
      <c r="F23" s="41">
        <v>50000</v>
      </c>
      <c r="G23" s="41">
        <v>0</v>
      </c>
      <c r="H23" s="41">
        <v>0</v>
      </c>
      <c r="I23" s="41">
        <v>0</v>
      </c>
      <c r="J23" s="41">
        <v>30524</v>
      </c>
      <c r="K23" s="41">
        <v>30524</v>
      </c>
      <c r="L23" s="41">
        <v>19476</v>
      </c>
      <c r="M23" s="41">
        <v>19476</v>
      </c>
      <c r="N23" s="42">
        <f t="shared" si="0"/>
        <v>0.61048000000000002</v>
      </c>
    </row>
    <row r="24" spans="1:14" ht="13.5" thickBot="1" x14ac:dyDescent="0.25">
      <c r="A24" s="39" t="s">
        <v>120</v>
      </c>
      <c r="B24" s="39" t="s">
        <v>121</v>
      </c>
      <c r="C24" s="40" t="s">
        <v>46</v>
      </c>
      <c r="D24" s="41">
        <v>50000</v>
      </c>
      <c r="E24" s="41">
        <v>50000</v>
      </c>
      <c r="F24" s="41">
        <v>50000</v>
      </c>
      <c r="G24" s="41">
        <v>0</v>
      </c>
      <c r="H24" s="41">
        <v>0</v>
      </c>
      <c r="I24" s="41">
        <v>0</v>
      </c>
      <c r="J24" s="41">
        <v>30524</v>
      </c>
      <c r="K24" s="41">
        <v>30524</v>
      </c>
      <c r="L24" s="41">
        <v>19476</v>
      </c>
      <c r="M24" s="41">
        <v>19476</v>
      </c>
      <c r="N24" s="42">
        <f t="shared" si="0"/>
        <v>0.61048000000000002</v>
      </c>
    </row>
    <row r="25" spans="1:14" ht="13.5" thickBot="1" x14ac:dyDescent="0.25">
      <c r="A25" s="34" t="s">
        <v>126</v>
      </c>
      <c r="B25" s="35" t="s">
        <v>127</v>
      </c>
      <c r="C25" s="36" t="s">
        <v>46</v>
      </c>
      <c r="D25" s="37">
        <v>950000</v>
      </c>
      <c r="E25" s="37">
        <v>950000</v>
      </c>
      <c r="F25" s="37">
        <v>950000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950000</v>
      </c>
      <c r="M25" s="37">
        <v>950000</v>
      </c>
      <c r="N25" s="38">
        <f t="shared" si="0"/>
        <v>0</v>
      </c>
    </row>
    <row r="26" spans="1:14" x14ac:dyDescent="0.2">
      <c r="A26" s="39" t="s">
        <v>128</v>
      </c>
      <c r="B26" s="39" t="s">
        <v>129</v>
      </c>
      <c r="C26" s="40" t="s">
        <v>46</v>
      </c>
      <c r="D26" s="41">
        <v>500000</v>
      </c>
      <c r="E26" s="41">
        <v>500000</v>
      </c>
      <c r="F26" s="41">
        <v>500000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500000</v>
      </c>
      <c r="M26" s="41">
        <v>500000</v>
      </c>
      <c r="N26" s="42">
        <f t="shared" si="0"/>
        <v>0</v>
      </c>
    </row>
    <row r="27" spans="1:14" x14ac:dyDescent="0.2">
      <c r="A27" s="39" t="s">
        <v>130</v>
      </c>
      <c r="B27" s="39" t="s">
        <v>131</v>
      </c>
      <c r="C27" s="40" t="s">
        <v>46</v>
      </c>
      <c r="D27" s="41">
        <v>500000</v>
      </c>
      <c r="E27" s="41">
        <v>500000</v>
      </c>
      <c r="F27" s="41">
        <v>500000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500000</v>
      </c>
      <c r="M27" s="41">
        <v>500000</v>
      </c>
      <c r="N27" s="42">
        <f t="shared" si="0"/>
        <v>0</v>
      </c>
    </row>
    <row r="28" spans="1:14" x14ac:dyDescent="0.2">
      <c r="A28" s="39" t="s">
        <v>301</v>
      </c>
      <c r="B28" s="39" t="s">
        <v>302</v>
      </c>
      <c r="C28" s="40" t="s">
        <v>46</v>
      </c>
      <c r="D28" s="41">
        <v>450000</v>
      </c>
      <c r="E28" s="41">
        <v>450000</v>
      </c>
      <c r="F28" s="41">
        <v>450000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450000</v>
      </c>
      <c r="M28" s="41">
        <v>450000</v>
      </c>
      <c r="N28" s="42">
        <f t="shared" si="0"/>
        <v>0</v>
      </c>
    </row>
    <row r="29" spans="1:14" ht="13.5" thickBot="1" x14ac:dyDescent="0.25">
      <c r="A29" s="39" t="s">
        <v>305</v>
      </c>
      <c r="B29" s="39" t="s">
        <v>306</v>
      </c>
      <c r="C29" s="40" t="s">
        <v>46</v>
      </c>
      <c r="D29" s="41">
        <v>450000</v>
      </c>
      <c r="E29" s="41">
        <v>450000</v>
      </c>
      <c r="F29" s="41">
        <v>450000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450000</v>
      </c>
      <c r="M29" s="41">
        <v>450000</v>
      </c>
      <c r="N29" s="42">
        <f t="shared" si="0"/>
        <v>0</v>
      </c>
    </row>
    <row r="30" spans="1:14" ht="13.5" thickBot="1" x14ac:dyDescent="0.25">
      <c r="A30" s="34" t="s">
        <v>132</v>
      </c>
      <c r="B30" s="35" t="s">
        <v>133</v>
      </c>
      <c r="C30" s="36" t="s">
        <v>105</v>
      </c>
      <c r="D30" s="37">
        <v>60000000</v>
      </c>
      <c r="E30" s="37">
        <v>60000000</v>
      </c>
      <c r="F30" s="37">
        <v>60000000</v>
      </c>
      <c r="G30" s="37">
        <v>0</v>
      </c>
      <c r="H30" s="37">
        <v>0</v>
      </c>
      <c r="I30" s="37">
        <v>0</v>
      </c>
      <c r="J30" s="37">
        <v>4010812.06</v>
      </c>
      <c r="K30" s="37">
        <v>3939824.24</v>
      </c>
      <c r="L30" s="37">
        <v>55989187.939999998</v>
      </c>
      <c r="M30" s="37">
        <v>55989187.939999998</v>
      </c>
      <c r="N30" s="38">
        <f t="shared" si="0"/>
        <v>6.6846867666666671E-2</v>
      </c>
    </row>
    <row r="31" spans="1:14" x14ac:dyDescent="0.2">
      <c r="A31" s="39" t="s">
        <v>134</v>
      </c>
      <c r="B31" s="39" t="s">
        <v>135</v>
      </c>
      <c r="C31" s="40" t="s">
        <v>105</v>
      </c>
      <c r="D31" s="41">
        <v>9000000</v>
      </c>
      <c r="E31" s="41">
        <v>60000000</v>
      </c>
      <c r="F31" s="41">
        <v>60000000</v>
      </c>
      <c r="G31" s="41">
        <v>0</v>
      </c>
      <c r="H31" s="41">
        <v>0</v>
      </c>
      <c r="I31" s="41">
        <v>0</v>
      </c>
      <c r="J31" s="41">
        <v>4010812.06</v>
      </c>
      <c r="K31" s="41">
        <v>3939824.24</v>
      </c>
      <c r="L31" s="41">
        <v>55989187.939999998</v>
      </c>
      <c r="M31" s="41">
        <v>55989187.939999998</v>
      </c>
      <c r="N31" s="42">
        <f t="shared" si="0"/>
        <v>6.6846867666666671E-2</v>
      </c>
    </row>
    <row r="32" spans="1:14" x14ac:dyDescent="0.2">
      <c r="A32" s="39" t="s">
        <v>136</v>
      </c>
      <c r="B32" s="39" t="s">
        <v>137</v>
      </c>
      <c r="C32" s="40" t="s">
        <v>105</v>
      </c>
      <c r="D32" s="41">
        <v>0</v>
      </c>
      <c r="E32" s="41">
        <v>51000000</v>
      </c>
      <c r="F32" s="41">
        <v>51000000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51000000</v>
      </c>
      <c r="M32" s="41">
        <v>51000000</v>
      </c>
      <c r="N32" s="42">
        <f t="shared" si="0"/>
        <v>0</v>
      </c>
    </row>
    <row r="33" spans="1:14" x14ac:dyDescent="0.2">
      <c r="A33" s="39" t="s">
        <v>265</v>
      </c>
      <c r="B33" s="39" t="s">
        <v>266</v>
      </c>
      <c r="C33" s="40" t="s">
        <v>105</v>
      </c>
      <c r="D33" s="41">
        <v>4000000</v>
      </c>
      <c r="E33" s="41">
        <v>8000000</v>
      </c>
      <c r="F33" s="41">
        <v>8000000</v>
      </c>
      <c r="G33" s="41">
        <v>0</v>
      </c>
      <c r="H33" s="41">
        <v>0</v>
      </c>
      <c r="I33" s="41">
        <v>0</v>
      </c>
      <c r="J33" s="41">
        <v>4010812.06</v>
      </c>
      <c r="K33" s="41">
        <v>3939824.24</v>
      </c>
      <c r="L33" s="41">
        <v>3989187.94</v>
      </c>
      <c r="M33" s="41">
        <v>3989187.94</v>
      </c>
      <c r="N33" s="42">
        <f t="shared" si="0"/>
        <v>0.50135150750000002</v>
      </c>
    </row>
    <row r="34" spans="1:14" x14ac:dyDescent="0.2">
      <c r="A34" s="39" t="s">
        <v>219</v>
      </c>
      <c r="B34" s="39" t="s">
        <v>220</v>
      </c>
      <c r="C34" s="40" t="s">
        <v>105</v>
      </c>
      <c r="D34" s="41">
        <v>5000000</v>
      </c>
      <c r="E34" s="41">
        <v>1000000</v>
      </c>
      <c r="F34" s="41">
        <v>1000000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1000000</v>
      </c>
      <c r="M34" s="41">
        <v>1000000</v>
      </c>
      <c r="N34" s="42">
        <f t="shared" si="0"/>
        <v>0</v>
      </c>
    </row>
    <row r="35" spans="1:14" x14ac:dyDescent="0.2">
      <c r="A35" s="39" t="s">
        <v>148</v>
      </c>
      <c r="B35" s="39" t="s">
        <v>149</v>
      </c>
      <c r="C35" s="40" t="s">
        <v>105</v>
      </c>
      <c r="D35" s="41">
        <v>51000000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2" t="e">
        <f t="shared" si="0"/>
        <v>#DIV/0!</v>
      </c>
    </row>
    <row r="36" spans="1:14" x14ac:dyDescent="0.2">
      <c r="A36" s="39" t="s">
        <v>150</v>
      </c>
      <c r="B36" s="39" t="s">
        <v>151</v>
      </c>
      <c r="C36" s="40" t="s">
        <v>105</v>
      </c>
      <c r="D36" s="41">
        <v>51000000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2" t="e">
        <f t="shared" si="0"/>
        <v>#DIV/0!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TOTAL</vt:lpstr>
      <vt:lpstr>GESTION INTRA</vt:lpstr>
      <vt:lpstr>RECTORIA</vt:lpstr>
      <vt:lpstr>PCT</vt:lpstr>
      <vt:lpstr>CTAMS</vt:lpstr>
      <vt:lpstr>OCIS</vt:lpstr>
      <vt:lpstr>CNVE</vt:lpstr>
      <vt:lpstr>CEN-CINAI</vt:lpstr>
      <vt:lpstr>TRANSFERENCIAS</vt:lpstr>
      <vt:lpstr>INCIENSA</vt:lpstr>
      <vt:lpstr>IAFA</vt:lpstr>
      <vt:lpstr>CONIS</vt:lpstr>
      <vt:lpstr>TOTAL!Área_de_impresión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Chris Fonseca Vargas</cp:lastModifiedBy>
  <cp:revision>1</cp:revision>
  <cp:lastPrinted>2026-05-22T13:41:03Z</cp:lastPrinted>
  <dcterms:created xsi:type="dcterms:W3CDTF">2023-05-18T15:12:03Z</dcterms:created>
  <dcterms:modified xsi:type="dcterms:W3CDTF">2026-09-11T19:42:40Z</dcterms:modified>
  <cp:category/>
  <cp:contentStatus/>
</cp:coreProperties>
</file>