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jorge_cubillo_misalud_go_cr/Documents/Asistente/Compartida/Reportes SIGAF/2026/08/"/>
    </mc:Choice>
  </mc:AlternateContent>
  <xr:revisionPtr revIDLastSave="216" documentId="13_ncr:1_{CA68A878-AE1B-4F0A-99BE-989202F71422}" xr6:coauthVersionLast="47" xr6:coauthVersionMax="47" xr10:uidLastSave="{08C6F0C3-D24C-4547-87A9-AB09B12E1554}"/>
  <bookViews>
    <workbookView xWindow="-120" yWindow="-120" windowWidth="29040" windowHeight="15720" tabRatio="905" activeTab="11" xr2:uid="{00000000-000D-0000-FFFF-FFFF00000000}"/>
  </bookViews>
  <sheets>
    <sheet name="TOTAL" sheetId="2" r:id="rId1"/>
    <sheet name="GESTION INTRA" sheetId="13" r:id="rId2"/>
    <sheet name="RECTORIA" sheetId="14" r:id="rId3"/>
    <sheet name="PCT" sheetId="15" r:id="rId4"/>
    <sheet name="CTAMS" sheetId="16" r:id="rId5"/>
    <sheet name="OCIS" sheetId="17" r:id="rId6"/>
    <sheet name="CNVE" sheetId="18" r:id="rId7"/>
    <sheet name="CEN-CINAI" sheetId="19" r:id="rId8"/>
    <sheet name="TRANSFERENCIAS" sheetId="20" r:id="rId9"/>
    <sheet name="INCIENSA" sheetId="21" r:id="rId10"/>
    <sheet name="IAFA" sheetId="22" r:id="rId11"/>
    <sheet name="CONIS" sheetId="23" r:id="rId12"/>
  </sheets>
  <definedNames>
    <definedName name="_xlnm.Print_Area" localSheetId="0">TOTAL!$A$5:$N$17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6" i="20" l="1"/>
  <c r="F36" i="20" l="1"/>
  <c r="E36" i="20"/>
  <c r="N145" i="22" l="1"/>
  <c r="N144" i="22"/>
  <c r="N143" i="22"/>
  <c r="N142" i="22"/>
  <c r="N141" i="22"/>
  <c r="N140" i="22"/>
  <c r="N139" i="22"/>
  <c r="N138" i="22"/>
  <c r="N137" i="22"/>
  <c r="N136" i="22"/>
  <c r="N135" i="22"/>
  <c r="N134" i="22"/>
  <c r="N133" i="22"/>
  <c r="N132" i="22"/>
  <c r="N131" i="22"/>
  <c r="N130" i="22"/>
  <c r="N129" i="22"/>
  <c r="N128" i="22"/>
  <c r="N127" i="22"/>
  <c r="N126" i="22"/>
  <c r="N125" i="22"/>
  <c r="N124" i="22"/>
  <c r="N123" i="22"/>
  <c r="N122" i="22"/>
  <c r="N121" i="22"/>
  <c r="N120" i="22"/>
  <c r="N119" i="22"/>
  <c r="N118" i="22"/>
  <c r="N117" i="22"/>
  <c r="N116" i="22"/>
  <c r="N115" i="22"/>
  <c r="N114" i="22"/>
  <c r="N113" i="22"/>
  <c r="N112" i="22"/>
  <c r="N111" i="22"/>
  <c r="N110" i="22"/>
  <c r="N109" i="22"/>
  <c r="N108" i="22"/>
  <c r="N107" i="22"/>
  <c r="N106" i="22"/>
  <c r="N105" i="22"/>
  <c r="N104" i="22"/>
  <c r="N103" i="22"/>
  <c r="N102" i="22"/>
  <c r="N101" i="22"/>
  <c r="N100" i="22"/>
  <c r="N99" i="22"/>
  <c r="N98" i="22"/>
  <c r="N97" i="22"/>
  <c r="N96" i="22"/>
  <c r="N95" i="22"/>
  <c r="N94" i="22"/>
  <c r="N93" i="22"/>
  <c r="N92" i="22"/>
  <c r="N91" i="22"/>
  <c r="N90" i="22"/>
  <c r="N89" i="22"/>
  <c r="N88" i="22"/>
  <c r="N87" i="22"/>
  <c r="N86" i="22"/>
  <c r="N85" i="22"/>
  <c r="N84" i="22"/>
  <c r="N83" i="22"/>
  <c r="N82" i="22"/>
  <c r="N81" i="22"/>
  <c r="N80" i="22"/>
  <c r="N79" i="22"/>
  <c r="N78" i="22"/>
  <c r="N77" i="22"/>
  <c r="N76" i="22"/>
  <c r="N75" i="22"/>
  <c r="N74" i="22"/>
  <c r="N73" i="22"/>
  <c r="N72" i="22"/>
  <c r="N71" i="22"/>
  <c r="N70" i="22"/>
  <c r="N69" i="22"/>
  <c r="N68" i="22"/>
  <c r="N67" i="22"/>
  <c r="N66" i="22"/>
  <c r="N65" i="22"/>
  <c r="N64" i="22"/>
  <c r="N63" i="22"/>
  <c r="N62" i="22"/>
  <c r="N61" i="22"/>
  <c r="N60" i="22"/>
  <c r="N59" i="22"/>
  <c r="N58" i="22"/>
  <c r="N57" i="22"/>
  <c r="N56" i="22"/>
  <c r="N55" i="22"/>
  <c r="N54" i="22"/>
  <c r="N53" i="22"/>
  <c r="N52" i="22"/>
  <c r="N51" i="22"/>
  <c r="N50" i="22"/>
  <c r="N49" i="22"/>
  <c r="N48" i="22"/>
  <c r="N47" i="22"/>
  <c r="N46" i="22"/>
  <c r="N45" i="22"/>
  <c r="N44" i="22"/>
  <c r="N43" i="22"/>
  <c r="N42" i="22"/>
  <c r="N41" i="22"/>
  <c r="N40" i="22"/>
  <c r="N39" i="22"/>
  <c r="N38" i="22"/>
  <c r="N37" i="22"/>
  <c r="N36" i="22"/>
  <c r="N35" i="22"/>
  <c r="N34" i="22"/>
  <c r="N33" i="22"/>
  <c r="N32" i="22"/>
  <c r="N31" i="22"/>
  <c r="N30" i="22"/>
  <c r="N29" i="22"/>
  <c r="N28" i="22"/>
  <c r="N27" i="22"/>
  <c r="N26" i="22"/>
  <c r="N25" i="22"/>
  <c r="N24" i="22"/>
  <c r="N23" i="22"/>
  <c r="N22" i="22"/>
  <c r="N21" i="22"/>
  <c r="N20" i="22"/>
  <c r="N19" i="22"/>
  <c r="N18" i="22"/>
  <c r="N17" i="22"/>
  <c r="N16" i="22"/>
  <c r="N15" i="22"/>
  <c r="N14" i="22"/>
  <c r="N13" i="22"/>
  <c r="N12" i="22"/>
  <c r="N11" i="22"/>
  <c r="N10" i="22"/>
  <c r="N9" i="22"/>
  <c r="N8" i="22"/>
  <c r="N7" i="22"/>
  <c r="N6" i="22"/>
  <c r="N122" i="21"/>
  <c r="N121" i="21"/>
  <c r="N120" i="21"/>
  <c r="N119" i="21"/>
  <c r="N118" i="21"/>
  <c r="N117" i="21"/>
  <c r="N116" i="21"/>
  <c r="N115" i="21"/>
  <c r="N114" i="21"/>
  <c r="N113" i="21"/>
  <c r="N112" i="21"/>
  <c r="N111" i="21"/>
  <c r="N110" i="21"/>
  <c r="N109" i="21"/>
  <c r="N108" i="21"/>
  <c r="N107" i="21"/>
  <c r="N106" i="21"/>
  <c r="N105" i="21"/>
  <c r="N104" i="21"/>
  <c r="N103" i="21"/>
  <c r="N102" i="21"/>
  <c r="N101" i="21"/>
  <c r="N100" i="21"/>
  <c r="N99" i="21"/>
  <c r="N98" i="21"/>
  <c r="N97" i="21"/>
  <c r="N96" i="21"/>
  <c r="N95" i="21"/>
  <c r="N94" i="21"/>
  <c r="N93" i="21"/>
  <c r="N92" i="21"/>
  <c r="N91" i="21"/>
  <c r="N90" i="21"/>
  <c r="N89" i="21"/>
  <c r="N88" i="21"/>
  <c r="N87" i="21"/>
  <c r="N86" i="21"/>
  <c r="N85" i="21"/>
  <c r="N84" i="21"/>
  <c r="N83" i="21"/>
  <c r="N82" i="21"/>
  <c r="N81" i="21"/>
  <c r="N80" i="21"/>
  <c r="N79" i="21"/>
  <c r="N78" i="21"/>
  <c r="N77" i="21"/>
  <c r="N76" i="21"/>
  <c r="N75" i="21"/>
  <c r="N74" i="21"/>
  <c r="N73" i="21"/>
  <c r="N72" i="21"/>
  <c r="N71" i="21"/>
  <c r="N70" i="21"/>
  <c r="N69" i="21"/>
  <c r="N68" i="21"/>
  <c r="N67" i="21"/>
  <c r="N66" i="21"/>
  <c r="N65" i="21"/>
  <c r="N64" i="21"/>
  <c r="N63" i="21"/>
  <c r="N62" i="21"/>
  <c r="N61" i="21"/>
  <c r="N60" i="21"/>
  <c r="N59" i="21"/>
  <c r="N58" i="21"/>
  <c r="N57" i="21"/>
  <c r="N56" i="21"/>
  <c r="N55" i="21"/>
  <c r="N54" i="21"/>
  <c r="N53" i="21"/>
  <c r="N52" i="21"/>
  <c r="N51" i="21"/>
  <c r="N50" i="21"/>
  <c r="N49" i="21"/>
  <c r="N48" i="21"/>
  <c r="N47" i="21"/>
  <c r="N46" i="21"/>
  <c r="N45" i="21"/>
  <c r="N44" i="21"/>
  <c r="N43" i="21"/>
  <c r="N42" i="21"/>
  <c r="N41" i="21"/>
  <c r="N40" i="21"/>
  <c r="N39" i="21"/>
  <c r="N38" i="21"/>
  <c r="N37" i="21"/>
  <c r="N36" i="21"/>
  <c r="N35" i="21"/>
  <c r="N34" i="21"/>
  <c r="N33" i="21"/>
  <c r="N32" i="21"/>
  <c r="N31" i="21"/>
  <c r="N30" i="21"/>
  <c r="N29" i="21"/>
  <c r="N28" i="21"/>
  <c r="N27" i="21"/>
  <c r="N26" i="21"/>
  <c r="N25" i="21"/>
  <c r="N24" i="21"/>
  <c r="N23" i="21"/>
  <c r="N22" i="21"/>
  <c r="N21" i="21"/>
  <c r="N20" i="21"/>
  <c r="N19" i="21"/>
  <c r="N18" i="21"/>
  <c r="N17" i="21"/>
  <c r="N16" i="21"/>
  <c r="N15" i="21"/>
  <c r="N14" i="21"/>
  <c r="N13" i="21"/>
  <c r="N12" i="21"/>
  <c r="N11" i="21"/>
  <c r="N10" i="21"/>
  <c r="N9" i="21"/>
  <c r="N8" i="21"/>
  <c r="N7" i="21"/>
  <c r="N6" i="21"/>
  <c r="N115" i="19"/>
  <c r="N114" i="19"/>
  <c r="N113" i="19"/>
  <c r="N112" i="19"/>
  <c r="N111" i="19"/>
  <c r="N110" i="19"/>
  <c r="N109" i="19"/>
  <c r="N108" i="19"/>
  <c r="N107" i="19"/>
  <c r="N106" i="19"/>
  <c r="N105" i="19"/>
  <c r="N104" i="19"/>
  <c r="N103" i="19"/>
  <c r="N102" i="19"/>
  <c r="N101" i="19"/>
  <c r="N100" i="19"/>
  <c r="N99" i="19"/>
  <c r="N98" i="19"/>
  <c r="N97" i="19"/>
  <c r="N96" i="19"/>
  <c r="N95" i="19"/>
  <c r="N94" i="19"/>
  <c r="N93" i="19"/>
  <c r="N92" i="19"/>
  <c r="N91" i="19"/>
  <c r="N90" i="19"/>
  <c r="N89" i="19"/>
  <c r="N88" i="19"/>
  <c r="N87" i="19"/>
  <c r="N86" i="19"/>
  <c r="N85" i="19"/>
  <c r="N84" i="19"/>
  <c r="N83" i="19"/>
  <c r="N82" i="19"/>
  <c r="N81" i="19"/>
  <c r="N80" i="19"/>
  <c r="N79" i="19"/>
  <c r="N78" i="19"/>
  <c r="N77" i="19"/>
  <c r="N76" i="19"/>
  <c r="N75" i="19"/>
  <c r="N74" i="19"/>
  <c r="N73" i="19"/>
  <c r="N72" i="19"/>
  <c r="N71" i="19"/>
  <c r="N70" i="19"/>
  <c r="N69" i="19"/>
  <c r="N68" i="19"/>
  <c r="N67" i="19"/>
  <c r="N66" i="19"/>
  <c r="N65" i="19"/>
  <c r="N64" i="19"/>
  <c r="N63" i="19"/>
  <c r="N62" i="19"/>
  <c r="N61" i="19"/>
  <c r="N60" i="19"/>
  <c r="N59" i="19"/>
  <c r="N58" i="19"/>
  <c r="N57" i="19"/>
  <c r="N56" i="19"/>
  <c r="N55" i="19"/>
  <c r="N54" i="19"/>
  <c r="N53" i="19"/>
  <c r="N52" i="19"/>
  <c r="N51" i="19"/>
  <c r="N50" i="19"/>
  <c r="N49" i="19"/>
  <c r="N48" i="19"/>
  <c r="N47" i="19"/>
  <c r="N46" i="19"/>
  <c r="N45" i="19"/>
  <c r="N44" i="19"/>
  <c r="N43" i="19"/>
  <c r="N42" i="19"/>
  <c r="N41" i="19"/>
  <c r="N40" i="19"/>
  <c r="N39" i="19"/>
  <c r="N38" i="19"/>
  <c r="N37" i="19"/>
  <c r="N36" i="19"/>
  <c r="N35" i="19"/>
  <c r="N34" i="19"/>
  <c r="N33" i="19"/>
  <c r="N32" i="19"/>
  <c r="N31" i="19"/>
  <c r="N30" i="19"/>
  <c r="N29" i="19"/>
  <c r="N28" i="19"/>
  <c r="N27" i="19"/>
  <c r="N26" i="19"/>
  <c r="N25" i="19"/>
  <c r="N24" i="19"/>
  <c r="N23" i="19"/>
  <c r="N22" i="19"/>
  <c r="N21" i="19"/>
  <c r="N20" i="19"/>
  <c r="N19" i="19"/>
  <c r="N18" i="19"/>
  <c r="N17" i="19"/>
  <c r="N16" i="19"/>
  <c r="N15" i="19"/>
  <c r="N14" i="19"/>
  <c r="N13" i="19"/>
  <c r="N12" i="19"/>
  <c r="N11" i="19"/>
  <c r="N10" i="19"/>
  <c r="N9" i="19"/>
  <c r="N8" i="19"/>
  <c r="N7" i="19"/>
  <c r="N6" i="19"/>
  <c r="N29" i="23"/>
  <c r="N28" i="23"/>
  <c r="N27" i="23"/>
  <c r="N26" i="23"/>
  <c r="N25" i="23"/>
  <c r="N24" i="23"/>
  <c r="N23" i="23"/>
  <c r="N22" i="23"/>
  <c r="N21" i="23"/>
  <c r="N20" i="23"/>
  <c r="N19" i="23"/>
  <c r="N18" i="23"/>
  <c r="N17" i="23"/>
  <c r="N16" i="23"/>
  <c r="N15" i="23"/>
  <c r="N14" i="23"/>
  <c r="N13" i="23"/>
  <c r="N12" i="23"/>
  <c r="N11" i="23"/>
  <c r="N10" i="23"/>
  <c r="N9" i="23"/>
  <c r="N8" i="23"/>
  <c r="N7" i="23"/>
  <c r="N6" i="23"/>
  <c r="N32" i="20"/>
  <c r="N31" i="20"/>
  <c r="N30" i="20"/>
  <c r="N29" i="20"/>
  <c r="N28" i="20"/>
  <c r="N27" i="20"/>
  <c r="N26" i="20"/>
  <c r="N25" i="20"/>
  <c r="N24" i="20"/>
  <c r="N23" i="20"/>
  <c r="N22" i="20"/>
  <c r="N21" i="20"/>
  <c r="N20" i="20"/>
  <c r="N19" i="20"/>
  <c r="N18" i="20"/>
  <c r="N17" i="20"/>
  <c r="N16" i="20"/>
  <c r="N15" i="20"/>
  <c r="N14" i="20"/>
  <c r="N13" i="20"/>
  <c r="N12" i="20"/>
  <c r="N11" i="20"/>
  <c r="N10" i="20"/>
  <c r="N9" i="20"/>
  <c r="N8" i="20"/>
  <c r="N7" i="20"/>
  <c r="N6" i="20"/>
  <c r="N56" i="15"/>
  <c r="N55" i="15"/>
  <c r="N54" i="15"/>
  <c r="N53" i="15"/>
  <c r="N52" i="15"/>
  <c r="N51" i="15"/>
  <c r="N50" i="15"/>
  <c r="N49" i="15"/>
  <c r="N48" i="15"/>
  <c r="N47" i="15"/>
  <c r="N46" i="15"/>
  <c r="N45" i="15"/>
  <c r="N44" i="15"/>
  <c r="N43" i="15"/>
  <c r="N42" i="15"/>
  <c r="N41" i="15"/>
  <c r="N40" i="15"/>
  <c r="N39" i="15"/>
  <c r="N38" i="15"/>
  <c r="N37" i="15"/>
  <c r="N36" i="15"/>
  <c r="N35" i="15"/>
  <c r="N34" i="15"/>
  <c r="N33" i="15"/>
  <c r="N32" i="15"/>
  <c r="N31" i="15"/>
  <c r="N30" i="15"/>
  <c r="N29" i="15"/>
  <c r="N28" i="15"/>
  <c r="N27" i="15"/>
  <c r="N26" i="15"/>
  <c r="N25" i="15"/>
  <c r="N24" i="15"/>
  <c r="N23" i="15"/>
  <c r="N22" i="15"/>
  <c r="N21" i="15"/>
  <c r="N20" i="15"/>
  <c r="N19" i="15"/>
  <c r="N18" i="15"/>
  <c r="N17" i="15"/>
  <c r="N16" i="15"/>
  <c r="N15" i="15"/>
  <c r="N14" i="15"/>
  <c r="N13" i="15"/>
  <c r="N12" i="15"/>
  <c r="N11" i="15"/>
  <c r="N10" i="15"/>
  <c r="N9" i="15"/>
  <c r="N8" i="15"/>
  <c r="N7" i="15"/>
  <c r="N6" i="15"/>
  <c r="N69" i="14"/>
  <c r="N68" i="14"/>
  <c r="N67" i="14"/>
  <c r="N66" i="14"/>
  <c r="N65" i="14"/>
  <c r="N64" i="14"/>
  <c r="N63" i="14"/>
  <c r="N62" i="14"/>
  <c r="N61" i="14"/>
  <c r="N60" i="14"/>
  <c r="N59" i="14"/>
  <c r="N58" i="14"/>
  <c r="N57" i="14"/>
  <c r="N56" i="14"/>
  <c r="N55" i="14"/>
  <c r="N54" i="14"/>
  <c r="N53" i="14"/>
  <c r="N52" i="14"/>
  <c r="N51" i="14"/>
  <c r="N50" i="14"/>
  <c r="N49" i="14"/>
  <c r="N48" i="14"/>
  <c r="N47" i="14"/>
  <c r="N46" i="14"/>
  <c r="N45" i="14"/>
  <c r="N44" i="14"/>
  <c r="N43" i="14"/>
  <c r="N42" i="14"/>
  <c r="N41" i="14"/>
  <c r="N40" i="14"/>
  <c r="N39" i="14"/>
  <c r="N38" i="14"/>
  <c r="N37" i="14"/>
  <c r="N36" i="14"/>
  <c r="N35" i="14"/>
  <c r="N34" i="14"/>
  <c r="N33" i="14"/>
  <c r="N32" i="14"/>
  <c r="N31" i="14"/>
  <c r="N30" i="14"/>
  <c r="N29" i="14"/>
  <c r="N28" i="14"/>
  <c r="N27" i="14"/>
  <c r="N26" i="14"/>
  <c r="N25" i="14"/>
  <c r="N24" i="14"/>
  <c r="N23" i="14"/>
  <c r="N22" i="14"/>
  <c r="N21" i="14"/>
  <c r="N20" i="14"/>
  <c r="N19" i="14"/>
  <c r="N18" i="14"/>
  <c r="N17" i="14"/>
  <c r="N16" i="14"/>
  <c r="N15" i="14"/>
  <c r="N14" i="14"/>
  <c r="N13" i="14"/>
  <c r="N12" i="14"/>
  <c r="N11" i="14"/>
  <c r="N10" i="14"/>
  <c r="N9" i="14"/>
  <c r="N8" i="14"/>
  <c r="N7" i="14"/>
  <c r="N6" i="14"/>
  <c r="N80" i="13"/>
  <c r="N79" i="13"/>
  <c r="N78" i="13"/>
  <c r="N77" i="13"/>
  <c r="N76" i="13"/>
  <c r="N75" i="13"/>
  <c r="N74" i="13"/>
  <c r="N73" i="13"/>
  <c r="N72" i="13"/>
  <c r="N71" i="13"/>
  <c r="N70" i="13"/>
  <c r="N69" i="13"/>
  <c r="N68" i="13"/>
  <c r="N67" i="13"/>
  <c r="N66" i="13"/>
  <c r="N65" i="13"/>
  <c r="N64" i="13"/>
  <c r="N63" i="13"/>
  <c r="N62" i="13"/>
  <c r="N61" i="13"/>
  <c r="N60" i="13"/>
  <c r="N59" i="13"/>
  <c r="N58" i="13"/>
  <c r="N57" i="13"/>
  <c r="N56" i="13"/>
  <c r="N55" i="13"/>
  <c r="N54" i="13"/>
  <c r="N53" i="13"/>
  <c r="N52" i="13"/>
  <c r="N51" i="13"/>
  <c r="N50" i="13"/>
  <c r="N49" i="13"/>
  <c r="N48" i="13"/>
  <c r="N47" i="13"/>
  <c r="N46" i="13"/>
  <c r="N45" i="13"/>
  <c r="N44" i="13"/>
  <c r="N43" i="13"/>
  <c r="N42" i="13"/>
  <c r="N41" i="13"/>
  <c r="N40" i="13"/>
  <c r="N39" i="13"/>
  <c r="N38" i="13"/>
  <c r="N37" i="13"/>
  <c r="N36" i="13"/>
  <c r="N35" i="13"/>
  <c r="N34" i="13"/>
  <c r="N33" i="13"/>
  <c r="N32" i="13"/>
  <c r="N31" i="13"/>
  <c r="N30" i="13"/>
  <c r="N29" i="13"/>
  <c r="N28" i="13"/>
  <c r="N27" i="13"/>
  <c r="N26" i="13"/>
  <c r="N25" i="13"/>
  <c r="N24" i="13"/>
  <c r="N23" i="13"/>
  <c r="N22" i="13"/>
  <c r="N21" i="13"/>
  <c r="N20" i="13"/>
  <c r="N19" i="13"/>
  <c r="N18" i="13"/>
  <c r="N17" i="13"/>
  <c r="N16" i="13"/>
  <c r="N15" i="13"/>
  <c r="N14" i="13"/>
  <c r="N13" i="13"/>
  <c r="N12" i="13"/>
  <c r="N11" i="13"/>
  <c r="N10" i="13"/>
  <c r="N9" i="13"/>
  <c r="N8" i="13"/>
  <c r="N7" i="13"/>
  <c r="N6" i="13"/>
  <c r="M17" i="2"/>
  <c r="N13" i="2"/>
  <c r="N14" i="2"/>
  <c r="N15" i="2"/>
  <c r="N16" i="2"/>
  <c r="D17" i="2"/>
  <c r="E17" i="2"/>
  <c r="F17" i="2"/>
  <c r="G17" i="2"/>
  <c r="H17" i="2"/>
  <c r="I17" i="2"/>
  <c r="J17" i="2"/>
  <c r="K17" i="2"/>
  <c r="L17" i="2"/>
  <c r="N7" i="2"/>
  <c r="A3" i="23"/>
  <c r="A3" i="22"/>
  <c r="A3" i="21"/>
  <c r="A3" i="20"/>
  <c r="A4" i="19"/>
  <c r="A3" i="15"/>
  <c r="A3" i="14"/>
  <c r="A3" i="13"/>
  <c r="N12" i="2"/>
  <c r="N17" i="2" l="1"/>
  <c r="N8" i="2"/>
  <c r="N11" i="2" l="1"/>
  <c r="N10" i="2"/>
  <c r="N9" i="2"/>
  <c r="N6" i="2"/>
</calcChain>
</file>

<file path=xl/sharedStrings.xml><?xml version="1.0" encoding="utf-8"?>
<sst xmlns="http://schemas.openxmlformats.org/spreadsheetml/2006/main" count="1993" uniqueCount="480">
  <si>
    <t>MINISTERIO DE SALUD</t>
  </si>
  <si>
    <t>ESTADO DEL PRESUPUESTO DE GOBIERNO</t>
  </si>
  <si>
    <t xml:space="preserve">Programa </t>
  </si>
  <si>
    <t xml:space="preserve">Descripción Programa </t>
  </si>
  <si>
    <t>Fondo</t>
  </si>
  <si>
    <t>Ley de
Presupuesto</t>
  </si>
  <si>
    <t>Presupuesto
Actual</t>
  </si>
  <si>
    <t>Cuota
Liberada</t>
  </si>
  <si>
    <t>Solicitado</t>
  </si>
  <si>
    <t>Comprometido</t>
  </si>
  <si>
    <t>Recepción
Mercancía</t>
  </si>
  <si>
    <t>Devengado</t>
  </si>
  <si>
    <t>Pagado</t>
  </si>
  <si>
    <t>Presupuesto
Disponible</t>
  </si>
  <si>
    <t>Disponible
Liberado</t>
  </si>
  <si>
    <t>Porcentaje Ejecución</t>
  </si>
  <si>
    <t>630-00</t>
  </si>
  <si>
    <t>GESTION INTRAINSTITUCIONAL</t>
  </si>
  <si>
    <t>631-01</t>
  </si>
  <si>
    <t>RECTORÍA DE LA SALUD</t>
  </si>
  <si>
    <t>631-02</t>
  </si>
  <si>
    <t>CONTROL DEL TABACO</t>
  </si>
  <si>
    <t>631-03</t>
  </si>
  <si>
    <t>CONSEJO TECNICO ASISTENCIA MEDICO SOCIAL (CTAMS)</t>
  </si>
  <si>
    <t>631-04</t>
  </si>
  <si>
    <t>OFICINA DE COOPERACION INTL DE LA SALUD (OCIS)</t>
  </si>
  <si>
    <t>631-05</t>
  </si>
  <si>
    <t>COMISION NACIONAL VACUNACION Y EPIDEMIOLOGIA (CNVE)</t>
  </si>
  <si>
    <t>632-00</t>
  </si>
  <si>
    <t>DIRECCION DE CEN CINAI</t>
  </si>
  <si>
    <t>635-00</t>
  </si>
  <si>
    <t>TRANSFERENCIAS NO VINCULADAS AL MINISTERIO DE SALUD</t>
  </si>
  <si>
    <t>636-00</t>
  </si>
  <si>
    <t>INST CR. ENSEÑANZA NUTRICION Y SALUD (INCIENSA)</t>
  </si>
  <si>
    <t>637-00</t>
  </si>
  <si>
    <t>INST. S/ ALCOHOLISMO Y FARMACODEPENDENCIA (IAFA)</t>
  </si>
  <si>
    <t>638-00</t>
  </si>
  <si>
    <t>CONSEJO NACIONAL DE INVESTIGACION EN SALUD (CONIS)</t>
  </si>
  <si>
    <t>PRESUPUESTO TOTAL</t>
  </si>
  <si>
    <t>Al 31 de enero del 2024</t>
  </si>
  <si>
    <t>Partida</t>
  </si>
  <si>
    <t>Descripción Partida Presupuestaria</t>
  </si>
  <si>
    <t/>
  </si>
  <si>
    <t>E-0</t>
  </si>
  <si>
    <t>REMUNERACIONES</t>
  </si>
  <si>
    <t>001</t>
  </si>
  <si>
    <t>E-001</t>
  </si>
  <si>
    <t>REMUNERACIONES BASICAS</t>
  </si>
  <si>
    <t>E-00101</t>
  </si>
  <si>
    <t>SUELDOS PARA CARGOS FIJOS</t>
  </si>
  <si>
    <t>E-00105</t>
  </si>
  <si>
    <t>SUPLENCIAS</t>
  </si>
  <si>
    <t>E-002</t>
  </si>
  <si>
    <t>REMUNERACIONES EVENTUALES</t>
  </si>
  <si>
    <t>E-00201</t>
  </si>
  <si>
    <t>TIEMPO EXTRAORDINARIO</t>
  </si>
  <si>
    <t>E-003</t>
  </si>
  <si>
    <t>INCENTIVOS SALARIALES</t>
  </si>
  <si>
    <t>E-00301</t>
  </si>
  <si>
    <t>RETRIBUCION POR AÑOS SERVIDOS</t>
  </si>
  <si>
    <t>E-00302</t>
  </si>
  <si>
    <t>RESTRICCION AL EJERCICIO LIBERAL DE LA PROFESION</t>
  </si>
  <si>
    <t>E-00303</t>
  </si>
  <si>
    <t>DECIMOTERCER MES</t>
  </si>
  <si>
    <t>E-00304</t>
  </si>
  <si>
    <t>SALARIO ESCOLAR</t>
  </si>
  <si>
    <t>E-00399</t>
  </si>
  <si>
    <t>OTROS INCENTIVOS SALARIALES</t>
  </si>
  <si>
    <t>E-004</t>
  </si>
  <si>
    <t>CONTRIB. PATRONALES AL DES. Y LA SEGURIDAD SOCIAL</t>
  </si>
  <si>
    <t>E0040120063000</t>
  </si>
  <si>
    <t>CCSS CONTRIBUCION PATRONAL SEGURO SALUD (CONTRIBUCION PATRONAL SEGURO DE SALUD, SEGUN LEY NO. 17 DEL 22 DE OCTUBRE DE 1943, LEY</t>
  </si>
  <si>
    <t>E0040520063000</t>
  </si>
  <si>
    <t>BANCO POPULAR Y DE DESARROLLO COMUNAL. (BPDC) (SEGUN LEY NO. 4351 DEL 11 DE JULIO DE 1969, LEY ORGANICA DEL B.P.D.C.).</t>
  </si>
  <si>
    <t>E-005</t>
  </si>
  <si>
    <t>CONTRIB PATRONALES A FOND PENS Y OTROS FOND CAPIT.</t>
  </si>
  <si>
    <t>E0050120063000</t>
  </si>
  <si>
    <t>CCSS CONTRIBUCION PATRONAL SEGURO PENSIONES (CONTRIBUCION PATRONAL SEGURO DE PENSIONES, SEGUN LEY NO. 17 DEL 22 DE OCTUBRE DE 1943, LEY</t>
  </si>
  <si>
    <t>E0050220063000</t>
  </si>
  <si>
    <t>CCSS APORTE PATRONAL REGIMEN PENSIONES (APORTE PATRONAL AL REGIMEN DE PENSIONES, SEGUN LEY DE PROTECCION AL TRABAJADOR NO. 7983 DEL 16</t>
  </si>
  <si>
    <t>E0050320063000</t>
  </si>
  <si>
    <t>CCSS APORTE PATRONAL FONDO CAPITALIZACION LABORAL (APORTE PATRONAL AL FONDO DE CAPITALIZACION LABORAL, SEGUN LEY DE PROTECCION AL TRABAJADOR</t>
  </si>
  <si>
    <t>E0050520063000</t>
  </si>
  <si>
    <t>ASOCIACION SOLIDARISTA DE EMPLEADOS DEL MINISTERIO DE SALUD (APORTE PATRONAL SEGUN LEY 6970 DEL 07/11/1984, LEY DE ASOCIACIONES</t>
  </si>
  <si>
    <t>E-1</t>
  </si>
  <si>
    <t>SERVICIOS</t>
  </si>
  <si>
    <t>E-101</t>
  </si>
  <si>
    <t>ALQUILERES</t>
  </si>
  <si>
    <t>E-10103</t>
  </si>
  <si>
    <t>ALQUILER DE EQUIPO DE COMPUTO</t>
  </si>
  <si>
    <t>E-102</t>
  </si>
  <si>
    <t>SERVICIOS BASICOS</t>
  </si>
  <si>
    <t>E-10201</t>
  </si>
  <si>
    <t>SERVICIO DE AGUA Y ALCANTARILLADO</t>
  </si>
  <si>
    <t>E-10202</t>
  </si>
  <si>
    <t>SERVICIO DE ENERGIA ELECTRICA</t>
  </si>
  <si>
    <t>E-10204</t>
  </si>
  <si>
    <t>SERVICIO DE TELECOMUNICACIONES</t>
  </si>
  <si>
    <t>E-10299</t>
  </si>
  <si>
    <t>OTROS SERVICIOS BASICOS</t>
  </si>
  <si>
    <t>E-103</t>
  </si>
  <si>
    <t>SERVICIOS COMERCIALES Y FINANCIEROS</t>
  </si>
  <si>
    <t>E-10301</t>
  </si>
  <si>
    <t>INFORMACION</t>
  </si>
  <si>
    <t>E-104</t>
  </si>
  <si>
    <t>SERVICIOS DE GESTION Y APOYO</t>
  </si>
  <si>
    <t>E-10406</t>
  </si>
  <si>
    <t>SERVICIOS GENERALES</t>
  </si>
  <si>
    <t>E-10499</t>
  </si>
  <si>
    <t>OTROS SERVICIOS DE GESTION Y APOYO</t>
  </si>
  <si>
    <t>E-105</t>
  </si>
  <si>
    <t>GASTOS DE VIAJE Y DE TRANSPORTE</t>
  </si>
  <si>
    <t>E-10501</t>
  </si>
  <si>
    <t>TRANSPORTE DENTRO DEL PAIS</t>
  </si>
  <si>
    <t>E-10502</t>
  </si>
  <si>
    <t>VIATICOS DENTRO DEL PAIS</t>
  </si>
  <si>
    <t>E-106</t>
  </si>
  <si>
    <t>SEGUROS, REASEGUROS Y OTRAS OBLIGACIONES</t>
  </si>
  <si>
    <t>E-10601</t>
  </si>
  <si>
    <t>SEGUROS</t>
  </si>
  <si>
    <t>E-107</t>
  </si>
  <si>
    <t>CAPACITACION Y PROTOCOLO</t>
  </si>
  <si>
    <t>E-10702</t>
  </si>
  <si>
    <t>ACTIVIDADES PROTOCOLARIAS Y SOCIALES</t>
  </si>
  <si>
    <t>E-109</t>
  </si>
  <si>
    <t>IMPUESTOS</t>
  </si>
  <si>
    <t>E-10999</t>
  </si>
  <si>
    <t>OTROS IMPUESTOS</t>
  </si>
  <si>
    <t>E-199</t>
  </si>
  <si>
    <t>SERVICIOS DIVERSOS</t>
  </si>
  <si>
    <t>E-19905</t>
  </si>
  <si>
    <t>DEDUCIBLES</t>
  </si>
  <si>
    <t>E-2</t>
  </si>
  <si>
    <t>MATERIALES Y SUMINISTROS</t>
  </si>
  <si>
    <t>E-201</t>
  </si>
  <si>
    <t>PRODUCTOS QUIMICOS Y CONEXOS</t>
  </si>
  <si>
    <t>E-20101</t>
  </si>
  <si>
    <t>COMBUSTIBLES Y LUBRICANTES</t>
  </si>
  <si>
    <t>E-5</t>
  </si>
  <si>
    <t>BIENES DURADEROS</t>
  </si>
  <si>
    <t>280</t>
  </si>
  <si>
    <t>E-501</t>
  </si>
  <si>
    <t>MAQUINARIA, EQUIPO Y MOBILIARIO</t>
  </si>
  <si>
    <t>E-50102</t>
  </si>
  <si>
    <t>EQUIPO DE TRANSPORTE</t>
  </si>
  <si>
    <t>E-502</t>
  </si>
  <si>
    <t>CONSTRUCCIONES, ADICIONES Y MEJORAS</t>
  </si>
  <si>
    <t>E-50201</t>
  </si>
  <si>
    <t>EDIFICIOS</t>
  </si>
  <si>
    <t>E-50299</t>
  </si>
  <si>
    <t>OTRAS CONSTRUCCIONES, ADICIONES Y MEJORAS</t>
  </si>
  <si>
    <t>E-503</t>
  </si>
  <si>
    <t>BIENES PREEXISTENTES</t>
  </si>
  <si>
    <t>E-50302</t>
  </si>
  <si>
    <t>EDIFICIOS PREEXISTENTES</t>
  </si>
  <si>
    <t>E-599</t>
  </si>
  <si>
    <t>BIENES DURADEROS DIVERSOS</t>
  </si>
  <si>
    <t>E-59903</t>
  </si>
  <si>
    <t>BIENES INTANGIBLES</t>
  </si>
  <si>
    <t>E-6</t>
  </si>
  <si>
    <t>TRANSFERENCIAS CORRIENTES</t>
  </si>
  <si>
    <t>E-601</t>
  </si>
  <si>
    <t>TRANSFERENCIAS CORRIENTES AL SECTOR PUBLICO</t>
  </si>
  <si>
    <t>E6010320063000</t>
  </si>
  <si>
    <t>CCSS CONTRIBUCION ESTATAL SEGURO PENSIONES (CONTRIBUCION ESTATAL AL SEGURO DE PENSIONES, SEGUN LEY NO. 17 DEL 22 DE OCTUBRE DE 1943, LEY</t>
  </si>
  <si>
    <t>E6010320263000</t>
  </si>
  <si>
    <t>CCSS CONTRIBUCION ESTATAL SEGURO SALUD (CONTRIBUCION ESTATAL AL SEGURO DE SALUD, SEGUN LEY NO. 17 DEL 22 DE OCTUBRE DE 1943, LEY</t>
  </si>
  <si>
    <t>E-603</t>
  </si>
  <si>
    <t>PRESTACIONES</t>
  </si>
  <si>
    <t>E-60301</t>
  </si>
  <si>
    <t>PRESTACIONES LEGALES</t>
  </si>
  <si>
    <t>E-60399</t>
  </si>
  <si>
    <t>OTRAS PRESTACIONES</t>
  </si>
  <si>
    <t>E-606</t>
  </si>
  <si>
    <t>OTRAS TRANSFERENCIAS CORRIENTES AL SECTOR PRIVADO</t>
  </si>
  <si>
    <t>E-60601</t>
  </si>
  <si>
    <t>INDEMNIZACIONES</t>
  </si>
  <si>
    <t>E-607</t>
  </si>
  <si>
    <t>TRANSFERENCIAS CORRIENTES AL SECTOR EXTERNO</t>
  </si>
  <si>
    <t>E6070120063000</t>
  </si>
  <si>
    <t>ORGANIZACION MUNDIAL DE LA SALUD (OMS). (CUOTA ORDINARIA, SEGUN APROBACION FIRMADA POR LOS ESTADOS PARTICIPANTES DE LA CONFERENCIA</t>
  </si>
  <si>
    <t>E6070120163000</t>
  </si>
  <si>
    <t>ORGANIZACION PANAMERICANA DE LA SALUD (OPS). (CUOTA ORDINARIA, SEGUN ACUERDO DE 1949, ENTRE LA ORGANIZACION SANITARIA PANAMERICANA Y LA</t>
  </si>
  <si>
    <t>E6070120463000</t>
  </si>
  <si>
    <t>CONSEJO DE MINISTROS DE SALUD DE CENTROAMERICA. (CUOTA ORDINARIA, SEGUN DECLARACION DE SAN SALVADOR Y EL TRATADO DE INTEGRACION SOCIAL</t>
  </si>
  <si>
    <t>E6070120563000</t>
  </si>
  <si>
    <t>PROGRAMA DE LAS NACIONES UNIDAS PARA EL MEDIO AMBIENTE (PNUMA). (CUOTA ANUAL SEGUN CONVENIO SOBRE CONTROL FRONTERIZO DE DESECHOS PELIGROSOS Y</t>
  </si>
  <si>
    <t>E6070120663000</t>
  </si>
  <si>
    <t>ORGANISMO INTERNACIONAL DE ENERGIA ATOMICA (OIEA). (SEGUN LEY BASICA DE ENERGIA ATOMICA PARA USOS PACIFICOS, NO.4383, DEL 18 DE AGOSTO DE</t>
  </si>
  <si>
    <t>E6070120763000</t>
  </si>
  <si>
    <t>ORGANIZACION PARA LA COOPERACION Y EL DESARROLLO ECONOMICO (OCDE) (SEGUN EL ACUERDO SOBRE LOS TERMINOS DE LA ADHESION A LA CONVENCION DE LA</t>
  </si>
  <si>
    <t>E6070120863000</t>
  </si>
  <si>
    <t>CONSEJO DE EUROPA (CUOTA PARA EL CONSEJO DE EUROPA CONTRA EL TRAFICO DE ORGANOS HUMANOS, CONVENIO DE LEY</t>
  </si>
  <si>
    <t>E-00203</t>
  </si>
  <si>
    <t>DISPONIBILIDAD LABORAL</t>
  </si>
  <si>
    <t>E0040120063101</t>
  </si>
  <si>
    <t>CCSS CONTRIBUCION PATRONAL SEGURO SALUD (PARA LA CONTRIBUCION PATRONAL SEGURO DE SALUD, SEGUN LEY NO. 17 DEL 22 DE OCTUBRE DE 1943, LEY</t>
  </si>
  <si>
    <t>E0040520063101</t>
  </si>
  <si>
    <t>BANCO POPULAR Y DE DESARROLLO COMUNAL. (BPDC) (SEGUN LEY 4351 DEL 11 DE JULIO DE 1969, LEY ORGANICA DEL B.P.D.C. INCLUYE ¢125.000,00 SEGUN</t>
  </si>
  <si>
    <t>E0050120063101</t>
  </si>
  <si>
    <t>CCSS CONTRIBUCION PATRONAL SEGURO PENSIONES (CONTRIBUCION PATRONAL SEGURO DE PENSIONES, SEGUN LEY 17 DEL 22 DE OCTUBRE DE 1943, LEY</t>
  </si>
  <si>
    <t>E0050220063101</t>
  </si>
  <si>
    <t>CCSS APORTE PATRONAL REGIMEN PENSIONES (APORTE PATRONAL AL REGIMEN DE PENSIONES, SEGUN LEY DE PROTECCION AL TRABAJADOR 7983 DEL 16 DE</t>
  </si>
  <si>
    <t>E0050320063101</t>
  </si>
  <si>
    <t>E0050520063101</t>
  </si>
  <si>
    <t>E-10101</t>
  </si>
  <si>
    <t>ALQUILER DE EDIFICIOS, LOCALES Y TERRENOS</t>
  </si>
  <si>
    <t>E-10403</t>
  </si>
  <si>
    <t>SERVICIOS DE INGENIERIA Y ARQUITECTURA</t>
  </si>
  <si>
    <t>E-10701</t>
  </si>
  <si>
    <t>ACTIVIDADES DE CAPACITACION</t>
  </si>
  <si>
    <t>E-108</t>
  </si>
  <si>
    <t>MANTENIMIENTO Y REPARACION</t>
  </si>
  <si>
    <t>E-10801</t>
  </si>
  <si>
    <t>MANTENIMIENTO DE EDIFICIOS, LOCALES Y TERRENOS</t>
  </si>
  <si>
    <t>E-10804</t>
  </si>
  <si>
    <t>MANT. Y REPARACION DE MAQUINARIA Y EQUIPO DE PROD.</t>
  </si>
  <si>
    <t>E-20102</t>
  </si>
  <si>
    <t>PRODUCTOS FARMACEUTICOS Y MEDICINALES</t>
  </si>
  <si>
    <t>E-20199</t>
  </si>
  <si>
    <t>OTROS PRODUCTOS QUIMICOS Y CONEXOS</t>
  </si>
  <si>
    <t>E-299</t>
  </si>
  <si>
    <t>UTILES, MATERIALES Y SUMINISTROS DIVERSOS</t>
  </si>
  <si>
    <t>E-29906</t>
  </si>
  <si>
    <t>UTILES Y MATERIALES DE RESGUARDO Y SEGURIDAD</t>
  </si>
  <si>
    <t>E-50199</t>
  </si>
  <si>
    <t>MAQUINARIA, EQUIPO Y MOBILIARIO DIVERSO</t>
  </si>
  <si>
    <t>E6010320063101</t>
  </si>
  <si>
    <t>CCSS CONTRIBUCION ESTATAL SEGURO PENSIONES (CONTRIBUCION ESTATAL AL SEGURO DE PENSIONES, SEGUN LEY 17 DEL 22 DE OCTUBRE DE 1943, LEY</t>
  </si>
  <si>
    <t>E6010320263101</t>
  </si>
  <si>
    <t>CCSS CONTRIBUCION ESTATAL SEGURO SALUD (CONTRIBUCION ESTATAL AL SEGURO DE SALUD, SEGUN LEY 17 DEL 22 DE OCTUBRE DE 1943, LEY</t>
  </si>
  <si>
    <t>E6010320363101</t>
  </si>
  <si>
    <t>CCSS COMPRA VACUNAS ESQUEMA BASICO (INCLUYE RECURSOS POR ¢12.500.000,00 PARA COMPRA DE VACUNAS DEL ESQUEMA BASICO SEGUN ARTICULO 15</t>
  </si>
  <si>
    <t>E-10203</t>
  </si>
  <si>
    <t>SERVICIO DE CORREO</t>
  </si>
  <si>
    <t>E-10302</t>
  </si>
  <si>
    <t>PUBLICIDAD Y PROPAGANDA</t>
  </si>
  <si>
    <t>E-10303</t>
  </si>
  <si>
    <t>IMPRESION, ENCUADERNACION Y OTROS</t>
  </si>
  <si>
    <t>E-10307</t>
  </si>
  <si>
    <t>SERVICIOS DE TECNOLOGIAS DE INFORMACION</t>
  </si>
  <si>
    <t>E-10404</t>
  </si>
  <si>
    <t>SERVICIOS EN CIENCIAS ECONOMICAS Y SOCIALES</t>
  </si>
  <si>
    <t>E-10805</t>
  </si>
  <si>
    <t>MANT. Y REPARACION DE EQUIPO DE TRANSPORTE</t>
  </si>
  <si>
    <t>E-10899</t>
  </si>
  <si>
    <t>MANTENIMIENTO Y REPARACION DE OTROS EQUIPOS</t>
  </si>
  <si>
    <t>E-202</t>
  </si>
  <si>
    <t>ALIMENTOS Y PRODUCTOS AGROPECUARIOS</t>
  </si>
  <si>
    <t>E-20203</t>
  </si>
  <si>
    <t>ALIMENTOS Y BEBIDAS</t>
  </si>
  <si>
    <t>E-29903</t>
  </si>
  <si>
    <t>PRODUCTOS DE PAPEL, CARTON E IMPRESOS</t>
  </si>
  <si>
    <t>E-29904</t>
  </si>
  <si>
    <t>TEXTILES Y VESTUARIO</t>
  </si>
  <si>
    <t>E-29905</t>
  </si>
  <si>
    <t>UTILES Y MATERIALES DE LIMPIEZA</t>
  </si>
  <si>
    <t>E-29999</t>
  </si>
  <si>
    <t>OTROS UTILES, MATERIALES Y SUMINISTROS DIVERSOS</t>
  </si>
  <si>
    <t>E-50104</t>
  </si>
  <si>
    <t>EQUIPO Y MOBILIARIO DE OFICINA</t>
  </si>
  <si>
    <t>E-50107</t>
  </si>
  <si>
    <t>EQUIPO Y MOBILIARIO EDUCACIONAL, DEP. Y RECREATIVO</t>
  </si>
  <si>
    <t>E6010321263102</t>
  </si>
  <si>
    <t>INSTITUTO COSTARRICENSE DEL DEPORTE Y LA RECREACION (ICODER). (PARA EL CUMPLIMIENTO DE LAS FUNCIONES VINCULADAS CON EL DEPORTE Y LA</t>
  </si>
  <si>
    <t>E6010321663102</t>
  </si>
  <si>
    <t>CCSS DIAGNOSTICO, TRATAMIENTO Y LA PREV. TABACO (PARA EL DIAGNOSTICO, TRATAMIENTO Y LA PREVENCION DE ENFERMEDADES ASOCIADAS AL</t>
  </si>
  <si>
    <t>E6070120963102</t>
  </si>
  <si>
    <t>ORGANIZACION PANAMERICANA DE LA SALUD (OPS). (PARA EL PAGO DE COMPROMISOS CON LA ORGANIZACION MUNDIAL DE LA SALUD COMO ESTADO PARTE DEL</t>
  </si>
  <si>
    <t>E6010320963500</t>
  </si>
  <si>
    <t>CCSS CONT.ESTATAL S.SALUD.TRAB.S.PRI Y S.DESCEN (CONTRIBUCION ESTATAL PARA TRABAJADORES DEL SECTOR PRIVADO Y SECTOR PUBLICO DESCENTRALIZADO Y</t>
  </si>
  <si>
    <t>E6010321063500</t>
  </si>
  <si>
    <t>CCSS EXAMENES ADN (PARA EL FINANCIAMIENTO DE LOS EXAMENES DE ADN, DE CONFORMIDAD CON LA LEY DE PATERNIDAD</t>
  </si>
  <si>
    <t>E6010321363500</t>
  </si>
  <si>
    <t>CCSS S.SALUD TRABAJADORES INDEPENDIENTES (PAGO COMPLEMENTARIO DE SERVICIOS PRESTADOS A TRABAJADORES INDEPENDIENTES SEGURO SALUD, SEGUN</t>
  </si>
  <si>
    <t>E6010321463500</t>
  </si>
  <si>
    <t>CCSS SEG.SALUD CONVENIOS ESPECIALES (CONVENIOS ESPECIALES SEGURO SALUD, SEGUN LEY 17 LEY CONSTITUTIVA DE LA CCSS DEL 22/10/1943 Y SUS</t>
  </si>
  <si>
    <t>E6010321763500</t>
  </si>
  <si>
    <t>CCSS LEYES ESPECIALES (PARA PAGO POR ATENCION A ASEGURADOS POR CUENTA DEL ESTADO SEGUN LEY 17 LEY CONSTITUTIVA DE LA</t>
  </si>
  <si>
    <t>E6010321863500</t>
  </si>
  <si>
    <t>CCSS SEG.SALUD ASEGURADOS VOLUNTARIOS (PARA FINANCIAR ASEGURADOS VOLUNTARIOS, POR CONCEPTO DE SEGURO DE SALUD, SEGUN LEY17 LEY</t>
  </si>
  <si>
    <t>E6010321963500</t>
  </si>
  <si>
    <t>CCSS FECUNDACION IN VITRO (PARA EL FINANCIAMIENTO DE LOS PROCEDIMIENTOS DE FECUNDACION IN VITRO, SEGUN ARTICULO 14 DEL</t>
  </si>
  <si>
    <t>E6010322663500</t>
  </si>
  <si>
    <t>PATRONATO NACIONAL DE CIEGOS (PANACI). (PARA GASTOS DE OPERACION, SEGUN LEY 2171 DEL 30/10/1957 Y LOS ARTICULOS 22, 23 Y 24 DEL TITULO</t>
  </si>
  <si>
    <t>E6010323663500</t>
  </si>
  <si>
    <t>INSTITUTO COSTARRICENSE DEL DEPORTE Y LA RECREACION (ICODER). (PARA GASTOS DE OPERACION, SEGUN LEY 7800 DEL 30/04/1998, ARTICULO 87 INCISO</t>
  </si>
  <si>
    <t>E6010323863500</t>
  </si>
  <si>
    <t>INSTITUTO COSTARRICENSE DEL DEPORTE Y LA RECREACION (ICODER). (PARA LA ORGANIZACION Y DESARROLLO DE LOS JUEGOS DEPORTIVOS NACIONALES,</t>
  </si>
  <si>
    <t>E6010324263500</t>
  </si>
  <si>
    <t>CCSS COMPRA MEDICAMENTOS RELACIONADOS CON TABACO (PARA COMPRA DE MEDICAMENTOS PARA EL TRATAMIENTO DE PATOLOGIAS RELACIONADAS CON EL TABACO O POR EL</t>
  </si>
  <si>
    <t>E6010324363500</t>
  </si>
  <si>
    <t>CCSS (RECURSOS QUE CORRESPONDEN AL 10% SEGÚN ARTÍCULO 2 INCISO B), LEY 10002 DEL 19/07/2021 Y SUS REFORMAS, PARA</t>
  </si>
  <si>
    <t>664</t>
  </si>
  <si>
    <t>E6010324563500</t>
  </si>
  <si>
    <t>CCSS ATENCION PERSONAS INDIGENTES (PARA LA ATENCION DE PERSONAS INDIGENTES, SEGUN ARTICULO 6 DE LA LEY 7374 DEL 03/12/1993,</t>
  </si>
  <si>
    <t>E6010324663500</t>
  </si>
  <si>
    <t>INSTITUTO COSTARRICENSE DEL DEPORTE Y LA RECREACION (ICODER). (PARA FINANCIAR EL FUNCIONAMIENTO DEL ICODER, SEGUN ARTICULO 87</t>
  </si>
  <si>
    <t>E6010324763500</t>
  </si>
  <si>
    <t>INSTITUTO COSTARRICENSE DEL DEPORTE Y LA RECREACION (ICODER). (PARA OLIMPIADAS ESPECIALES Y LA INCLUSION AL DEPORTE Y LA RECREACION DE LAS</t>
  </si>
  <si>
    <t>E6010325063500</t>
  </si>
  <si>
    <t>INSTITUTO COSTARRICENSE DEL DEPORTE Y LA RECREACION (ICODER). (PARA LA GESTION ADMINISTRATIVA DEL COMITE OLIMPICO NACIONAL,</t>
  </si>
  <si>
    <t>E-604</t>
  </si>
  <si>
    <t>TRANSF. C.TES A ENTIDADES PRIV. SIN FINES DE LUCRO</t>
  </si>
  <si>
    <t>E6040120963500</t>
  </si>
  <si>
    <t>ASOCIACION CRUZ ROJA COSTARRICENSE. (SEGUN ARTICULO 5 DE LEY 8114 LEY DE SIMPLIFICACION Y EFICIENCIA TRIBUTARIAS DEL</t>
  </si>
  <si>
    <t>E6040121163500</t>
  </si>
  <si>
    <t>ASOCIACION CRUZ ROJA COSTARRICENSE. (PARA COMITES AUXILIARES DE LA ASOCIACION CRUZ ROJA COSTARRICENSE, SEGUN LEY 7972 CREACION DE</t>
  </si>
  <si>
    <t>E6040121263500</t>
  </si>
  <si>
    <t>ASOCIACION CRUZ ROJA COSTARRICENSE. (PARA COMITES AUXILIARES DE LA ASOCIACION CRUZ ROJA COSTARRICENSE, SEGUN EL ARTICULO 234 NUMERAL</t>
  </si>
  <si>
    <t>E-7</t>
  </si>
  <si>
    <t>TRANSFERENCIAS DE CAPITAL</t>
  </si>
  <si>
    <t>E-701</t>
  </si>
  <si>
    <t>TRANSFERENCIAS DE CAPITAL AL SECTOR PUBLICO</t>
  </si>
  <si>
    <t>E7010320163500</t>
  </si>
  <si>
    <t>CCSS CONSTRUCC. Y EQUIP. TORRE LA ESPERANZA (PARA LA CONSTRUCCION Y EQUIPAMIENTO DE LA TORRE DE LA ESPERANZA, RECURSOS PROVENIENTES DEL FONDO</t>
  </si>
  <si>
    <t>E7010521463500</t>
  </si>
  <si>
    <t>INSTITUTO COSTARRICENSE DE ACUEDUCTOS Y ALCANTARIL LADOS (ICAA). (CONTRATO DE PRÉSTAMO EXTERNO N° 219 8, SUSCRITO ENTRE EL BCIE Y LA REPÚBLICA DE COST</t>
  </si>
  <si>
    <t>454</t>
  </si>
  <si>
    <t>Al 31 de agosto de 2026</t>
  </si>
  <si>
    <t>E-00205</t>
  </si>
  <si>
    <t>DIETAS</t>
  </si>
  <si>
    <t>E-10402</t>
  </si>
  <si>
    <t>SERVICIOS JURIDICOS</t>
  </si>
  <si>
    <t>E-204</t>
  </si>
  <si>
    <t>HERRAMIENTAS, REPUESTOS Y ACCESORIOS</t>
  </si>
  <si>
    <t>E-20402</t>
  </si>
  <si>
    <t>REPUESTOS Y ACCESORIOS</t>
  </si>
  <si>
    <t>E-50105</t>
  </si>
  <si>
    <t>EQUIPO Y PROGRAMAS DE COMPUTO</t>
  </si>
  <si>
    <t>E0040120063200</t>
  </si>
  <si>
    <t>E0040520063200</t>
  </si>
  <si>
    <t>BANCO POPULAR Y DE DESARROLLO COMUNAL. (BPDC) (SEGUN LEY NO. 4351 DEL 11 DE JULIO DE 1969, LEY ORGANICA DEL B.P.D.C. INCLUYE RECURSOS POR</t>
  </si>
  <si>
    <t>E0050120063200</t>
  </si>
  <si>
    <t>E0050220063200</t>
  </si>
  <si>
    <t>E0050320063200</t>
  </si>
  <si>
    <t>E-10104</t>
  </si>
  <si>
    <t>ALQUILER Y DERECHOS PARA TELECOMUNICACIONES</t>
  </si>
  <si>
    <t>E-10306</t>
  </si>
  <si>
    <t>COMIS. Y GASTOS POR SERV. FINANCIEROS Y COMERCIAL.</t>
  </si>
  <si>
    <t>E-10405</t>
  </si>
  <si>
    <t>SERVICIOS INFORMATICOS</t>
  </si>
  <si>
    <t>E-10803</t>
  </si>
  <si>
    <t>MANTENIMIENTO DE INSTALACIONES Y OTRAS OBRAS</t>
  </si>
  <si>
    <t>E-10807</t>
  </si>
  <si>
    <t>MANT. Y REPARACION DE EQUIPO Y MOBILIARIO DE OFIC.</t>
  </si>
  <si>
    <t>E-10808</t>
  </si>
  <si>
    <t>MANT. Y REP. DE EQUIPO DE COMPUTO Y SIST. DE INF.</t>
  </si>
  <si>
    <t>E-20104</t>
  </si>
  <si>
    <t>TINTAS, PINTURAS Y DILUYENTES</t>
  </si>
  <si>
    <t>E-20202</t>
  </si>
  <si>
    <t>PRODUCTOS AGROFORESTALES</t>
  </si>
  <si>
    <t>E-203</t>
  </si>
  <si>
    <t>MATERIALES Y PROD DE USO EN LA CONSTRUC Y MANT.</t>
  </si>
  <si>
    <t>E-20304</t>
  </si>
  <si>
    <t>MAT. Y PROD. ELECTRICOS, TELEFONICOS Y DE COMPUTO</t>
  </si>
  <si>
    <t>E-20306</t>
  </si>
  <si>
    <t>MATERIALES Y PRODUCTOS DE PLASTICO</t>
  </si>
  <si>
    <t>E-20401</t>
  </si>
  <si>
    <t>HERRAMIENTAS E INSTRUMENTOS</t>
  </si>
  <si>
    <t>E-29901</t>
  </si>
  <si>
    <t>UTILES Y MATERIALES DE OFICINA Y COMPUTO</t>
  </si>
  <si>
    <t>E-29902</t>
  </si>
  <si>
    <t>UTILES Y MATERIALES MEDICO, HOSPITALARIO Y DE INV.</t>
  </si>
  <si>
    <t>E-29907</t>
  </si>
  <si>
    <t>UTILES Y MATERIALES DE COCINA Y COMEDOR</t>
  </si>
  <si>
    <t>E-50103</t>
  </si>
  <si>
    <t>EQUIPO DE COMUNICACION</t>
  </si>
  <si>
    <t>E-50301</t>
  </si>
  <si>
    <t>TERRENOS</t>
  </si>
  <si>
    <t>E6010320063200</t>
  </si>
  <si>
    <t>E6010320263200</t>
  </si>
  <si>
    <t>E0040120063600</t>
  </si>
  <si>
    <t>E0040520063600</t>
  </si>
  <si>
    <t>E0050120063600</t>
  </si>
  <si>
    <t>E0050220063600</t>
  </si>
  <si>
    <t>E0050320063600</t>
  </si>
  <si>
    <t>E0050520063600</t>
  </si>
  <si>
    <t>ASOCIACION SOLIDARISTA DE EMPLEADOS DEL MINISTERIO DE SALUD (APORTE PATRONAL SEGUN LEY 6970 DE ASOCIACIONES SOLIDARISTAS).</t>
  </si>
  <si>
    <t>E-10304</t>
  </si>
  <si>
    <t>TRANSPORTE DE BIENES</t>
  </si>
  <si>
    <t>E-10305</t>
  </si>
  <si>
    <t>SERVICIOS ADUANEROS</t>
  </si>
  <si>
    <t>E-10401</t>
  </si>
  <si>
    <t>SERVICIOS EN CIENCIAS DE LA SALUD</t>
  </si>
  <si>
    <t>E-19902</t>
  </si>
  <si>
    <t>INTERESES MORATORIOS Y MULTAS</t>
  </si>
  <si>
    <t>E-19999</t>
  </si>
  <si>
    <t>OTROS SERVICIOS NO ESPECIFICADOS</t>
  </si>
  <si>
    <t>E-20204</t>
  </si>
  <si>
    <t>ALIMENTOS PARA ANIMALES</t>
  </si>
  <si>
    <t>E-20301</t>
  </si>
  <si>
    <t>MATERIALES Y PRODUCTOS METALICOS</t>
  </si>
  <si>
    <t>E-20302</t>
  </si>
  <si>
    <t>MATERIALES Y PRODUCTOS MINERALES Y ASFALTICOS</t>
  </si>
  <si>
    <t>E-20303</t>
  </si>
  <si>
    <t>MADERA Y SUS DERIVADOS</t>
  </si>
  <si>
    <t>E-20399</t>
  </si>
  <si>
    <t>OTROS MAT. Y PROD.DE USO EN LA CONSTRU. Y MANTENIM</t>
  </si>
  <si>
    <t>E-50101</t>
  </si>
  <si>
    <t>MAQUINARIA Y EQUIPO PARA LA PRODUCCION</t>
  </si>
  <si>
    <t>E-50106</t>
  </si>
  <si>
    <t>EQUIPO SANITARIO, DE LABORATORIO E INVESTIGACION</t>
  </si>
  <si>
    <t>E-50207</t>
  </si>
  <si>
    <t>INSTALACIONES</t>
  </si>
  <si>
    <t>E6010320063600</t>
  </si>
  <si>
    <t>E6010320263600</t>
  </si>
  <si>
    <t>E-602</t>
  </si>
  <si>
    <t>TRANSFERENCIAS CORRIENTES A PERSONAS</t>
  </si>
  <si>
    <t>E-60201</t>
  </si>
  <si>
    <t>BECAS A FUNCIONARIOS</t>
  </si>
  <si>
    <t>E0040120063700</t>
  </si>
  <si>
    <t>E0040520063700</t>
  </si>
  <si>
    <t>E0050120063700</t>
  </si>
  <si>
    <t>E0050220063700</t>
  </si>
  <si>
    <t>E0050320063700</t>
  </si>
  <si>
    <t>E-10806</t>
  </si>
  <si>
    <t>MANT. Y REPARACION DE EQUIPO DE COMUNICAC.</t>
  </si>
  <si>
    <t>E-10902</t>
  </si>
  <si>
    <t>IMPUESTOS SOBRE LA PROPIEDAD DE BIENES INMUEBLES</t>
  </si>
  <si>
    <t>E6010320063700</t>
  </si>
  <si>
    <t>E6010320263700</t>
  </si>
  <si>
    <t>E-60299</t>
  </si>
  <si>
    <t>OTRAS TRANSFERENCIAS A PERSONAS</t>
  </si>
  <si>
    <t>E6040110063700</t>
  </si>
  <si>
    <t>ASOCIACION DE ALCOHOLICOS DE ALAJUELA (INCLUYE RECURSOS POR ¢15.780.000,00 DE LEY 7972 DEL 22/12/1999, ARTICULO 15 INCISO C)).</t>
  </si>
  <si>
    <t>E6040110163700</t>
  </si>
  <si>
    <t>ASOCIACIÓN CENTRO REHAB PARA ALCOHÓLICOS DE GOICOECHEA (INCLUYE RECURSOS POR ¢10.006.887,00 DE LEY 7972 DEL 22/12/1999, ARTICULO 15 INCISO</t>
  </si>
  <si>
    <t>E6040110263700</t>
  </si>
  <si>
    <t>ASOCIACION MISIONERA CLUB DE PAZ (INCLUYE RECURSOS POR ¢5.026.300,00 DE LEY 7972 DEL 22/12/1999, ARTICULO 15 INCISO C)).</t>
  </si>
  <si>
    <t>E6040110363700</t>
  </si>
  <si>
    <t>ASOCIACION HOGAR FELIZ POR LA SALVACION DEL ALCOHOLICO (INCLUYE RECURSOS POR ¢15.780.000,00 DE LEY 7972 DEL 22/12/1999, ARTICULO 15 INCISO</t>
  </si>
  <si>
    <t>E6040110463700</t>
  </si>
  <si>
    <t>ASOCIACION HOGAR TURRIALBEÑO SALVANDO AL ALCOHOLICO (INCLUYE RECURSOS POR ¢15.780.000,00 DE LEY 7972 DEL 22/12/1999, ARTICULO 15 INCISO</t>
  </si>
  <si>
    <t>E6040110563700</t>
  </si>
  <si>
    <t>ASOCIACION HOGAR SALVANDO AL ALCOHOLICO DE CURRIDABAT ENRIQUE AMADOR CESPEDES (INCLUYE RECURSOS POR ¢15.780.000,00 DE LEY 7972 DEL</t>
  </si>
  <si>
    <t>E6040110663700</t>
  </si>
  <si>
    <t>ASOCIACION SALVANDO AL ALCOHOLICO DE LIMON WALTER RODRIGUEZ ARTAVIA (INCLUYE RECURSOS POR ¢15.780.000,00 DE LEY 7972 DEL 22/12/1999,</t>
  </si>
  <si>
    <t>E6040110763700</t>
  </si>
  <si>
    <t>ASOCIACION EL EJERCITO DE SALVACION (INCLUYE RECURSOS POR ¢5.026.300,00 DE LEY 7972 DEL 22/12/1999, ARTICULO 15 INCISO C)).</t>
  </si>
  <si>
    <t>E6040110863700</t>
  </si>
  <si>
    <t>ASOCIACION HOGAR SALVANDO AL ALCOHOLICO DE ASERRI (INCLUYE RECURSOS POR ¢15.780.000,00 DE LEY 7972 DEL 22/12/1999, ARTICULO 15 INCISO C)).</t>
  </si>
  <si>
    <t>E6040110963700</t>
  </si>
  <si>
    <t>ASOCIACION HOGAR SALVANDO AL ALCOHOLICO DE DESAMPARADOS, GONZALO BERMUDEZ JIMENEZ, ERNESTO DURAN TREJOS (INCLUYE RECURSOS POR ¢28.500.750,00</t>
  </si>
  <si>
    <t>E6040111063700</t>
  </si>
  <si>
    <t>ASOCIACION AUTOGESTORES PARA LA SALUD DE CORONADO (INCLUYE RECURSOS POR ¢15.780.000,00 DE LEY 7972 DEL 22/12/1999, ARTICULO 15 INCISO C)).</t>
  </si>
  <si>
    <t>E6040111163700</t>
  </si>
  <si>
    <t>ASOCIACION CASA HOGAR SAN JOSE DE LA PASTORAL SOCIAL DE LA ARQUIDIOCESIS (INCLUYE RECURSOS POR ¢10.355.273,00 DE LEY 7972 DEL 22/12/1999,</t>
  </si>
  <si>
    <t>E6040111263700</t>
  </si>
  <si>
    <t>ASOCIACION PARA EL RESCATE DEL DROGADICTO CAMINO A LA LIBERTAD (INCLUYE RECURSOS POR ¢14.119.076,00 DE LEY 7972 DEL 22/12/1999,</t>
  </si>
  <si>
    <t>E6040111363700</t>
  </si>
  <si>
    <t>ASOCIACIÓN HOGAR SALVANDO AL ALCOHÓLICO JAVIER UMAÑA BARQUERO (INCLUYE RECURSOS POR ¢7.890.000,00 DE LEY 7972 DEL 22/12/1999,</t>
  </si>
  <si>
    <t>E6040111463700</t>
  </si>
  <si>
    <t>ASOCIACION RESTAURACION A LA NIÑEZ EN ABANDONO Y CRISIS PARA UNA ESPERANZA RENOVADA (RENACER) (INCLUYE RECURSOS POR ¢10.355.273,00 DE LEY 7972</t>
  </si>
  <si>
    <t>E6040111563700</t>
  </si>
  <si>
    <t>ASOCIACION COMUNIDAD CRISTIANA MANA (INCLUYE RECURSOS POR ¢9.902.122,00 DE LEY 7972 DEL 22/12/1999, ARTICULO 15 INCISO C)).</t>
  </si>
  <si>
    <t>E6040111663700</t>
  </si>
  <si>
    <t>ASOCIACION SALVANDO AL ADICTO DE LA REGION HUETAR NORTE (INCLUYE RECURSOS POR ¢10.159.076,00 DE LEY 7972 DEL 22/12/1999, ARTICULO 15 INCISO C)).</t>
  </si>
  <si>
    <t>E6040111763700</t>
  </si>
  <si>
    <t>ASOCIACION MINISTERIO CASA DE PAZ SUCOT SHALOM (INCLUYE RECURSOS POR ¢9.555.000,00 DE LEY 7972 DEL 22/12/1999, ARTICULO 15 INCISO C)).</t>
  </si>
  <si>
    <t>E6040111863700</t>
  </si>
  <si>
    <t>ASOCIACION HOGAR SALVANDO AL ALCOHOLICO ROBERTO SOTO GATGENS (INCLUYE RECURSOS POR ¢14.250.375,00 DE LEY 7972 DEL 22/12/1999, ARTICULO 15 INCISO</t>
  </si>
  <si>
    <t>E6040111963700</t>
  </si>
  <si>
    <t>ASOCIACION CENTRO CRISTIANO MANANTIAL DEL AMOR DE DIOS (INCLUYE RECURSOS POR ¢9.555.000,00 DE LEY 7972 DEL 22/12/1999, ARTICULO 15 INCISO C)).</t>
  </si>
  <si>
    <t>E6040112063700</t>
  </si>
  <si>
    <t>ASOCIACION ROSTRO DE JESUS (INCLUYE RECURSOS POR ¢10.355.273,00 DE LEY 7972 DEL 22/12/1999, ARTICULO 15 INCISO C)).</t>
  </si>
  <si>
    <t>E6040112163700</t>
  </si>
  <si>
    <t>ASOCIACION DE DESARROLLO ESPECIFICO CLINICA PARA EL ENFERMO ALCOHOLICO CARTAGO (INCLUYE RECURSOS POR ¢14.250.370,00 DE LEY 7972 DEL 22/12/1999,</t>
  </si>
  <si>
    <t>E6040112263700</t>
  </si>
  <si>
    <t>ASOCIACION MANANTIALES DE VIDA ETERNA (INCLUYE RECURSOS POR ¢10.355.273,00 DE LEY 7972 DEL 22/12/1999, ARTICULO 15 INCISO C)).</t>
  </si>
  <si>
    <t>E6040112363700</t>
  </si>
  <si>
    <t>ASOCIACION META METODO ESPECIALIZADO PARA EL TRATAMIENTO DE ADICCIONES (INCLUYE RECURSOS POR ¢8.175.000,00 DE LEY 7972 DEL 22/12/1999,</t>
  </si>
  <si>
    <t>E6040210063700</t>
  </si>
  <si>
    <t>FUNDACION KAYROS (INCLUYE RECURSOS POR ¢10.355.273,00 DE LEY 7972 DEL 22/12/1999, ARTICULO 15 INCISO C)).</t>
  </si>
  <si>
    <t>E6040210163700</t>
  </si>
  <si>
    <t>FUNDACION GENESIS PARA EL DESARROLLO DE PERSONAS EN RIESGO SOCIAL (INCLUYE RECURSOS POR ¢10.355.273,00 DE LEY 7972 DEL 22/12/1999,</t>
  </si>
  <si>
    <t>E6040210263700</t>
  </si>
  <si>
    <t>FUNDACION KAÑIR (INCLUYE RECURSOS POR ¢9.555.000,00 DE LEY 7972 DEL 22/12/1999, ARTICULO 15 INCISO C)).</t>
  </si>
  <si>
    <t>E6040210363700</t>
  </si>
  <si>
    <t>FUNDACION SANTA ANA VALLE DE OPORTUNIDADES (INCLUYE RECURSOS POR ¢10.355.273,00 DE LEY 7972 DEL 22/12/1999, ARTICULO 15 INCISO C)).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</si>
</sst>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67">
    <xf numFmtId="0" fontId="0" fillId="0" borderId="0" xfId="0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5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4" fontId="0" fillId="0" borderId="0" xfId="0" applyNumberFormat="1" applyAlignment="1">
      <alignment vertical="top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9" fontId="2" fillId="2" borderId="0" xfId="1" applyFont="1" applyFill="1" applyAlignment="1">
      <alignment horizontal="center" vertical="center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top"/>
    </xf>
    <xf numFmtId="9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4" fontId="0" fillId="0" borderId="0" xfId="0" applyNumberFormat="1" applyAlignment="1">
      <alignment horizontal="right" vertical="top"/>
    </xf>
    <xf numFmtId="4" fontId="2" fillId="2" borderId="0" xfId="0" applyNumberFormat="1" applyFont="1" applyFill="1" applyAlignment="1">
      <alignment vertical="center"/>
    </xf>
    <xf numFmtId="4" fontId="0" fillId="2" borderId="0" xfId="0" applyNumberFormat="1" applyFill="1" applyAlignment="1">
      <alignment vertical="top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9" fontId="6" fillId="0" borderId="10" xfId="1" applyFont="1" applyFill="1" applyBorder="1" applyAlignment="1">
      <alignment horizontal="center" vertical="center"/>
    </xf>
    <xf numFmtId="9" fontId="6" fillId="0" borderId="11" xfId="1" applyFont="1" applyFill="1" applyBorder="1" applyAlignment="1">
      <alignment horizontal="center" vertical="center"/>
    </xf>
    <xf numFmtId="9" fontId="7" fillId="0" borderId="11" xfId="1" applyFont="1" applyFill="1" applyBorder="1" applyAlignment="1">
      <alignment horizontal="center" vertical="center"/>
    </xf>
    <xf numFmtId="9" fontId="6" fillId="0" borderId="12" xfId="1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4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3" borderId="14" xfId="0" applyFont="1" applyFill="1" applyBorder="1" applyAlignment="1">
      <alignment vertical="center"/>
    </xf>
    <xf numFmtId="0" fontId="5" fillId="3" borderId="15" xfId="0" applyFont="1" applyFill="1" applyBorder="1" applyAlignment="1">
      <alignment vertical="center"/>
    </xf>
    <xf numFmtId="0" fontId="5" fillId="3" borderId="15" xfId="0" applyFont="1" applyFill="1" applyBorder="1" applyAlignment="1">
      <alignment horizontal="center" vertical="center"/>
    </xf>
    <xf numFmtId="4" fontId="5" fillId="3" borderId="15" xfId="0" applyNumberFormat="1" applyFont="1" applyFill="1" applyBorder="1" applyAlignment="1">
      <alignment horizontal="right" vertical="center"/>
    </xf>
    <xf numFmtId="9" fontId="6" fillId="3" borderId="17" xfId="1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4" fontId="0" fillId="0" borderId="1" xfId="0" applyNumberFormat="1" applyBorder="1" applyAlignment="1">
      <alignment horizontal="right" vertical="top"/>
    </xf>
    <xf numFmtId="9" fontId="0" fillId="0" borderId="1" xfId="1" applyFont="1" applyBorder="1" applyAlignment="1">
      <alignment horizontal="center" vertical="top"/>
    </xf>
    <xf numFmtId="0" fontId="3" fillId="3" borderId="2" xfId="2" applyFont="1" applyFill="1" applyBorder="1" applyAlignment="1">
      <alignment horizontal="center" vertical="center" wrapText="1"/>
    </xf>
    <xf numFmtId="0" fontId="3" fillId="3" borderId="13" xfId="2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9" fontId="5" fillId="3" borderId="13" xfId="1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vertical="center"/>
    </xf>
    <xf numFmtId="4" fontId="5" fillId="3" borderId="13" xfId="0" applyNumberFormat="1" applyFont="1" applyFill="1" applyBorder="1" applyAlignment="1">
      <alignment horizontal="right" vertical="center"/>
    </xf>
    <xf numFmtId="9" fontId="5" fillId="3" borderId="13" xfId="1" applyFont="1" applyFill="1" applyBorder="1" applyAlignment="1">
      <alignment horizontal="center" vertical="center"/>
    </xf>
    <xf numFmtId="0" fontId="8" fillId="3" borderId="14" xfId="2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9" fontId="6" fillId="3" borderId="17" xfId="1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/>
    </xf>
    <xf numFmtId="4" fontId="5" fillId="3" borderId="20" xfId="0" applyNumberFormat="1" applyFont="1" applyFill="1" applyBorder="1" applyAlignment="1">
      <alignment horizontal="right" vertical="center"/>
    </xf>
    <xf numFmtId="9" fontId="6" fillId="3" borderId="21" xfId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right" vertical="top"/>
    </xf>
    <xf numFmtId="0" fontId="4" fillId="2" borderId="0" xfId="2" applyFont="1" applyFill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</cellXfs>
  <cellStyles count="4">
    <cellStyle name="Normal" xfId="0" builtinId="0"/>
    <cellStyle name="Normal 2" xfId="2" xr:uid="{8F7B4AC2-7525-492F-B181-981FFA0ED26F}"/>
    <cellStyle name="Normal 3" xfId="3" xr:uid="{9902F7E3-585A-4202-BE08-1972CDD1587D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D8CE4-D4E3-4661-87BA-BEB64A90F3E2}">
  <dimension ref="A1:N21"/>
  <sheetViews>
    <sheetView showGridLines="0" topLeftCell="A6" zoomScale="70" zoomScaleNormal="70" workbookViewId="0">
      <selection activeCell="D21" sqref="D21"/>
    </sheetView>
  </sheetViews>
  <sheetFormatPr baseColWidth="10" defaultColWidth="17.7109375" defaultRowHeight="39.75" customHeight="1" x14ac:dyDescent="0.2"/>
  <cols>
    <col min="1" max="1" width="12.5703125" style="5" bestFit="1" customWidth="1"/>
    <col min="2" max="2" width="71.7109375" bestFit="1" customWidth="1"/>
    <col min="3" max="3" width="8.85546875" hidden="1" customWidth="1"/>
    <col min="4" max="6" width="18.28515625" bestFit="1" customWidth="1"/>
    <col min="7" max="7" width="14.42578125" hidden="1" customWidth="1"/>
    <col min="8" max="8" width="17.28515625" hidden="1" customWidth="1"/>
    <col min="9" max="9" width="14.42578125" hidden="1" customWidth="1"/>
    <col min="10" max="10" width="18.28515625" hidden="1" customWidth="1"/>
    <col min="11" max="12" width="18.28515625" bestFit="1" customWidth="1"/>
    <col min="13" max="13" width="17.28515625" bestFit="1" customWidth="1"/>
    <col min="14" max="14" width="11.140625" bestFit="1" customWidth="1"/>
  </cols>
  <sheetData>
    <row r="1" spans="1:14" s="1" customFormat="1" ht="18.75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1" customFormat="1" ht="18.75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14" s="1" customFormat="1" ht="18.75" x14ac:dyDescent="0.2">
      <c r="A3" s="64" t="s">
        <v>319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1:14" s="1" customFormat="1" ht="13.5" thickBot="1" x14ac:dyDescent="0.25">
      <c r="A4" s="4"/>
      <c r="C4" s="2"/>
      <c r="N4" s="3"/>
    </row>
    <row r="5" spans="1:14" s="1" customFormat="1" ht="38.25" customHeight="1" thickBot="1" x14ac:dyDescent="0.25">
      <c r="A5" s="46" t="s">
        <v>2</v>
      </c>
      <c r="B5" s="47" t="s">
        <v>3</v>
      </c>
      <c r="C5" s="47" t="s">
        <v>4</v>
      </c>
      <c r="D5" s="47" t="s">
        <v>5</v>
      </c>
      <c r="E5" s="47" t="s">
        <v>6</v>
      </c>
      <c r="F5" s="48" t="s">
        <v>7</v>
      </c>
      <c r="G5" s="48" t="s">
        <v>8</v>
      </c>
      <c r="H5" s="48" t="s">
        <v>9</v>
      </c>
      <c r="I5" s="48" t="s">
        <v>10</v>
      </c>
      <c r="J5" s="48" t="s">
        <v>11</v>
      </c>
      <c r="K5" s="48" t="s">
        <v>12</v>
      </c>
      <c r="L5" s="48" t="s">
        <v>13</v>
      </c>
      <c r="M5" s="48" t="s">
        <v>14</v>
      </c>
      <c r="N5" s="49" t="s">
        <v>15</v>
      </c>
    </row>
    <row r="6" spans="1:14" s="1" customFormat="1" ht="23.25" customHeight="1" x14ac:dyDescent="0.2">
      <c r="A6" s="19" t="s">
        <v>16</v>
      </c>
      <c r="B6" s="20" t="s">
        <v>17</v>
      </c>
      <c r="C6" s="26"/>
      <c r="D6" s="32">
        <v>18850227927</v>
      </c>
      <c r="E6" s="32">
        <v>18857794131</v>
      </c>
      <c r="F6" s="32">
        <v>16223742377.68</v>
      </c>
      <c r="G6" s="32">
        <v>500000000</v>
      </c>
      <c r="H6" s="32">
        <v>1606815482.1700001</v>
      </c>
      <c r="I6" s="32">
        <v>4366681.7300000004</v>
      </c>
      <c r="J6" s="32">
        <v>7522439128.8900003</v>
      </c>
      <c r="K6" s="32">
        <v>7522439128.8900003</v>
      </c>
      <c r="L6" s="32">
        <v>9224172838.2099991</v>
      </c>
      <c r="M6" s="32">
        <v>6590121084.8900003</v>
      </c>
      <c r="N6" s="28">
        <f t="shared" ref="N6:N16" si="0">+J6/E6</f>
        <v>0.39890344950388412</v>
      </c>
    </row>
    <row r="7" spans="1:14" s="1" customFormat="1" ht="23.25" customHeight="1" x14ac:dyDescent="0.2">
      <c r="A7" s="7" t="s">
        <v>18</v>
      </c>
      <c r="B7" s="6" t="s">
        <v>19</v>
      </c>
      <c r="C7" s="26"/>
      <c r="D7" s="32">
        <v>48742642955</v>
      </c>
      <c r="E7" s="32">
        <v>48735076751</v>
      </c>
      <c r="F7" s="32">
        <v>46182888353.349998</v>
      </c>
      <c r="G7" s="32">
        <v>74885400</v>
      </c>
      <c r="H7" s="32">
        <v>4353634923.9200001</v>
      </c>
      <c r="I7" s="32">
        <v>193111265.46000001</v>
      </c>
      <c r="J7" s="32">
        <v>25430009709.610001</v>
      </c>
      <c r="K7" s="32">
        <v>25429091509.610001</v>
      </c>
      <c r="L7" s="32">
        <v>18683435452.009998</v>
      </c>
      <c r="M7" s="32">
        <v>16131247054.360001</v>
      </c>
      <c r="N7" s="29">
        <f t="shared" si="0"/>
        <v>0.52180095744054</v>
      </c>
    </row>
    <row r="8" spans="1:14" s="1" customFormat="1" ht="23.25" customHeight="1" x14ac:dyDescent="0.2">
      <c r="A8" s="7" t="s">
        <v>20</v>
      </c>
      <c r="B8" s="6" t="s">
        <v>21</v>
      </c>
      <c r="C8" s="26"/>
      <c r="D8" s="32">
        <v>7780339605</v>
      </c>
      <c r="E8" s="32">
        <v>7780339605</v>
      </c>
      <c r="F8" s="32">
        <v>5835684721.5</v>
      </c>
      <c r="G8" s="32">
        <v>247791255</v>
      </c>
      <c r="H8" s="32">
        <v>1659042102.24</v>
      </c>
      <c r="I8" s="32">
        <v>14297498.130000001</v>
      </c>
      <c r="J8" s="32">
        <v>3485293340.46</v>
      </c>
      <c r="K8" s="32">
        <v>3485293340.46</v>
      </c>
      <c r="L8" s="32">
        <v>2373915409.1700001</v>
      </c>
      <c r="M8" s="32">
        <v>429260525.67000002</v>
      </c>
      <c r="N8" s="29">
        <f t="shared" si="0"/>
        <v>0.44796159517512474</v>
      </c>
    </row>
    <row r="9" spans="1:14" s="1" customFormat="1" ht="23.25" hidden="1" customHeight="1" x14ac:dyDescent="0.2">
      <c r="A9" s="21" t="s">
        <v>22</v>
      </c>
      <c r="B9" s="22" t="s">
        <v>23</v>
      </c>
      <c r="C9" s="26"/>
      <c r="D9" s="32"/>
      <c r="E9" s="32"/>
      <c r="F9" s="32"/>
      <c r="G9" s="32"/>
      <c r="H9" s="32"/>
      <c r="I9" s="32"/>
      <c r="J9" s="32"/>
      <c r="K9" s="32"/>
      <c r="L9" s="32"/>
      <c r="M9" s="32"/>
      <c r="N9" s="30" t="e">
        <f t="shared" si="0"/>
        <v>#DIV/0!</v>
      </c>
    </row>
    <row r="10" spans="1:14" s="1" customFormat="1" ht="23.25" hidden="1" customHeight="1" x14ac:dyDescent="0.2">
      <c r="A10" s="21" t="s">
        <v>24</v>
      </c>
      <c r="B10" s="22" t="s">
        <v>25</v>
      </c>
      <c r="C10" s="26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0" t="e">
        <f t="shared" si="0"/>
        <v>#DIV/0!</v>
      </c>
    </row>
    <row r="11" spans="1:14" s="1" customFormat="1" ht="23.25" hidden="1" customHeight="1" x14ac:dyDescent="0.2">
      <c r="A11" s="21" t="s">
        <v>26</v>
      </c>
      <c r="B11" s="22" t="s">
        <v>27</v>
      </c>
      <c r="C11" s="26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0" t="e">
        <f t="shared" si="0"/>
        <v>#DIV/0!</v>
      </c>
    </row>
    <row r="12" spans="1:14" s="1" customFormat="1" ht="23.25" customHeight="1" x14ac:dyDescent="0.2">
      <c r="A12" s="7" t="s">
        <v>28</v>
      </c>
      <c r="B12" s="6" t="s">
        <v>29</v>
      </c>
      <c r="C12" s="26"/>
      <c r="D12" s="32">
        <v>139339487871</v>
      </c>
      <c r="E12" s="32">
        <v>98539487871</v>
      </c>
      <c r="F12" s="32">
        <v>96176157602</v>
      </c>
      <c r="G12" s="32">
        <v>0</v>
      </c>
      <c r="H12" s="32">
        <v>0</v>
      </c>
      <c r="I12" s="32">
        <v>0</v>
      </c>
      <c r="J12" s="32">
        <v>44754985396.940002</v>
      </c>
      <c r="K12" s="32">
        <v>44108141879.459999</v>
      </c>
      <c r="L12" s="32">
        <v>53784502474.059998</v>
      </c>
      <c r="M12" s="32">
        <v>51421172205.059998</v>
      </c>
      <c r="N12" s="29">
        <f t="shared" si="0"/>
        <v>0.45418325550392186</v>
      </c>
    </row>
    <row r="13" spans="1:14" s="1" customFormat="1" ht="23.25" customHeight="1" x14ac:dyDescent="0.2">
      <c r="A13" s="34" t="s">
        <v>30</v>
      </c>
      <c r="B13" s="35" t="s">
        <v>31</v>
      </c>
      <c r="C13" s="36"/>
      <c r="D13" s="32">
        <v>208105520943</v>
      </c>
      <c r="E13" s="32">
        <v>220675232431.70999</v>
      </c>
      <c r="F13" s="32">
        <v>163535440536.10001</v>
      </c>
      <c r="G13" s="32">
        <v>0</v>
      </c>
      <c r="H13" s="32">
        <v>22274990821.919998</v>
      </c>
      <c r="I13" s="32">
        <v>0</v>
      </c>
      <c r="J13" s="32">
        <v>133649077801.75999</v>
      </c>
      <c r="K13" s="32">
        <v>133649077801.75999</v>
      </c>
      <c r="L13" s="32">
        <v>64751163808.029999</v>
      </c>
      <c r="M13" s="32">
        <v>7611371912.4200001</v>
      </c>
      <c r="N13" s="29">
        <f t="shared" si="0"/>
        <v>0.60563696400826927</v>
      </c>
    </row>
    <row r="14" spans="1:14" s="1" customFormat="1" ht="23.25" customHeight="1" x14ac:dyDescent="0.2">
      <c r="A14" s="7" t="s">
        <v>32</v>
      </c>
      <c r="B14" s="6" t="s">
        <v>33</v>
      </c>
      <c r="C14" s="26"/>
      <c r="D14" s="32">
        <v>8285173590</v>
      </c>
      <c r="E14" s="32">
        <v>8285173590</v>
      </c>
      <c r="F14" s="32">
        <v>7765434743.6999998</v>
      </c>
      <c r="G14" s="32">
        <v>0</v>
      </c>
      <c r="H14" s="32">
        <v>0</v>
      </c>
      <c r="I14" s="32">
        <v>0</v>
      </c>
      <c r="J14" s="32">
        <v>4106828254.3400002</v>
      </c>
      <c r="K14" s="32">
        <v>3981496714.7399998</v>
      </c>
      <c r="L14" s="32">
        <v>4178345335.6599998</v>
      </c>
      <c r="M14" s="32">
        <v>3658606489.3600001</v>
      </c>
      <c r="N14" s="29">
        <f t="shared" si="0"/>
        <v>0.495684032413858</v>
      </c>
    </row>
    <row r="15" spans="1:14" s="1" customFormat="1" ht="23.25" customHeight="1" x14ac:dyDescent="0.2">
      <c r="A15" s="7" t="s">
        <v>34</v>
      </c>
      <c r="B15" s="6" t="s">
        <v>35</v>
      </c>
      <c r="C15" s="26"/>
      <c r="D15" s="32">
        <v>12218607109</v>
      </c>
      <c r="E15" s="32">
        <v>12218607109</v>
      </c>
      <c r="F15" s="32">
        <v>11148468821.48</v>
      </c>
      <c r="G15" s="32">
        <v>0</v>
      </c>
      <c r="H15" s="32">
        <v>0</v>
      </c>
      <c r="I15" s="32">
        <v>0</v>
      </c>
      <c r="J15" s="32">
        <v>5691142909.4099998</v>
      </c>
      <c r="K15" s="32">
        <v>5689644454.7200003</v>
      </c>
      <c r="L15" s="32">
        <v>6527464199.5900002</v>
      </c>
      <c r="M15" s="32">
        <v>5457325912.0699997</v>
      </c>
      <c r="N15" s="29">
        <f t="shared" si="0"/>
        <v>0.46577673368497208</v>
      </c>
    </row>
    <row r="16" spans="1:14" s="1" customFormat="1" ht="23.25" customHeight="1" thickBot="1" x14ac:dyDescent="0.25">
      <c r="A16" s="17" t="s">
        <v>36</v>
      </c>
      <c r="B16" s="18" t="s">
        <v>37</v>
      </c>
      <c r="C16" s="27"/>
      <c r="D16" s="33">
        <v>50000000</v>
      </c>
      <c r="E16" s="33">
        <v>50000000</v>
      </c>
      <c r="F16" s="33">
        <v>43476250</v>
      </c>
      <c r="G16" s="33">
        <v>0</v>
      </c>
      <c r="H16" s="33">
        <v>0</v>
      </c>
      <c r="I16" s="33">
        <v>0</v>
      </c>
      <c r="J16" s="33">
        <v>10423480.99</v>
      </c>
      <c r="K16" s="33">
        <v>10339993.720000001</v>
      </c>
      <c r="L16" s="33">
        <v>39576519.009999998</v>
      </c>
      <c r="M16" s="33">
        <v>33052769.010000002</v>
      </c>
      <c r="N16" s="31">
        <f t="shared" si="0"/>
        <v>0.20846961980000001</v>
      </c>
    </row>
    <row r="17" spans="1:14" s="1" customFormat="1" ht="13.5" thickBot="1" x14ac:dyDescent="0.25">
      <c r="A17" s="50"/>
      <c r="B17" s="51" t="s">
        <v>38</v>
      </c>
      <c r="C17" s="50"/>
      <c r="D17" s="52">
        <f>SUM(D6:D16)</f>
        <v>443372000000</v>
      </c>
      <c r="E17" s="52">
        <f t="shared" ref="E17:M17" si="1">SUM(E6:E16)</f>
        <v>415141711488.70996</v>
      </c>
      <c r="F17" s="52">
        <f t="shared" si="1"/>
        <v>346911293405.81</v>
      </c>
      <c r="G17" s="52">
        <f t="shared" si="1"/>
        <v>822676655</v>
      </c>
      <c r="H17" s="52">
        <f t="shared" si="1"/>
        <v>29894483330.25</v>
      </c>
      <c r="I17" s="52">
        <f t="shared" si="1"/>
        <v>211775445.31999999</v>
      </c>
      <c r="J17" s="52">
        <f t="shared" si="1"/>
        <v>224650200022.39996</v>
      </c>
      <c r="K17" s="52">
        <f t="shared" si="1"/>
        <v>223875524823.35999</v>
      </c>
      <c r="L17" s="52">
        <f t="shared" si="1"/>
        <v>159562576035.73999</v>
      </c>
      <c r="M17" s="52">
        <f t="shared" si="1"/>
        <v>91332157952.839981</v>
      </c>
      <c r="N17" s="53">
        <f t="shared" ref="N17" si="2">J17/E17</f>
        <v>0.54114099789394321</v>
      </c>
    </row>
    <row r="19" spans="1:14" ht="39.75" customHeight="1" x14ac:dyDescent="0.2">
      <c r="D19" s="8"/>
      <c r="E19" s="8"/>
    </row>
    <row r="20" spans="1:14" ht="39.75" customHeight="1" x14ac:dyDescent="0.2">
      <c r="D20" s="8"/>
      <c r="E20" s="8"/>
      <c r="G20" s="8"/>
    </row>
    <row r="21" spans="1:14" ht="39.75" customHeight="1" x14ac:dyDescent="0.2">
      <c r="D21" s="8"/>
      <c r="G21" s="8"/>
    </row>
  </sheetData>
  <mergeCells count="3">
    <mergeCell ref="A1:N1"/>
    <mergeCell ref="A2:N2"/>
    <mergeCell ref="A3:N3"/>
  </mergeCells>
  <pageMargins left="0.75" right="0.75" top="1" bottom="1" header="0.5" footer="0.5"/>
  <pageSetup scale="5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2295A-79DB-4416-AEAF-8AD1C8CBC0B5}">
  <dimension ref="A1:N80"/>
  <sheetViews>
    <sheetView topLeftCell="C13" zoomScaleNormal="100" workbookViewId="0">
      <selection activeCell="P25" sqref="P25"/>
    </sheetView>
  </sheetViews>
  <sheetFormatPr baseColWidth="10" defaultColWidth="32.7109375" defaultRowHeight="12.75" x14ac:dyDescent="0.2"/>
  <cols>
    <col min="1" max="1" width="15.28515625" style="13" bestFit="1" customWidth="1"/>
    <col min="2" max="2" width="50.140625" style="13" customWidth="1"/>
    <col min="3" max="3" width="6.7109375" style="13" bestFit="1" customWidth="1"/>
    <col min="4" max="5" width="16.42578125" style="13" bestFit="1" customWidth="1"/>
    <col min="6" max="6" width="16.42578125" style="13" hidden="1" customWidth="1"/>
    <col min="7" max="7" width="13.7109375" style="13" hidden="1" customWidth="1"/>
    <col min="8" max="8" width="15.28515625" style="13" hidden="1" customWidth="1"/>
    <col min="9" max="9" width="11.7109375" style="13" hidden="1" customWidth="1"/>
    <col min="10" max="12" width="15.28515625" style="13" bestFit="1" customWidth="1"/>
    <col min="13" max="13" width="15.28515625" style="13" hidden="1" customWidth="1"/>
    <col min="14" max="14" width="20.42578125" style="13" bestFit="1" customWidth="1"/>
    <col min="15" max="16384" width="32.7109375" style="13"/>
  </cols>
  <sheetData>
    <row r="1" spans="1:14" s="9" customFormat="1" ht="18.75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9" customFormat="1" ht="18.75" x14ac:dyDescent="0.2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s="9" customFormat="1" ht="18.75" x14ac:dyDescent="0.2">
      <c r="A3" s="64" t="str">
        <f>+TOTAL!A3</f>
        <v>Al 31 de agosto de 2026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1:14" ht="13.5" thickBot="1" x14ac:dyDescent="0.25"/>
    <row r="5" spans="1:14" ht="26.25" thickBot="1" x14ac:dyDescent="0.25">
      <c r="A5" s="54" t="s">
        <v>40</v>
      </c>
      <c r="B5" s="55" t="s">
        <v>41</v>
      </c>
      <c r="C5" s="55" t="s">
        <v>4</v>
      </c>
      <c r="D5" s="55" t="s">
        <v>5</v>
      </c>
      <c r="E5" s="55" t="s">
        <v>6</v>
      </c>
      <c r="F5" s="56" t="s">
        <v>7</v>
      </c>
      <c r="G5" s="56" t="s">
        <v>8</v>
      </c>
      <c r="H5" s="56" t="s">
        <v>9</v>
      </c>
      <c r="I5" s="56" t="s">
        <v>10</v>
      </c>
      <c r="J5" s="56" t="s">
        <v>11</v>
      </c>
      <c r="K5" s="56" t="s">
        <v>12</v>
      </c>
      <c r="L5" s="56" t="s">
        <v>13</v>
      </c>
      <c r="M5" s="57" t="s">
        <v>14</v>
      </c>
      <c r="N5" s="58" t="s">
        <v>15</v>
      </c>
    </row>
    <row r="6" spans="1:14" ht="13.5" thickBot="1" x14ac:dyDescent="0.25">
      <c r="A6" s="65" t="s">
        <v>38</v>
      </c>
      <c r="B6" s="66" t="s">
        <v>42</v>
      </c>
      <c r="C6" s="59"/>
      <c r="D6" s="60">
        <v>18850227927</v>
      </c>
      <c r="E6" s="60">
        <v>18857794131</v>
      </c>
      <c r="F6" s="60">
        <v>16223742377.68</v>
      </c>
      <c r="G6" s="60">
        <v>500000000</v>
      </c>
      <c r="H6" s="60">
        <v>1606815482.1700001</v>
      </c>
      <c r="I6" s="60">
        <v>4366681.7300000004</v>
      </c>
      <c r="J6" s="60">
        <v>7522439128.8900003</v>
      </c>
      <c r="K6" s="60">
        <v>7522439128.8900003</v>
      </c>
      <c r="L6" s="60">
        <v>9224172838.2099991</v>
      </c>
      <c r="M6" s="60">
        <v>6590121084.8900003</v>
      </c>
      <c r="N6" s="61">
        <f>+J6/E6</f>
        <v>0.39890344950388412</v>
      </c>
    </row>
    <row r="7" spans="1:14" ht="13.5" thickBot="1" x14ac:dyDescent="0.25">
      <c r="A7" s="37" t="s">
        <v>43</v>
      </c>
      <c r="B7" s="38" t="s">
        <v>44</v>
      </c>
      <c r="C7" s="39" t="s">
        <v>45</v>
      </c>
      <c r="D7" s="40">
        <v>8284338679</v>
      </c>
      <c r="E7" s="40">
        <v>8273411105</v>
      </c>
      <c r="F7" s="40">
        <v>7991860406</v>
      </c>
      <c r="G7" s="40">
        <v>0</v>
      </c>
      <c r="H7" s="40">
        <v>530561601.55000001</v>
      </c>
      <c r="I7" s="40">
        <v>0</v>
      </c>
      <c r="J7" s="40">
        <v>4599856490.4399996</v>
      </c>
      <c r="K7" s="40">
        <v>4599856490.4399996</v>
      </c>
      <c r="L7" s="40">
        <v>3142993013.0100002</v>
      </c>
      <c r="M7" s="40">
        <v>2861442314.0100002</v>
      </c>
      <c r="N7" s="41">
        <f t="shared" ref="N7:N70" si="0">+J7/E7</f>
        <v>0.55598065079349146</v>
      </c>
    </row>
    <row r="8" spans="1:14" x14ac:dyDescent="0.2">
      <c r="A8" s="42" t="s">
        <v>46</v>
      </c>
      <c r="B8" s="42" t="s">
        <v>47</v>
      </c>
      <c r="C8" s="43" t="s">
        <v>45</v>
      </c>
      <c r="D8" s="44">
        <v>3907055782</v>
      </c>
      <c r="E8" s="44">
        <v>3917055782</v>
      </c>
      <c r="F8" s="44">
        <v>3735697537</v>
      </c>
      <c r="G8" s="44">
        <v>0</v>
      </c>
      <c r="H8" s="44">
        <v>0</v>
      </c>
      <c r="I8" s="44">
        <v>0</v>
      </c>
      <c r="J8" s="44">
        <v>2208922463.0599999</v>
      </c>
      <c r="K8" s="44">
        <v>2208922463.0599999</v>
      </c>
      <c r="L8" s="44">
        <v>1708133318.9400001</v>
      </c>
      <c r="M8" s="44">
        <v>1526775073.9400001</v>
      </c>
      <c r="N8" s="45">
        <f t="shared" si="0"/>
        <v>0.56392417825925156</v>
      </c>
    </row>
    <row r="9" spans="1:14" x14ac:dyDescent="0.2">
      <c r="A9" s="42" t="s">
        <v>48</v>
      </c>
      <c r="B9" s="42" t="s">
        <v>49</v>
      </c>
      <c r="C9" s="43" t="s">
        <v>45</v>
      </c>
      <c r="D9" s="44">
        <v>3897055782</v>
      </c>
      <c r="E9" s="44">
        <v>3897055782</v>
      </c>
      <c r="F9" s="44">
        <v>3715697537</v>
      </c>
      <c r="G9" s="44">
        <v>0</v>
      </c>
      <c r="H9" s="44">
        <v>0</v>
      </c>
      <c r="I9" s="44">
        <v>0</v>
      </c>
      <c r="J9" s="44">
        <v>2191876059.4400001</v>
      </c>
      <c r="K9" s="44">
        <v>2191876059.4400001</v>
      </c>
      <c r="L9" s="44">
        <v>1705179722.5599999</v>
      </c>
      <c r="M9" s="44">
        <v>1523821477.5599999</v>
      </c>
      <c r="N9" s="45">
        <f t="shared" si="0"/>
        <v>0.56244410705230186</v>
      </c>
    </row>
    <row r="10" spans="1:14" x14ac:dyDescent="0.2">
      <c r="A10" s="42" t="s">
        <v>50</v>
      </c>
      <c r="B10" s="42" t="s">
        <v>51</v>
      </c>
      <c r="C10" s="43" t="s">
        <v>45</v>
      </c>
      <c r="D10" s="44">
        <v>10000000</v>
      </c>
      <c r="E10" s="44">
        <v>20000000</v>
      </c>
      <c r="F10" s="44">
        <v>20000000</v>
      </c>
      <c r="G10" s="44">
        <v>0</v>
      </c>
      <c r="H10" s="44">
        <v>0</v>
      </c>
      <c r="I10" s="44">
        <v>0</v>
      </c>
      <c r="J10" s="44">
        <v>17046403.620000001</v>
      </c>
      <c r="K10" s="44">
        <v>17046403.620000001</v>
      </c>
      <c r="L10" s="44">
        <v>2953596.38</v>
      </c>
      <c r="M10" s="44">
        <v>2953596.38</v>
      </c>
      <c r="N10" s="45">
        <f t="shared" si="0"/>
        <v>0.85232018100000007</v>
      </c>
    </row>
    <row r="11" spans="1:14" x14ac:dyDescent="0.2">
      <c r="A11" s="42" t="s">
        <v>52</v>
      </c>
      <c r="B11" s="42" t="s">
        <v>53</v>
      </c>
      <c r="C11" s="43" t="s">
        <v>45</v>
      </c>
      <c r="D11" s="44">
        <v>75000000</v>
      </c>
      <c r="E11" s="44">
        <v>75125766</v>
      </c>
      <c r="F11" s="44">
        <v>75125766</v>
      </c>
      <c r="G11" s="44">
        <v>0</v>
      </c>
      <c r="H11" s="44">
        <v>0</v>
      </c>
      <c r="I11" s="44">
        <v>0</v>
      </c>
      <c r="J11" s="44">
        <v>33304209.210000001</v>
      </c>
      <c r="K11" s="44">
        <v>33304209.210000001</v>
      </c>
      <c r="L11" s="44">
        <v>41821556.789999999</v>
      </c>
      <c r="M11" s="44">
        <v>41821556.789999999</v>
      </c>
      <c r="N11" s="45">
        <f t="shared" si="0"/>
        <v>0.44331274053165731</v>
      </c>
    </row>
    <row r="12" spans="1:14" x14ac:dyDescent="0.2">
      <c r="A12" s="42" t="s">
        <v>54</v>
      </c>
      <c r="B12" s="42" t="s">
        <v>55</v>
      </c>
      <c r="C12" s="43" t="s">
        <v>45</v>
      </c>
      <c r="D12" s="44">
        <v>75000000</v>
      </c>
      <c r="E12" s="44">
        <v>75125766</v>
      </c>
      <c r="F12" s="44">
        <v>75125766</v>
      </c>
      <c r="G12" s="44">
        <v>0</v>
      </c>
      <c r="H12" s="44">
        <v>0</v>
      </c>
      <c r="I12" s="44">
        <v>0</v>
      </c>
      <c r="J12" s="44">
        <v>33304209.210000001</v>
      </c>
      <c r="K12" s="44">
        <v>33304209.210000001</v>
      </c>
      <c r="L12" s="44">
        <v>41821556.789999999</v>
      </c>
      <c r="M12" s="44">
        <v>41821556.789999999</v>
      </c>
      <c r="N12" s="45">
        <f t="shared" si="0"/>
        <v>0.44331274053165731</v>
      </c>
    </row>
    <row r="13" spans="1:14" x14ac:dyDescent="0.2">
      <c r="A13" s="42" t="s">
        <v>56</v>
      </c>
      <c r="B13" s="42" t="s">
        <v>57</v>
      </c>
      <c r="C13" s="43" t="s">
        <v>45</v>
      </c>
      <c r="D13" s="44">
        <v>2907507672</v>
      </c>
      <c r="E13" s="44">
        <v>2871481154</v>
      </c>
      <c r="F13" s="44">
        <v>2814852607</v>
      </c>
      <c r="G13" s="44">
        <v>0</v>
      </c>
      <c r="H13" s="44">
        <v>0</v>
      </c>
      <c r="I13" s="44">
        <v>0</v>
      </c>
      <c r="J13" s="44">
        <v>1522006923.72</v>
      </c>
      <c r="K13" s="44">
        <v>1522006923.72</v>
      </c>
      <c r="L13" s="44">
        <v>1349474230.28</v>
      </c>
      <c r="M13" s="44">
        <v>1292845683.28</v>
      </c>
      <c r="N13" s="45">
        <f t="shared" si="0"/>
        <v>0.53004245617277701</v>
      </c>
    </row>
    <row r="14" spans="1:14" x14ac:dyDescent="0.2">
      <c r="A14" s="42" t="s">
        <v>58</v>
      </c>
      <c r="B14" s="42" t="s">
        <v>59</v>
      </c>
      <c r="C14" s="43" t="s">
        <v>45</v>
      </c>
      <c r="D14" s="44">
        <v>799233106</v>
      </c>
      <c r="E14" s="44">
        <v>804031150</v>
      </c>
      <c r="F14" s="44">
        <v>783376045</v>
      </c>
      <c r="G14" s="44">
        <v>0</v>
      </c>
      <c r="H14" s="44">
        <v>0</v>
      </c>
      <c r="I14" s="44">
        <v>0</v>
      </c>
      <c r="J14" s="44">
        <v>468930225.35000002</v>
      </c>
      <c r="K14" s="44">
        <v>468930225.35000002</v>
      </c>
      <c r="L14" s="44">
        <v>335100924.64999998</v>
      </c>
      <c r="M14" s="44">
        <v>314445819.64999998</v>
      </c>
      <c r="N14" s="45">
        <f t="shared" si="0"/>
        <v>0.58322395264163585</v>
      </c>
    </row>
    <row r="15" spans="1:14" x14ac:dyDescent="0.2">
      <c r="A15" s="42" t="s">
        <v>60</v>
      </c>
      <c r="B15" s="42" t="s">
        <v>61</v>
      </c>
      <c r="C15" s="43" t="s">
        <v>45</v>
      </c>
      <c r="D15" s="44">
        <v>843999086</v>
      </c>
      <c r="E15" s="44">
        <v>824400094</v>
      </c>
      <c r="F15" s="44">
        <v>809672377</v>
      </c>
      <c r="G15" s="44">
        <v>0</v>
      </c>
      <c r="H15" s="44">
        <v>0</v>
      </c>
      <c r="I15" s="44">
        <v>0</v>
      </c>
      <c r="J15" s="44">
        <v>493880359.55000001</v>
      </c>
      <c r="K15" s="44">
        <v>493880359.55000001</v>
      </c>
      <c r="L15" s="44">
        <v>330519734.44999999</v>
      </c>
      <c r="M15" s="44">
        <v>315792017.44999999</v>
      </c>
      <c r="N15" s="45">
        <f t="shared" si="0"/>
        <v>0.59907848524578167</v>
      </c>
    </row>
    <row r="16" spans="1:14" x14ac:dyDescent="0.2">
      <c r="A16" s="42" t="s">
        <v>62</v>
      </c>
      <c r="B16" s="42" t="s">
        <v>63</v>
      </c>
      <c r="C16" s="43" t="s">
        <v>45</v>
      </c>
      <c r="D16" s="44">
        <v>529770734</v>
      </c>
      <c r="E16" s="44">
        <v>529840249</v>
      </c>
      <c r="F16" s="44">
        <v>511540332</v>
      </c>
      <c r="G16" s="44">
        <v>0</v>
      </c>
      <c r="H16" s="44">
        <v>0</v>
      </c>
      <c r="I16" s="44">
        <v>0</v>
      </c>
      <c r="J16" s="44">
        <v>541020.88</v>
      </c>
      <c r="K16" s="44">
        <v>541020.88</v>
      </c>
      <c r="L16" s="44">
        <v>529299228.12</v>
      </c>
      <c r="M16" s="44">
        <v>510999311.12</v>
      </c>
      <c r="N16" s="45">
        <f t="shared" si="0"/>
        <v>1.0211018906568572E-3</v>
      </c>
    </row>
    <row r="17" spans="1:14" x14ac:dyDescent="0.2">
      <c r="A17" s="42" t="s">
        <v>64</v>
      </c>
      <c r="B17" s="42" t="s">
        <v>65</v>
      </c>
      <c r="C17" s="43" t="s">
        <v>45</v>
      </c>
      <c r="D17" s="44">
        <v>489034186</v>
      </c>
      <c r="E17" s="44">
        <v>460172897</v>
      </c>
      <c r="F17" s="44">
        <v>460172897</v>
      </c>
      <c r="G17" s="44">
        <v>0</v>
      </c>
      <c r="H17" s="44">
        <v>0</v>
      </c>
      <c r="I17" s="44">
        <v>0</v>
      </c>
      <c r="J17" s="44">
        <v>411883787.33999997</v>
      </c>
      <c r="K17" s="44">
        <v>411883787.33999997</v>
      </c>
      <c r="L17" s="44">
        <v>48289109.659999996</v>
      </c>
      <c r="M17" s="44">
        <v>48289109.659999996</v>
      </c>
      <c r="N17" s="45">
        <f t="shared" si="0"/>
        <v>0.89506311654856108</v>
      </c>
    </row>
    <row r="18" spans="1:14" x14ac:dyDescent="0.2">
      <c r="A18" s="42" t="s">
        <v>66</v>
      </c>
      <c r="B18" s="42" t="s">
        <v>67</v>
      </c>
      <c r="C18" s="43" t="s">
        <v>45</v>
      </c>
      <c r="D18" s="44">
        <v>245470560</v>
      </c>
      <c r="E18" s="44">
        <v>253036764</v>
      </c>
      <c r="F18" s="44">
        <v>250090956</v>
      </c>
      <c r="G18" s="44">
        <v>0</v>
      </c>
      <c r="H18" s="44">
        <v>0</v>
      </c>
      <c r="I18" s="44">
        <v>0</v>
      </c>
      <c r="J18" s="44">
        <v>146771530.59999999</v>
      </c>
      <c r="K18" s="44">
        <v>146771530.59999999</v>
      </c>
      <c r="L18" s="44">
        <v>106265233.40000001</v>
      </c>
      <c r="M18" s="44">
        <v>103319425.40000001</v>
      </c>
      <c r="N18" s="45">
        <f t="shared" si="0"/>
        <v>0.58004033990886794</v>
      </c>
    </row>
    <row r="19" spans="1:14" x14ac:dyDescent="0.2">
      <c r="A19" s="42" t="s">
        <v>68</v>
      </c>
      <c r="B19" s="42" t="s">
        <v>69</v>
      </c>
      <c r="C19" s="43" t="s">
        <v>45</v>
      </c>
      <c r="D19" s="44">
        <v>620079791</v>
      </c>
      <c r="E19" s="44">
        <v>621541641</v>
      </c>
      <c r="F19" s="44">
        <v>600122171</v>
      </c>
      <c r="G19" s="44">
        <v>0</v>
      </c>
      <c r="H19" s="44">
        <v>231834733</v>
      </c>
      <c r="I19" s="44">
        <v>0</v>
      </c>
      <c r="J19" s="44">
        <v>368287438</v>
      </c>
      <c r="K19" s="44">
        <v>368287438</v>
      </c>
      <c r="L19" s="44">
        <v>21419470</v>
      </c>
      <c r="M19" s="44">
        <v>0</v>
      </c>
      <c r="N19" s="45">
        <f t="shared" si="0"/>
        <v>0.59253863893569758</v>
      </c>
    </row>
    <row r="20" spans="1:14" x14ac:dyDescent="0.2">
      <c r="A20" s="42" t="s">
        <v>70</v>
      </c>
      <c r="B20" s="42" t="s">
        <v>71</v>
      </c>
      <c r="C20" s="43" t="s">
        <v>45</v>
      </c>
      <c r="D20" s="44">
        <v>588280827</v>
      </c>
      <c r="E20" s="44">
        <v>589667710</v>
      </c>
      <c r="F20" s="44">
        <v>569346674</v>
      </c>
      <c r="G20" s="44">
        <v>0</v>
      </c>
      <c r="H20" s="44">
        <v>219947756</v>
      </c>
      <c r="I20" s="44">
        <v>0</v>
      </c>
      <c r="J20" s="44">
        <v>349398918</v>
      </c>
      <c r="K20" s="44">
        <v>349398918</v>
      </c>
      <c r="L20" s="44">
        <v>20321036</v>
      </c>
      <c r="M20" s="44">
        <v>0</v>
      </c>
      <c r="N20" s="45">
        <f t="shared" si="0"/>
        <v>0.59253527380700566</v>
      </c>
    </row>
    <row r="21" spans="1:14" x14ac:dyDescent="0.2">
      <c r="A21" s="42" t="s">
        <v>72</v>
      </c>
      <c r="B21" s="42" t="s">
        <v>73</v>
      </c>
      <c r="C21" s="43" t="s">
        <v>45</v>
      </c>
      <c r="D21" s="44">
        <v>31798964</v>
      </c>
      <c r="E21" s="44">
        <v>31873931</v>
      </c>
      <c r="F21" s="44">
        <v>30775497</v>
      </c>
      <c r="G21" s="44">
        <v>0</v>
      </c>
      <c r="H21" s="44">
        <v>11886977</v>
      </c>
      <c r="I21" s="44">
        <v>0</v>
      </c>
      <c r="J21" s="44">
        <v>18888520</v>
      </c>
      <c r="K21" s="44">
        <v>18888520</v>
      </c>
      <c r="L21" s="44">
        <v>1098434</v>
      </c>
      <c r="M21" s="44">
        <v>0</v>
      </c>
      <c r="N21" s="45">
        <f t="shared" si="0"/>
        <v>0.59260089381507419</v>
      </c>
    </row>
    <row r="22" spans="1:14" x14ac:dyDescent="0.2">
      <c r="A22" s="42" t="s">
        <v>74</v>
      </c>
      <c r="B22" s="42" t="s">
        <v>75</v>
      </c>
      <c r="C22" s="43" t="s">
        <v>45</v>
      </c>
      <c r="D22" s="44">
        <v>774695434</v>
      </c>
      <c r="E22" s="44">
        <v>788206762</v>
      </c>
      <c r="F22" s="44">
        <v>766062325</v>
      </c>
      <c r="G22" s="44">
        <v>0</v>
      </c>
      <c r="H22" s="44">
        <v>298726868.55000001</v>
      </c>
      <c r="I22" s="44">
        <v>0</v>
      </c>
      <c r="J22" s="44">
        <v>467335456.44999999</v>
      </c>
      <c r="K22" s="44">
        <v>467335456.44999999</v>
      </c>
      <c r="L22" s="44">
        <v>22144437</v>
      </c>
      <c r="M22" s="44">
        <v>0</v>
      </c>
      <c r="N22" s="45">
        <f t="shared" si="0"/>
        <v>0.5929097274732591</v>
      </c>
    </row>
    <row r="23" spans="1:14" x14ac:dyDescent="0.2">
      <c r="A23" s="42" t="s">
        <v>76</v>
      </c>
      <c r="B23" s="42" t="s">
        <v>77</v>
      </c>
      <c r="C23" s="43" t="s">
        <v>45</v>
      </c>
      <c r="D23" s="44">
        <v>354876434</v>
      </c>
      <c r="E23" s="44">
        <v>355713062</v>
      </c>
      <c r="F23" s="44">
        <v>343454534</v>
      </c>
      <c r="G23" s="44">
        <v>0</v>
      </c>
      <c r="H23" s="44">
        <v>134088218</v>
      </c>
      <c r="I23" s="44">
        <v>0</v>
      </c>
      <c r="J23" s="44">
        <v>209366316</v>
      </c>
      <c r="K23" s="44">
        <v>209366316</v>
      </c>
      <c r="L23" s="44">
        <v>12258528</v>
      </c>
      <c r="M23" s="44">
        <v>0</v>
      </c>
      <c r="N23" s="45">
        <f t="shared" si="0"/>
        <v>0.58858202963601036</v>
      </c>
    </row>
    <row r="24" spans="1:14" x14ac:dyDescent="0.2">
      <c r="A24" s="42" t="s">
        <v>78</v>
      </c>
      <c r="B24" s="42" t="s">
        <v>79</v>
      </c>
      <c r="C24" s="43" t="s">
        <v>45</v>
      </c>
      <c r="D24" s="44">
        <v>190793782</v>
      </c>
      <c r="E24" s="44">
        <v>191243582</v>
      </c>
      <c r="F24" s="44">
        <v>184652976</v>
      </c>
      <c r="G24" s="44">
        <v>0</v>
      </c>
      <c r="H24" s="44">
        <v>71522311</v>
      </c>
      <c r="I24" s="44">
        <v>0</v>
      </c>
      <c r="J24" s="44">
        <v>113130665</v>
      </c>
      <c r="K24" s="44">
        <v>113130665</v>
      </c>
      <c r="L24" s="44">
        <v>6590606</v>
      </c>
      <c r="M24" s="44">
        <v>0</v>
      </c>
      <c r="N24" s="45">
        <f t="shared" si="0"/>
        <v>0.5915527403162737</v>
      </c>
    </row>
    <row r="25" spans="1:14" x14ac:dyDescent="0.2">
      <c r="A25" s="42" t="s">
        <v>80</v>
      </c>
      <c r="B25" s="42" t="s">
        <v>81</v>
      </c>
      <c r="C25" s="43" t="s">
        <v>45</v>
      </c>
      <c r="D25" s="44">
        <v>95396891</v>
      </c>
      <c r="E25" s="44">
        <v>95621791</v>
      </c>
      <c r="F25" s="44">
        <v>92326488</v>
      </c>
      <c r="G25" s="44">
        <v>0</v>
      </c>
      <c r="H25" s="44">
        <v>35706335</v>
      </c>
      <c r="I25" s="44">
        <v>0</v>
      </c>
      <c r="J25" s="44">
        <v>56620153</v>
      </c>
      <c r="K25" s="44">
        <v>56620153</v>
      </c>
      <c r="L25" s="44">
        <v>3295303</v>
      </c>
      <c r="M25" s="44">
        <v>0</v>
      </c>
      <c r="N25" s="45">
        <f t="shared" si="0"/>
        <v>0.59212604582986739</v>
      </c>
    </row>
    <row r="26" spans="1:14" ht="13.5" thickBot="1" x14ac:dyDescent="0.25">
      <c r="A26" s="42" t="s">
        <v>82</v>
      </c>
      <c r="B26" s="42" t="s">
        <v>83</v>
      </c>
      <c r="C26" s="43" t="s">
        <v>45</v>
      </c>
      <c r="D26" s="44">
        <v>133628327</v>
      </c>
      <c r="E26" s="44">
        <v>145628327</v>
      </c>
      <c r="F26" s="44">
        <v>145628327</v>
      </c>
      <c r="G26" s="44">
        <v>0</v>
      </c>
      <c r="H26" s="44">
        <v>57410004.549999997</v>
      </c>
      <c r="I26" s="44">
        <v>0</v>
      </c>
      <c r="J26" s="44">
        <v>88218322.450000003</v>
      </c>
      <c r="K26" s="44">
        <v>88218322.450000003</v>
      </c>
      <c r="L26" s="44">
        <v>0</v>
      </c>
      <c r="M26" s="44">
        <v>0</v>
      </c>
      <c r="N26" s="45">
        <f t="shared" si="0"/>
        <v>0.60577721565118303</v>
      </c>
    </row>
    <row r="27" spans="1:14" ht="13.5" thickBot="1" x14ac:dyDescent="0.25">
      <c r="A27" s="37" t="s">
        <v>84</v>
      </c>
      <c r="B27" s="38" t="s">
        <v>85</v>
      </c>
      <c r="C27" s="39" t="s">
        <v>45</v>
      </c>
      <c r="D27" s="40">
        <v>5887927318</v>
      </c>
      <c r="E27" s="40">
        <v>5887927318</v>
      </c>
      <c r="F27" s="40">
        <v>4543508603</v>
      </c>
      <c r="G27" s="40">
        <v>0</v>
      </c>
      <c r="H27" s="40">
        <v>487955426.99000001</v>
      </c>
      <c r="I27" s="40">
        <v>4366681.7300000004</v>
      </c>
      <c r="J27" s="40">
        <v>2274802376.4099998</v>
      </c>
      <c r="K27" s="40">
        <v>2274802376.4099998</v>
      </c>
      <c r="L27" s="40">
        <v>3120802832.8699999</v>
      </c>
      <c r="M27" s="40">
        <v>1776384117.8699999</v>
      </c>
      <c r="N27" s="41">
        <f t="shared" si="0"/>
        <v>0.38635028144041361</v>
      </c>
    </row>
    <row r="28" spans="1:14" x14ac:dyDescent="0.2">
      <c r="A28" s="42" t="s">
        <v>86</v>
      </c>
      <c r="B28" s="42" t="s">
        <v>87</v>
      </c>
      <c r="C28" s="43" t="s">
        <v>45</v>
      </c>
      <c r="D28" s="44">
        <v>233000000</v>
      </c>
      <c r="E28" s="44">
        <v>233000000</v>
      </c>
      <c r="F28" s="44">
        <v>174750000</v>
      </c>
      <c r="G28" s="44">
        <v>0</v>
      </c>
      <c r="H28" s="44">
        <v>5805678.4900000002</v>
      </c>
      <c r="I28" s="44">
        <v>0</v>
      </c>
      <c r="J28" s="44">
        <v>0</v>
      </c>
      <c r="K28" s="44">
        <v>0</v>
      </c>
      <c r="L28" s="44">
        <v>227194321.50999999</v>
      </c>
      <c r="M28" s="44">
        <v>168944321.50999999</v>
      </c>
      <c r="N28" s="45">
        <f t="shared" si="0"/>
        <v>0</v>
      </c>
    </row>
    <row r="29" spans="1:14" x14ac:dyDescent="0.2">
      <c r="A29" s="42" t="s">
        <v>88</v>
      </c>
      <c r="B29" s="42" t="s">
        <v>89</v>
      </c>
      <c r="C29" s="43" t="s">
        <v>45</v>
      </c>
      <c r="D29" s="44">
        <v>233000000</v>
      </c>
      <c r="E29" s="44">
        <v>233000000</v>
      </c>
      <c r="F29" s="44">
        <v>174750000</v>
      </c>
      <c r="G29" s="44">
        <v>0</v>
      </c>
      <c r="H29" s="44">
        <v>5805678.4900000002</v>
      </c>
      <c r="I29" s="44">
        <v>0</v>
      </c>
      <c r="J29" s="44">
        <v>0</v>
      </c>
      <c r="K29" s="44">
        <v>0</v>
      </c>
      <c r="L29" s="44">
        <v>227194321.50999999</v>
      </c>
      <c r="M29" s="44">
        <v>168944321.50999999</v>
      </c>
      <c r="N29" s="45">
        <f t="shared" si="0"/>
        <v>0</v>
      </c>
    </row>
    <row r="30" spans="1:14" x14ac:dyDescent="0.2">
      <c r="A30" s="42" t="s">
        <v>90</v>
      </c>
      <c r="B30" s="42" t="s">
        <v>91</v>
      </c>
      <c r="C30" s="43" t="s">
        <v>45</v>
      </c>
      <c r="D30" s="44">
        <v>1045000000</v>
      </c>
      <c r="E30" s="44">
        <v>1035000000</v>
      </c>
      <c r="F30" s="44">
        <v>786250000</v>
      </c>
      <c r="G30" s="44">
        <v>0</v>
      </c>
      <c r="H30" s="44">
        <v>403163444.25999999</v>
      </c>
      <c r="I30" s="44">
        <v>4366681.7300000004</v>
      </c>
      <c r="J30" s="44">
        <v>304593020.00999999</v>
      </c>
      <c r="K30" s="44">
        <v>304593020.00999999</v>
      </c>
      <c r="L30" s="44">
        <v>322876854</v>
      </c>
      <c r="M30" s="44">
        <v>74126854</v>
      </c>
      <c r="N30" s="45">
        <f t="shared" si="0"/>
        <v>0.29429277295652173</v>
      </c>
    </row>
    <row r="31" spans="1:14" x14ac:dyDescent="0.2">
      <c r="A31" s="42" t="s">
        <v>92</v>
      </c>
      <c r="B31" s="42" t="s">
        <v>93</v>
      </c>
      <c r="C31" s="43" t="s">
        <v>45</v>
      </c>
      <c r="D31" s="44">
        <v>200000000</v>
      </c>
      <c r="E31" s="44">
        <v>200000000</v>
      </c>
      <c r="F31" s="44">
        <v>150000000</v>
      </c>
      <c r="G31" s="44">
        <v>0</v>
      </c>
      <c r="H31" s="44">
        <v>46323431.420000002</v>
      </c>
      <c r="I31" s="44">
        <v>0</v>
      </c>
      <c r="J31" s="44">
        <v>103592787.15000001</v>
      </c>
      <c r="K31" s="44">
        <v>103592787.15000001</v>
      </c>
      <c r="L31" s="44">
        <v>50083781.43</v>
      </c>
      <c r="M31" s="44">
        <v>83781.429999999993</v>
      </c>
      <c r="N31" s="45">
        <f t="shared" si="0"/>
        <v>0.51796393574999999</v>
      </c>
    </row>
    <row r="32" spans="1:14" x14ac:dyDescent="0.2">
      <c r="A32" s="42" t="s">
        <v>94</v>
      </c>
      <c r="B32" s="42" t="s">
        <v>95</v>
      </c>
      <c r="C32" s="43" t="s">
        <v>45</v>
      </c>
      <c r="D32" s="44">
        <v>370000000</v>
      </c>
      <c r="E32" s="44">
        <v>370000000</v>
      </c>
      <c r="F32" s="44">
        <v>277500000</v>
      </c>
      <c r="G32" s="44">
        <v>0</v>
      </c>
      <c r="H32" s="44">
        <v>133973088.95</v>
      </c>
      <c r="I32" s="44">
        <v>0</v>
      </c>
      <c r="J32" s="44">
        <v>143526911.05000001</v>
      </c>
      <c r="K32" s="44">
        <v>143526911.05000001</v>
      </c>
      <c r="L32" s="44">
        <v>92500000</v>
      </c>
      <c r="M32" s="44">
        <v>0</v>
      </c>
      <c r="N32" s="45">
        <f t="shared" si="0"/>
        <v>0.38791057040540544</v>
      </c>
    </row>
    <row r="33" spans="1:14" x14ac:dyDescent="0.2">
      <c r="A33" s="42" t="s">
        <v>96</v>
      </c>
      <c r="B33" s="42" t="s">
        <v>97</v>
      </c>
      <c r="C33" s="43" t="s">
        <v>45</v>
      </c>
      <c r="D33" s="44">
        <v>455000000</v>
      </c>
      <c r="E33" s="44">
        <v>425000000</v>
      </c>
      <c r="F33" s="44">
        <v>318750000</v>
      </c>
      <c r="G33" s="44">
        <v>0</v>
      </c>
      <c r="H33" s="44">
        <v>192039922.80000001</v>
      </c>
      <c r="I33" s="44">
        <v>4366681.7300000004</v>
      </c>
      <c r="J33" s="44">
        <v>48491660.600000001</v>
      </c>
      <c r="K33" s="44">
        <v>48491660.600000001</v>
      </c>
      <c r="L33" s="44">
        <v>180101734.87</v>
      </c>
      <c r="M33" s="44">
        <v>73851734.870000005</v>
      </c>
      <c r="N33" s="45">
        <f t="shared" si="0"/>
        <v>0.11409802494117648</v>
      </c>
    </row>
    <row r="34" spans="1:14" x14ac:dyDescent="0.2">
      <c r="A34" s="42" t="s">
        <v>98</v>
      </c>
      <c r="B34" s="42" t="s">
        <v>99</v>
      </c>
      <c r="C34" s="43" t="s">
        <v>45</v>
      </c>
      <c r="D34" s="44">
        <v>20000000</v>
      </c>
      <c r="E34" s="44">
        <v>40000000</v>
      </c>
      <c r="F34" s="44">
        <v>40000000</v>
      </c>
      <c r="G34" s="44">
        <v>0</v>
      </c>
      <c r="H34" s="44">
        <v>30827001.09</v>
      </c>
      <c r="I34" s="44">
        <v>0</v>
      </c>
      <c r="J34" s="44">
        <v>8981661.2100000009</v>
      </c>
      <c r="K34" s="44">
        <v>8981661.2100000009</v>
      </c>
      <c r="L34" s="44">
        <v>191337.7</v>
      </c>
      <c r="M34" s="44">
        <v>191337.7</v>
      </c>
      <c r="N34" s="45">
        <f t="shared" si="0"/>
        <v>0.22454153025000001</v>
      </c>
    </row>
    <row r="35" spans="1:14" x14ac:dyDescent="0.2">
      <c r="A35" s="42" t="s">
        <v>100</v>
      </c>
      <c r="B35" s="42" t="s">
        <v>101</v>
      </c>
      <c r="C35" s="43" t="s">
        <v>45</v>
      </c>
      <c r="D35" s="44">
        <v>20000000</v>
      </c>
      <c r="E35" s="44">
        <v>20000000</v>
      </c>
      <c r="F35" s="44">
        <v>20000000</v>
      </c>
      <c r="G35" s="44">
        <v>0</v>
      </c>
      <c r="H35" s="44">
        <v>1665791.2</v>
      </c>
      <c r="I35" s="44">
        <v>0</v>
      </c>
      <c r="J35" s="44">
        <v>4037015.4</v>
      </c>
      <c r="K35" s="44">
        <v>4037015.4</v>
      </c>
      <c r="L35" s="44">
        <v>14297193.4</v>
      </c>
      <c r="M35" s="44">
        <v>14297193.4</v>
      </c>
      <c r="N35" s="45">
        <f t="shared" si="0"/>
        <v>0.20185076999999998</v>
      </c>
    </row>
    <row r="36" spans="1:14" x14ac:dyDescent="0.2">
      <c r="A36" s="42" t="s">
        <v>102</v>
      </c>
      <c r="B36" s="42" t="s">
        <v>103</v>
      </c>
      <c r="C36" s="43" t="s">
        <v>45</v>
      </c>
      <c r="D36" s="44">
        <v>20000000</v>
      </c>
      <c r="E36" s="44">
        <v>20000000</v>
      </c>
      <c r="F36" s="44">
        <v>20000000</v>
      </c>
      <c r="G36" s="44">
        <v>0</v>
      </c>
      <c r="H36" s="44">
        <v>1665791.2</v>
      </c>
      <c r="I36" s="44">
        <v>0</v>
      </c>
      <c r="J36" s="44">
        <v>4037015.4</v>
      </c>
      <c r="K36" s="44">
        <v>4037015.4</v>
      </c>
      <c r="L36" s="44">
        <v>14297193.4</v>
      </c>
      <c r="M36" s="44">
        <v>14297193.4</v>
      </c>
      <c r="N36" s="45">
        <f t="shared" si="0"/>
        <v>0.20185076999999998</v>
      </c>
    </row>
    <row r="37" spans="1:14" x14ac:dyDescent="0.2">
      <c r="A37" s="42" t="s">
        <v>104</v>
      </c>
      <c r="B37" s="42" t="s">
        <v>105</v>
      </c>
      <c r="C37" s="43" t="s">
        <v>45</v>
      </c>
      <c r="D37" s="44">
        <v>4462927318</v>
      </c>
      <c r="E37" s="44">
        <v>4462927318</v>
      </c>
      <c r="F37" s="44">
        <v>3446758603</v>
      </c>
      <c r="G37" s="44">
        <v>0</v>
      </c>
      <c r="H37" s="44">
        <v>55768318.509999998</v>
      </c>
      <c r="I37" s="44">
        <v>0</v>
      </c>
      <c r="J37" s="44">
        <v>1901430108.8199999</v>
      </c>
      <c r="K37" s="44">
        <v>1901430108.8199999</v>
      </c>
      <c r="L37" s="44">
        <v>2505728890.6700001</v>
      </c>
      <c r="M37" s="44">
        <v>1489560175.6700001</v>
      </c>
      <c r="N37" s="45">
        <f t="shared" si="0"/>
        <v>0.42604998319177195</v>
      </c>
    </row>
    <row r="38" spans="1:14" x14ac:dyDescent="0.2">
      <c r="A38" s="42" t="s">
        <v>106</v>
      </c>
      <c r="B38" s="42" t="s">
        <v>107</v>
      </c>
      <c r="C38" s="43" t="s">
        <v>45</v>
      </c>
      <c r="D38" s="44">
        <v>4457927318</v>
      </c>
      <c r="E38" s="44">
        <v>4457927318</v>
      </c>
      <c r="F38" s="44">
        <v>3443008603</v>
      </c>
      <c r="G38" s="44">
        <v>0</v>
      </c>
      <c r="H38" s="44">
        <v>53596826.25</v>
      </c>
      <c r="I38" s="44">
        <v>0</v>
      </c>
      <c r="J38" s="44">
        <v>1899851601.0799999</v>
      </c>
      <c r="K38" s="44">
        <v>1899851601.0799999</v>
      </c>
      <c r="L38" s="44">
        <v>2504478890.6700001</v>
      </c>
      <c r="M38" s="44">
        <v>1489560175.6700001</v>
      </c>
      <c r="N38" s="45">
        <f t="shared" si="0"/>
        <v>0.42617374971746902</v>
      </c>
    </row>
    <row r="39" spans="1:14" x14ac:dyDescent="0.2">
      <c r="A39" s="42" t="s">
        <v>108</v>
      </c>
      <c r="B39" s="42" t="s">
        <v>109</v>
      </c>
      <c r="C39" s="43" t="s">
        <v>45</v>
      </c>
      <c r="D39" s="44">
        <v>5000000</v>
      </c>
      <c r="E39" s="44">
        <v>5000000</v>
      </c>
      <c r="F39" s="44">
        <v>3750000</v>
      </c>
      <c r="G39" s="44">
        <v>0</v>
      </c>
      <c r="H39" s="44">
        <v>2171492.2599999998</v>
      </c>
      <c r="I39" s="44">
        <v>0</v>
      </c>
      <c r="J39" s="44">
        <v>1578507.74</v>
      </c>
      <c r="K39" s="44">
        <v>1578507.74</v>
      </c>
      <c r="L39" s="44">
        <v>1250000</v>
      </c>
      <c r="M39" s="44">
        <v>0</v>
      </c>
      <c r="N39" s="45">
        <f t="shared" si="0"/>
        <v>0.315701548</v>
      </c>
    </row>
    <row r="40" spans="1:14" x14ac:dyDescent="0.2">
      <c r="A40" s="42" t="s">
        <v>110</v>
      </c>
      <c r="B40" s="42" t="s">
        <v>111</v>
      </c>
      <c r="C40" s="43" t="s">
        <v>45</v>
      </c>
      <c r="D40" s="44">
        <v>41000000</v>
      </c>
      <c r="E40" s="44">
        <v>51000000</v>
      </c>
      <c r="F40" s="44">
        <v>51000000</v>
      </c>
      <c r="G40" s="44">
        <v>0</v>
      </c>
      <c r="H40" s="44">
        <v>17484795.32</v>
      </c>
      <c r="I40" s="44">
        <v>0</v>
      </c>
      <c r="J40" s="44">
        <v>28986504.68</v>
      </c>
      <c r="K40" s="44">
        <v>28986504.68</v>
      </c>
      <c r="L40" s="44">
        <v>4528700</v>
      </c>
      <c r="M40" s="44">
        <v>4528700</v>
      </c>
      <c r="N40" s="45">
        <f t="shared" si="0"/>
        <v>0.56836283686274514</v>
      </c>
    </row>
    <row r="41" spans="1:14" x14ac:dyDescent="0.2">
      <c r="A41" s="42" t="s">
        <v>112</v>
      </c>
      <c r="B41" s="42" t="s">
        <v>113</v>
      </c>
      <c r="C41" s="43" t="s">
        <v>45</v>
      </c>
      <c r="D41" s="44">
        <v>1000000</v>
      </c>
      <c r="E41" s="44">
        <v>1000000</v>
      </c>
      <c r="F41" s="44">
        <v>1000000</v>
      </c>
      <c r="G41" s="44">
        <v>0</v>
      </c>
      <c r="H41" s="44">
        <v>677865.32</v>
      </c>
      <c r="I41" s="44">
        <v>0</v>
      </c>
      <c r="J41" s="44">
        <v>222134.68</v>
      </c>
      <c r="K41" s="44">
        <v>222134.68</v>
      </c>
      <c r="L41" s="44">
        <v>100000</v>
      </c>
      <c r="M41" s="44">
        <v>100000</v>
      </c>
      <c r="N41" s="45">
        <f t="shared" si="0"/>
        <v>0.22213468</v>
      </c>
    </row>
    <row r="42" spans="1:14" x14ac:dyDescent="0.2">
      <c r="A42" s="42" t="s">
        <v>114</v>
      </c>
      <c r="B42" s="42" t="s">
        <v>115</v>
      </c>
      <c r="C42" s="43" t="s">
        <v>45</v>
      </c>
      <c r="D42" s="44">
        <v>40000000</v>
      </c>
      <c r="E42" s="44">
        <v>50000000</v>
      </c>
      <c r="F42" s="44">
        <v>50000000</v>
      </c>
      <c r="G42" s="44">
        <v>0</v>
      </c>
      <c r="H42" s="44">
        <v>16806930</v>
      </c>
      <c r="I42" s="44">
        <v>0</v>
      </c>
      <c r="J42" s="44">
        <v>28764370</v>
      </c>
      <c r="K42" s="44">
        <v>28764370</v>
      </c>
      <c r="L42" s="44">
        <v>4428700</v>
      </c>
      <c r="M42" s="44">
        <v>4428700</v>
      </c>
      <c r="N42" s="45">
        <f t="shared" si="0"/>
        <v>0.5752874</v>
      </c>
    </row>
    <row r="43" spans="1:14" x14ac:dyDescent="0.2">
      <c r="A43" s="42" t="s">
        <v>116</v>
      </c>
      <c r="B43" s="42" t="s">
        <v>117</v>
      </c>
      <c r="C43" s="43" t="s">
        <v>45</v>
      </c>
      <c r="D43" s="44">
        <v>75000000</v>
      </c>
      <c r="E43" s="44">
        <v>75000000</v>
      </c>
      <c r="F43" s="44">
        <v>56250000</v>
      </c>
      <c r="G43" s="44">
        <v>0</v>
      </c>
      <c r="H43" s="44">
        <v>76344.210000000006</v>
      </c>
      <c r="I43" s="44">
        <v>0</v>
      </c>
      <c r="J43" s="44">
        <v>34996782.5</v>
      </c>
      <c r="K43" s="44">
        <v>34996782.5</v>
      </c>
      <c r="L43" s="44">
        <v>39926873.289999999</v>
      </c>
      <c r="M43" s="44">
        <v>21176873.289999999</v>
      </c>
      <c r="N43" s="45">
        <f t="shared" si="0"/>
        <v>0.46662376666666666</v>
      </c>
    </row>
    <row r="44" spans="1:14" x14ac:dyDescent="0.2">
      <c r="A44" s="42" t="s">
        <v>118</v>
      </c>
      <c r="B44" s="42" t="s">
        <v>119</v>
      </c>
      <c r="C44" s="43" t="s">
        <v>45</v>
      </c>
      <c r="D44" s="44">
        <v>75000000</v>
      </c>
      <c r="E44" s="44">
        <v>75000000</v>
      </c>
      <c r="F44" s="44">
        <v>56250000</v>
      </c>
      <c r="G44" s="44">
        <v>0</v>
      </c>
      <c r="H44" s="44">
        <v>76344.210000000006</v>
      </c>
      <c r="I44" s="44">
        <v>0</v>
      </c>
      <c r="J44" s="44">
        <v>34996782.5</v>
      </c>
      <c r="K44" s="44">
        <v>34996782.5</v>
      </c>
      <c r="L44" s="44">
        <v>39926873.289999999</v>
      </c>
      <c r="M44" s="44">
        <v>21176873.289999999</v>
      </c>
      <c r="N44" s="45">
        <f t="shared" si="0"/>
        <v>0.46662376666666666</v>
      </c>
    </row>
    <row r="45" spans="1:14" x14ac:dyDescent="0.2">
      <c r="A45" s="42" t="s">
        <v>120</v>
      </c>
      <c r="B45" s="42" t="s">
        <v>121</v>
      </c>
      <c r="C45" s="43" t="s">
        <v>45</v>
      </c>
      <c r="D45" s="44">
        <v>5000000</v>
      </c>
      <c r="E45" s="44">
        <v>5000000</v>
      </c>
      <c r="F45" s="44">
        <v>3750000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5000000</v>
      </c>
      <c r="M45" s="44">
        <v>3750000</v>
      </c>
      <c r="N45" s="45">
        <f t="shared" si="0"/>
        <v>0</v>
      </c>
    </row>
    <row r="46" spans="1:14" x14ac:dyDescent="0.2">
      <c r="A46" s="42" t="s">
        <v>122</v>
      </c>
      <c r="B46" s="42" t="s">
        <v>123</v>
      </c>
      <c r="C46" s="43" t="s">
        <v>45</v>
      </c>
      <c r="D46" s="44">
        <v>5000000</v>
      </c>
      <c r="E46" s="44">
        <v>5000000</v>
      </c>
      <c r="F46" s="44">
        <v>3750000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5000000</v>
      </c>
      <c r="M46" s="44">
        <v>3750000</v>
      </c>
      <c r="N46" s="45">
        <f t="shared" si="0"/>
        <v>0</v>
      </c>
    </row>
    <row r="47" spans="1:14" x14ac:dyDescent="0.2">
      <c r="A47" s="42" t="s">
        <v>124</v>
      </c>
      <c r="B47" s="42" t="s">
        <v>125</v>
      </c>
      <c r="C47" s="43" t="s">
        <v>45</v>
      </c>
      <c r="D47" s="44">
        <v>1000000</v>
      </c>
      <c r="E47" s="44">
        <v>1000000</v>
      </c>
      <c r="F47" s="44">
        <v>1000000</v>
      </c>
      <c r="G47" s="44">
        <v>0</v>
      </c>
      <c r="H47" s="44">
        <v>241055</v>
      </c>
      <c r="I47" s="44">
        <v>0</v>
      </c>
      <c r="J47" s="44">
        <v>758945</v>
      </c>
      <c r="K47" s="44">
        <v>758945</v>
      </c>
      <c r="L47" s="44">
        <v>0</v>
      </c>
      <c r="M47" s="44">
        <v>0</v>
      </c>
      <c r="N47" s="45">
        <f t="shared" si="0"/>
        <v>0.75894499999999998</v>
      </c>
    </row>
    <row r="48" spans="1:14" x14ac:dyDescent="0.2">
      <c r="A48" s="42" t="s">
        <v>126</v>
      </c>
      <c r="B48" s="42" t="s">
        <v>127</v>
      </c>
      <c r="C48" s="43" t="s">
        <v>45</v>
      </c>
      <c r="D48" s="44">
        <v>1000000</v>
      </c>
      <c r="E48" s="44">
        <v>1000000</v>
      </c>
      <c r="F48" s="44">
        <v>1000000</v>
      </c>
      <c r="G48" s="44">
        <v>0</v>
      </c>
      <c r="H48" s="44">
        <v>241055</v>
      </c>
      <c r="I48" s="44">
        <v>0</v>
      </c>
      <c r="J48" s="44">
        <v>758945</v>
      </c>
      <c r="K48" s="44">
        <v>758945</v>
      </c>
      <c r="L48" s="44">
        <v>0</v>
      </c>
      <c r="M48" s="44">
        <v>0</v>
      </c>
      <c r="N48" s="45">
        <f t="shared" si="0"/>
        <v>0.75894499999999998</v>
      </c>
    </row>
    <row r="49" spans="1:14" x14ac:dyDescent="0.2">
      <c r="A49" s="42" t="s">
        <v>128</v>
      </c>
      <c r="B49" s="42" t="s">
        <v>129</v>
      </c>
      <c r="C49" s="43" t="s">
        <v>45</v>
      </c>
      <c r="D49" s="44">
        <v>5000000</v>
      </c>
      <c r="E49" s="44">
        <v>5000000</v>
      </c>
      <c r="F49" s="44">
        <v>3750000</v>
      </c>
      <c r="G49" s="44">
        <v>0</v>
      </c>
      <c r="H49" s="44">
        <v>3750000</v>
      </c>
      <c r="I49" s="44">
        <v>0</v>
      </c>
      <c r="J49" s="44">
        <v>0</v>
      </c>
      <c r="K49" s="44">
        <v>0</v>
      </c>
      <c r="L49" s="44">
        <v>1250000</v>
      </c>
      <c r="M49" s="44">
        <v>0</v>
      </c>
      <c r="N49" s="45">
        <f t="shared" si="0"/>
        <v>0</v>
      </c>
    </row>
    <row r="50" spans="1:14" ht="13.5" thickBot="1" x14ac:dyDescent="0.25">
      <c r="A50" s="42" t="s">
        <v>130</v>
      </c>
      <c r="B50" s="42" t="s">
        <v>131</v>
      </c>
      <c r="C50" s="43" t="s">
        <v>45</v>
      </c>
      <c r="D50" s="44">
        <v>5000000</v>
      </c>
      <c r="E50" s="44">
        <v>5000000</v>
      </c>
      <c r="F50" s="44">
        <v>3750000</v>
      </c>
      <c r="G50" s="44">
        <v>0</v>
      </c>
      <c r="H50" s="44">
        <v>3750000</v>
      </c>
      <c r="I50" s="44">
        <v>0</v>
      </c>
      <c r="J50" s="44">
        <v>0</v>
      </c>
      <c r="K50" s="44">
        <v>0</v>
      </c>
      <c r="L50" s="44">
        <v>1250000</v>
      </c>
      <c r="M50" s="44">
        <v>0</v>
      </c>
      <c r="N50" s="45">
        <f t="shared" si="0"/>
        <v>0</v>
      </c>
    </row>
    <row r="51" spans="1:14" ht="13.5" thickBot="1" x14ac:dyDescent="0.25">
      <c r="A51" s="37" t="s">
        <v>132</v>
      </c>
      <c r="B51" s="38" t="s">
        <v>133</v>
      </c>
      <c r="C51" s="39" t="s">
        <v>45</v>
      </c>
      <c r="D51" s="40">
        <v>25000000</v>
      </c>
      <c r="E51" s="40">
        <v>25000000</v>
      </c>
      <c r="F51" s="40">
        <v>19627000</v>
      </c>
      <c r="G51" s="40">
        <v>0</v>
      </c>
      <c r="H51" s="40">
        <v>8011384</v>
      </c>
      <c r="I51" s="40">
        <v>0</v>
      </c>
      <c r="J51" s="40">
        <v>11614625</v>
      </c>
      <c r="K51" s="40">
        <v>11614625</v>
      </c>
      <c r="L51" s="40">
        <v>5373991</v>
      </c>
      <c r="M51" s="40">
        <v>991</v>
      </c>
      <c r="N51" s="41">
        <f t="shared" si="0"/>
        <v>0.46458500000000003</v>
      </c>
    </row>
    <row r="52" spans="1:14" x14ac:dyDescent="0.2">
      <c r="A52" s="42" t="s">
        <v>134</v>
      </c>
      <c r="B52" s="42" t="s">
        <v>135</v>
      </c>
      <c r="C52" s="43" t="s">
        <v>45</v>
      </c>
      <c r="D52" s="44">
        <v>25000000</v>
      </c>
      <c r="E52" s="44">
        <v>25000000</v>
      </c>
      <c r="F52" s="44">
        <v>19627000</v>
      </c>
      <c r="G52" s="44">
        <v>0</v>
      </c>
      <c r="H52" s="44">
        <v>8011384</v>
      </c>
      <c r="I52" s="44">
        <v>0</v>
      </c>
      <c r="J52" s="44">
        <v>11614625</v>
      </c>
      <c r="K52" s="44">
        <v>11614625</v>
      </c>
      <c r="L52" s="44">
        <v>5373991</v>
      </c>
      <c r="M52" s="44">
        <v>991</v>
      </c>
      <c r="N52" s="45">
        <f t="shared" si="0"/>
        <v>0.46458500000000003</v>
      </c>
    </row>
    <row r="53" spans="1:14" ht="13.5" thickBot="1" x14ac:dyDescent="0.25">
      <c r="A53" s="42" t="s">
        <v>136</v>
      </c>
      <c r="B53" s="42" t="s">
        <v>137</v>
      </c>
      <c r="C53" s="43" t="s">
        <v>45</v>
      </c>
      <c r="D53" s="44">
        <v>25000000</v>
      </c>
      <c r="E53" s="44">
        <v>25000000</v>
      </c>
      <c r="F53" s="44">
        <v>19627000</v>
      </c>
      <c r="G53" s="44">
        <v>0</v>
      </c>
      <c r="H53" s="44">
        <v>8011384</v>
      </c>
      <c r="I53" s="44">
        <v>0</v>
      </c>
      <c r="J53" s="44">
        <v>11614625</v>
      </c>
      <c r="K53" s="44">
        <v>11614625</v>
      </c>
      <c r="L53" s="44">
        <v>5373991</v>
      </c>
      <c r="M53" s="44">
        <v>991</v>
      </c>
      <c r="N53" s="45">
        <f t="shared" si="0"/>
        <v>0.46458500000000003</v>
      </c>
    </row>
    <row r="54" spans="1:14" ht="13.5" thickBot="1" x14ac:dyDescent="0.25">
      <c r="A54" s="37" t="s">
        <v>138</v>
      </c>
      <c r="B54" s="38" t="s">
        <v>139</v>
      </c>
      <c r="C54" s="39" t="s">
        <v>140</v>
      </c>
      <c r="D54" s="40">
        <v>3743570000</v>
      </c>
      <c r="E54" s="40">
        <v>3743570000</v>
      </c>
      <c r="F54" s="40">
        <v>2913570000</v>
      </c>
      <c r="G54" s="40">
        <v>500000000</v>
      </c>
      <c r="H54" s="40">
        <v>485422122.54000002</v>
      </c>
      <c r="I54" s="40">
        <v>0</v>
      </c>
      <c r="J54" s="40">
        <v>86555381.569999993</v>
      </c>
      <c r="K54" s="40">
        <v>86555381.569999993</v>
      </c>
      <c r="L54" s="40">
        <v>2671592495.8899999</v>
      </c>
      <c r="M54" s="40">
        <v>1841592495.8900001</v>
      </c>
      <c r="N54" s="41">
        <f t="shared" si="0"/>
        <v>2.3121080030559064E-2</v>
      </c>
    </row>
    <row r="55" spans="1:14" x14ac:dyDescent="0.2">
      <c r="A55" s="42" t="s">
        <v>141</v>
      </c>
      <c r="B55" s="42" t="s">
        <v>142</v>
      </c>
      <c r="C55" s="43" t="s">
        <v>140</v>
      </c>
      <c r="D55" s="44">
        <v>500000000</v>
      </c>
      <c r="E55" s="44">
        <v>500000000</v>
      </c>
      <c r="F55" s="44">
        <v>500000000</v>
      </c>
      <c r="G55" s="44">
        <v>500000000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5">
        <f t="shared" si="0"/>
        <v>0</v>
      </c>
    </row>
    <row r="56" spans="1:14" x14ac:dyDescent="0.2">
      <c r="A56" s="42" t="s">
        <v>143</v>
      </c>
      <c r="B56" s="42" t="s">
        <v>144</v>
      </c>
      <c r="C56" s="43" t="s">
        <v>140</v>
      </c>
      <c r="D56" s="44">
        <v>500000000</v>
      </c>
      <c r="E56" s="44">
        <v>500000000</v>
      </c>
      <c r="F56" s="44">
        <v>500000000</v>
      </c>
      <c r="G56" s="44">
        <v>500000000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5">
        <f t="shared" si="0"/>
        <v>0</v>
      </c>
    </row>
    <row r="57" spans="1:14" x14ac:dyDescent="0.2">
      <c r="A57" s="42" t="s">
        <v>145</v>
      </c>
      <c r="B57" s="42" t="s">
        <v>146</v>
      </c>
      <c r="C57" s="43" t="s">
        <v>140</v>
      </c>
      <c r="D57" s="44">
        <v>1600000000</v>
      </c>
      <c r="E57" s="44">
        <v>1728891500</v>
      </c>
      <c r="F57" s="44">
        <v>1518891500</v>
      </c>
      <c r="G57" s="44">
        <v>0</v>
      </c>
      <c r="H57" s="44">
        <v>485422122.54000002</v>
      </c>
      <c r="I57" s="44">
        <v>0</v>
      </c>
      <c r="J57" s="44">
        <v>78385481.569999993</v>
      </c>
      <c r="K57" s="44">
        <v>78385481.569999993</v>
      </c>
      <c r="L57" s="44">
        <v>1165083895.8900001</v>
      </c>
      <c r="M57" s="44">
        <v>955083895.88999999</v>
      </c>
      <c r="N57" s="45">
        <f t="shared" si="0"/>
        <v>4.5338577678240649E-2</v>
      </c>
    </row>
    <row r="58" spans="1:14" x14ac:dyDescent="0.2">
      <c r="A58" s="42" t="s">
        <v>147</v>
      </c>
      <c r="B58" s="42" t="s">
        <v>148</v>
      </c>
      <c r="C58" s="43" t="s">
        <v>140</v>
      </c>
      <c r="D58" s="44">
        <v>300000000</v>
      </c>
      <c r="E58" s="44">
        <v>428891500</v>
      </c>
      <c r="F58" s="44">
        <v>428891500</v>
      </c>
      <c r="G58" s="44">
        <v>0</v>
      </c>
      <c r="H58" s="44">
        <v>350506018.43000001</v>
      </c>
      <c r="I58" s="44">
        <v>0</v>
      </c>
      <c r="J58" s="44">
        <v>78385481.569999993</v>
      </c>
      <c r="K58" s="44">
        <v>78385481.569999993</v>
      </c>
      <c r="L58" s="44">
        <v>0</v>
      </c>
      <c r="M58" s="44">
        <v>0</v>
      </c>
      <c r="N58" s="45">
        <f t="shared" si="0"/>
        <v>0.18276296352340859</v>
      </c>
    </row>
    <row r="59" spans="1:14" x14ac:dyDescent="0.2">
      <c r="A59" s="42" t="s">
        <v>149</v>
      </c>
      <c r="B59" s="42" t="s">
        <v>150</v>
      </c>
      <c r="C59" s="43" t="s">
        <v>140</v>
      </c>
      <c r="D59" s="44">
        <v>1300000000</v>
      </c>
      <c r="E59" s="44">
        <v>1300000000</v>
      </c>
      <c r="F59" s="44">
        <v>1090000000</v>
      </c>
      <c r="G59" s="44">
        <v>0</v>
      </c>
      <c r="H59" s="44">
        <v>134916104.11000001</v>
      </c>
      <c r="I59" s="44">
        <v>0</v>
      </c>
      <c r="J59" s="44">
        <v>0</v>
      </c>
      <c r="K59" s="44">
        <v>0</v>
      </c>
      <c r="L59" s="44">
        <v>1165083895.8900001</v>
      </c>
      <c r="M59" s="44">
        <v>955083895.88999999</v>
      </c>
      <c r="N59" s="45">
        <f t="shared" si="0"/>
        <v>0</v>
      </c>
    </row>
    <row r="60" spans="1:14" x14ac:dyDescent="0.2">
      <c r="A60" s="42" t="s">
        <v>151</v>
      </c>
      <c r="B60" s="42" t="s">
        <v>152</v>
      </c>
      <c r="C60" s="43" t="s">
        <v>140</v>
      </c>
      <c r="D60" s="44">
        <v>1549570000</v>
      </c>
      <c r="E60" s="44">
        <v>1420678500</v>
      </c>
      <c r="F60" s="44">
        <v>800678500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1420678500</v>
      </c>
      <c r="M60" s="44">
        <v>800678500</v>
      </c>
      <c r="N60" s="45">
        <f t="shared" si="0"/>
        <v>0</v>
      </c>
    </row>
    <row r="61" spans="1:14" x14ac:dyDescent="0.2">
      <c r="A61" s="42" t="s">
        <v>153</v>
      </c>
      <c r="B61" s="42" t="s">
        <v>154</v>
      </c>
      <c r="C61" s="43" t="s">
        <v>140</v>
      </c>
      <c r="D61" s="44">
        <v>1549570000</v>
      </c>
      <c r="E61" s="44">
        <v>1420678500</v>
      </c>
      <c r="F61" s="44">
        <v>800678500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1420678500</v>
      </c>
      <c r="M61" s="44">
        <v>800678500</v>
      </c>
      <c r="N61" s="45">
        <f t="shared" si="0"/>
        <v>0</v>
      </c>
    </row>
    <row r="62" spans="1:14" x14ac:dyDescent="0.2">
      <c r="A62" s="42" t="s">
        <v>155</v>
      </c>
      <c r="B62" s="42" t="s">
        <v>156</v>
      </c>
      <c r="C62" s="43" t="s">
        <v>140</v>
      </c>
      <c r="D62" s="44">
        <v>94000000</v>
      </c>
      <c r="E62" s="44">
        <v>94000000</v>
      </c>
      <c r="F62" s="44">
        <v>94000000</v>
      </c>
      <c r="G62" s="44">
        <v>0</v>
      </c>
      <c r="H62" s="44">
        <v>0</v>
      </c>
      <c r="I62" s="44">
        <v>0</v>
      </c>
      <c r="J62" s="44">
        <v>8169900</v>
      </c>
      <c r="K62" s="44">
        <v>8169900</v>
      </c>
      <c r="L62" s="44">
        <v>85830100</v>
      </c>
      <c r="M62" s="44">
        <v>85830100</v>
      </c>
      <c r="N62" s="45">
        <f t="shared" si="0"/>
        <v>8.691382978723404E-2</v>
      </c>
    </row>
    <row r="63" spans="1:14" ht="13.5" thickBot="1" x14ac:dyDescent="0.25">
      <c r="A63" s="42" t="s">
        <v>157</v>
      </c>
      <c r="B63" s="42" t="s">
        <v>158</v>
      </c>
      <c r="C63" s="43" t="s">
        <v>140</v>
      </c>
      <c r="D63" s="44">
        <v>94000000</v>
      </c>
      <c r="E63" s="44">
        <v>94000000</v>
      </c>
      <c r="F63" s="44">
        <v>94000000</v>
      </c>
      <c r="G63" s="44">
        <v>0</v>
      </c>
      <c r="H63" s="44">
        <v>0</v>
      </c>
      <c r="I63" s="44">
        <v>0</v>
      </c>
      <c r="J63" s="44">
        <v>8169900</v>
      </c>
      <c r="K63" s="44">
        <v>8169900</v>
      </c>
      <c r="L63" s="44">
        <v>85830100</v>
      </c>
      <c r="M63" s="44">
        <v>85830100</v>
      </c>
      <c r="N63" s="45">
        <f t="shared" si="0"/>
        <v>8.691382978723404E-2</v>
      </c>
    </row>
    <row r="64" spans="1:14" ht="13.5" thickBot="1" x14ac:dyDescent="0.25">
      <c r="A64" s="37" t="s">
        <v>159</v>
      </c>
      <c r="B64" s="38" t="s">
        <v>160</v>
      </c>
      <c r="C64" s="39" t="s">
        <v>45</v>
      </c>
      <c r="D64" s="40">
        <v>909391930</v>
      </c>
      <c r="E64" s="40">
        <v>927885708</v>
      </c>
      <c r="F64" s="40">
        <v>755176368.67999995</v>
      </c>
      <c r="G64" s="40">
        <v>0</v>
      </c>
      <c r="H64" s="40">
        <v>94864947.090000004</v>
      </c>
      <c r="I64" s="40">
        <v>0</v>
      </c>
      <c r="J64" s="40">
        <v>549610255.47000003</v>
      </c>
      <c r="K64" s="40">
        <v>549610255.47000003</v>
      </c>
      <c r="L64" s="40">
        <v>283410505.44</v>
      </c>
      <c r="M64" s="40">
        <v>110701166.12</v>
      </c>
      <c r="N64" s="41">
        <f t="shared" si="0"/>
        <v>0.59232538095090481</v>
      </c>
    </row>
    <row r="65" spans="1:14" x14ac:dyDescent="0.2">
      <c r="A65" s="42" t="s">
        <v>161</v>
      </c>
      <c r="B65" s="42" t="s">
        <v>162</v>
      </c>
      <c r="C65" s="43" t="s">
        <v>45</v>
      </c>
      <c r="D65" s="44">
        <v>127195855</v>
      </c>
      <c r="E65" s="44">
        <v>127495721</v>
      </c>
      <c r="F65" s="44">
        <v>123101984</v>
      </c>
      <c r="G65" s="44">
        <v>0</v>
      </c>
      <c r="H65" s="44">
        <v>48476151.82</v>
      </c>
      <c r="I65" s="44">
        <v>0</v>
      </c>
      <c r="J65" s="44">
        <v>74625832.180000007</v>
      </c>
      <c r="K65" s="44">
        <v>74625832.180000007</v>
      </c>
      <c r="L65" s="44">
        <v>4393737</v>
      </c>
      <c r="M65" s="44">
        <v>0</v>
      </c>
      <c r="N65" s="45">
        <f t="shared" si="0"/>
        <v>0.5853202883569717</v>
      </c>
    </row>
    <row r="66" spans="1:14" x14ac:dyDescent="0.2">
      <c r="A66" s="42" t="s">
        <v>163</v>
      </c>
      <c r="B66" s="42" t="s">
        <v>164</v>
      </c>
      <c r="C66" s="43" t="s">
        <v>45</v>
      </c>
      <c r="D66" s="44">
        <v>111296373</v>
      </c>
      <c r="E66" s="44">
        <v>111558756</v>
      </c>
      <c r="F66" s="44">
        <v>107714236</v>
      </c>
      <c r="G66" s="44">
        <v>0</v>
      </c>
      <c r="H66" s="44">
        <v>42512552.340000004</v>
      </c>
      <c r="I66" s="44">
        <v>0</v>
      </c>
      <c r="J66" s="44">
        <v>65201683.659999996</v>
      </c>
      <c r="K66" s="44">
        <v>65201683.659999996</v>
      </c>
      <c r="L66" s="44">
        <v>3844520</v>
      </c>
      <c r="M66" s="44">
        <v>0</v>
      </c>
      <c r="N66" s="45">
        <f t="shared" si="0"/>
        <v>0.58446047623550046</v>
      </c>
    </row>
    <row r="67" spans="1:14" x14ac:dyDescent="0.2">
      <c r="A67" s="42" t="s">
        <v>165</v>
      </c>
      <c r="B67" s="42" t="s">
        <v>166</v>
      </c>
      <c r="C67" s="43" t="s">
        <v>45</v>
      </c>
      <c r="D67" s="44">
        <v>15899482</v>
      </c>
      <c r="E67" s="44">
        <v>15936965</v>
      </c>
      <c r="F67" s="44">
        <v>15387748</v>
      </c>
      <c r="G67" s="44">
        <v>0</v>
      </c>
      <c r="H67" s="44">
        <v>5963599.4800000004</v>
      </c>
      <c r="I67" s="44">
        <v>0</v>
      </c>
      <c r="J67" s="44">
        <v>9424148.5199999996</v>
      </c>
      <c r="K67" s="44">
        <v>9424148.5199999996</v>
      </c>
      <c r="L67" s="44">
        <v>549217</v>
      </c>
      <c r="M67" s="44">
        <v>0</v>
      </c>
      <c r="N67" s="45">
        <f t="shared" si="0"/>
        <v>0.59133897326121998</v>
      </c>
    </row>
    <row r="68" spans="1:14" x14ac:dyDescent="0.2">
      <c r="A68" s="42" t="s">
        <v>167</v>
      </c>
      <c r="B68" s="42" t="s">
        <v>168</v>
      </c>
      <c r="C68" s="43" t="s">
        <v>45</v>
      </c>
      <c r="D68" s="44">
        <v>178781075</v>
      </c>
      <c r="E68" s="44">
        <v>196974987</v>
      </c>
      <c r="F68" s="44">
        <v>164310634.68000001</v>
      </c>
      <c r="G68" s="44">
        <v>0</v>
      </c>
      <c r="H68" s="44">
        <v>29082756.379999999</v>
      </c>
      <c r="I68" s="44">
        <v>0</v>
      </c>
      <c r="J68" s="44">
        <v>46882749.009999998</v>
      </c>
      <c r="K68" s="44">
        <v>46882749.009999998</v>
      </c>
      <c r="L68" s="44">
        <v>121009481.61</v>
      </c>
      <c r="M68" s="44">
        <v>88345129.290000007</v>
      </c>
      <c r="N68" s="45">
        <f t="shared" si="0"/>
        <v>0.23801371800572829</v>
      </c>
    </row>
    <row r="69" spans="1:14" x14ac:dyDescent="0.2">
      <c r="A69" s="42" t="s">
        <v>169</v>
      </c>
      <c r="B69" s="42" t="s">
        <v>170</v>
      </c>
      <c r="C69" s="43" t="s">
        <v>45</v>
      </c>
      <c r="D69" s="44">
        <v>118779463</v>
      </c>
      <c r="E69" s="44">
        <v>118779463</v>
      </c>
      <c r="F69" s="44">
        <v>86115110.680000007</v>
      </c>
      <c r="G69" s="44">
        <v>0</v>
      </c>
      <c r="H69" s="44">
        <v>29082756.379999999</v>
      </c>
      <c r="I69" s="44">
        <v>0</v>
      </c>
      <c r="J69" s="44">
        <v>4070620.15</v>
      </c>
      <c r="K69" s="44">
        <v>4070620.15</v>
      </c>
      <c r="L69" s="44">
        <v>85626086.469999999</v>
      </c>
      <c r="M69" s="44">
        <v>52961734.149999999</v>
      </c>
      <c r="N69" s="45">
        <f t="shared" si="0"/>
        <v>3.4270403714487245E-2</v>
      </c>
    </row>
    <row r="70" spans="1:14" x14ac:dyDescent="0.2">
      <c r="A70" s="42" t="s">
        <v>171</v>
      </c>
      <c r="B70" s="42" t="s">
        <v>172</v>
      </c>
      <c r="C70" s="43" t="s">
        <v>45</v>
      </c>
      <c r="D70" s="44">
        <v>60001612</v>
      </c>
      <c r="E70" s="44">
        <v>78195524</v>
      </c>
      <c r="F70" s="44">
        <v>78195524</v>
      </c>
      <c r="G70" s="44">
        <v>0</v>
      </c>
      <c r="H70" s="44">
        <v>0</v>
      </c>
      <c r="I70" s="44">
        <v>0</v>
      </c>
      <c r="J70" s="44">
        <v>42812128.859999999</v>
      </c>
      <c r="K70" s="44">
        <v>42812128.859999999</v>
      </c>
      <c r="L70" s="44">
        <v>35383395.140000001</v>
      </c>
      <c r="M70" s="44">
        <v>35383395.140000001</v>
      </c>
      <c r="N70" s="45">
        <f t="shared" si="0"/>
        <v>0.54750101629857995</v>
      </c>
    </row>
    <row r="71" spans="1:14" x14ac:dyDescent="0.2">
      <c r="A71" s="42" t="s">
        <v>173</v>
      </c>
      <c r="B71" s="42" t="s">
        <v>174</v>
      </c>
      <c r="C71" s="43" t="s">
        <v>45</v>
      </c>
      <c r="D71" s="44">
        <v>30000000</v>
      </c>
      <c r="E71" s="44">
        <v>30000000</v>
      </c>
      <c r="F71" s="44">
        <v>22500000</v>
      </c>
      <c r="G71" s="44">
        <v>0</v>
      </c>
      <c r="H71" s="44">
        <v>533647.75</v>
      </c>
      <c r="I71" s="44">
        <v>0</v>
      </c>
      <c r="J71" s="44">
        <v>111565.42</v>
      </c>
      <c r="K71" s="44">
        <v>111565.42</v>
      </c>
      <c r="L71" s="44">
        <v>29354786.829999998</v>
      </c>
      <c r="M71" s="44">
        <v>21854786.829999998</v>
      </c>
      <c r="N71" s="45">
        <f t="shared" ref="N71:N80" si="1">+J71/E71</f>
        <v>3.7188473333333331E-3</v>
      </c>
    </row>
    <row r="72" spans="1:14" x14ac:dyDescent="0.2">
      <c r="A72" s="42" t="s">
        <v>175</v>
      </c>
      <c r="B72" s="42" t="s">
        <v>176</v>
      </c>
      <c r="C72" s="43" t="s">
        <v>45</v>
      </c>
      <c r="D72" s="44">
        <v>30000000</v>
      </c>
      <c r="E72" s="44">
        <v>30000000</v>
      </c>
      <c r="F72" s="44">
        <v>22500000</v>
      </c>
      <c r="G72" s="44">
        <v>0</v>
      </c>
      <c r="H72" s="44">
        <v>533647.75</v>
      </c>
      <c r="I72" s="44">
        <v>0</v>
      </c>
      <c r="J72" s="44">
        <v>111565.42</v>
      </c>
      <c r="K72" s="44">
        <v>111565.42</v>
      </c>
      <c r="L72" s="44">
        <v>29354786.829999998</v>
      </c>
      <c r="M72" s="44">
        <v>21854786.829999998</v>
      </c>
      <c r="N72" s="45">
        <f t="shared" si="1"/>
        <v>3.7188473333333331E-3</v>
      </c>
    </row>
    <row r="73" spans="1:14" x14ac:dyDescent="0.2">
      <c r="A73" s="42" t="s">
        <v>177</v>
      </c>
      <c r="B73" s="42" t="s">
        <v>178</v>
      </c>
      <c r="C73" s="43" t="s">
        <v>45</v>
      </c>
      <c r="D73" s="44">
        <v>573415000</v>
      </c>
      <c r="E73" s="44">
        <v>573415000</v>
      </c>
      <c r="F73" s="44">
        <v>445263750</v>
      </c>
      <c r="G73" s="44">
        <v>0</v>
      </c>
      <c r="H73" s="44">
        <v>16772391.140000001</v>
      </c>
      <c r="I73" s="44">
        <v>0</v>
      </c>
      <c r="J73" s="44">
        <v>427990108.86000001</v>
      </c>
      <c r="K73" s="44">
        <v>427990108.86000001</v>
      </c>
      <c r="L73" s="44">
        <v>128652500</v>
      </c>
      <c r="M73" s="44">
        <v>501250</v>
      </c>
      <c r="N73" s="45">
        <f t="shared" si="1"/>
        <v>0.74638805901484961</v>
      </c>
    </row>
    <row r="74" spans="1:14" x14ac:dyDescent="0.2">
      <c r="A74" s="42" t="s">
        <v>179</v>
      </c>
      <c r="B74" s="42" t="s">
        <v>180</v>
      </c>
      <c r="C74" s="43" t="s">
        <v>45</v>
      </c>
      <c r="D74" s="44">
        <v>326100000</v>
      </c>
      <c r="E74" s="44">
        <v>321600000</v>
      </c>
      <c r="F74" s="44">
        <v>244575000</v>
      </c>
      <c r="G74" s="44">
        <v>0</v>
      </c>
      <c r="H74" s="44">
        <v>0</v>
      </c>
      <c r="I74" s="44">
        <v>0</v>
      </c>
      <c r="J74" s="44">
        <v>244575000</v>
      </c>
      <c r="K74" s="44">
        <v>244575000</v>
      </c>
      <c r="L74" s="44">
        <v>77025000</v>
      </c>
      <c r="M74" s="44">
        <v>0</v>
      </c>
      <c r="N74" s="45">
        <f t="shared" si="1"/>
        <v>0.76049440298507465</v>
      </c>
    </row>
    <row r="75" spans="1:14" x14ac:dyDescent="0.2">
      <c r="A75" s="42" t="s">
        <v>181</v>
      </c>
      <c r="B75" s="42" t="s">
        <v>182</v>
      </c>
      <c r="C75" s="43" t="s">
        <v>45</v>
      </c>
      <c r="D75" s="44">
        <v>202500000</v>
      </c>
      <c r="E75" s="44">
        <v>202500000</v>
      </c>
      <c r="F75" s="44">
        <v>151875000</v>
      </c>
      <c r="G75" s="44">
        <v>0</v>
      </c>
      <c r="H75" s="44">
        <v>0</v>
      </c>
      <c r="I75" s="44">
        <v>0</v>
      </c>
      <c r="J75" s="44">
        <v>151875000</v>
      </c>
      <c r="K75" s="44">
        <v>151875000</v>
      </c>
      <c r="L75" s="44">
        <v>50625000</v>
      </c>
      <c r="M75" s="44">
        <v>0</v>
      </c>
      <c r="N75" s="45">
        <f t="shared" si="1"/>
        <v>0.75</v>
      </c>
    </row>
    <row r="76" spans="1:14" x14ac:dyDescent="0.2">
      <c r="A76" s="42" t="s">
        <v>183</v>
      </c>
      <c r="B76" s="42" t="s">
        <v>184</v>
      </c>
      <c r="C76" s="43" t="s">
        <v>45</v>
      </c>
      <c r="D76" s="44">
        <v>21200000</v>
      </c>
      <c r="E76" s="44">
        <v>21200000</v>
      </c>
      <c r="F76" s="44">
        <v>21200000</v>
      </c>
      <c r="G76" s="44">
        <v>0</v>
      </c>
      <c r="H76" s="44">
        <v>4349173.75</v>
      </c>
      <c r="I76" s="44">
        <v>0</v>
      </c>
      <c r="J76" s="44">
        <v>16850826.25</v>
      </c>
      <c r="K76" s="44">
        <v>16850826.25</v>
      </c>
      <c r="L76" s="44">
        <v>0</v>
      </c>
      <c r="M76" s="44">
        <v>0</v>
      </c>
      <c r="N76" s="45">
        <f t="shared" si="1"/>
        <v>0.79485029481132075</v>
      </c>
    </row>
    <row r="77" spans="1:14" x14ac:dyDescent="0.2">
      <c r="A77" s="42" t="s">
        <v>185</v>
      </c>
      <c r="B77" s="42" t="s">
        <v>186</v>
      </c>
      <c r="C77" s="43" t="s">
        <v>45</v>
      </c>
      <c r="D77" s="44">
        <v>3000000</v>
      </c>
      <c r="E77" s="44">
        <v>2500000</v>
      </c>
      <c r="F77" s="44">
        <v>2500000</v>
      </c>
      <c r="G77" s="44">
        <v>0</v>
      </c>
      <c r="H77" s="44">
        <v>373917.39</v>
      </c>
      <c r="I77" s="44">
        <v>0</v>
      </c>
      <c r="J77" s="44">
        <v>2126082.61</v>
      </c>
      <c r="K77" s="44">
        <v>2126082.61</v>
      </c>
      <c r="L77" s="44">
        <v>0</v>
      </c>
      <c r="M77" s="44">
        <v>0</v>
      </c>
      <c r="N77" s="45">
        <f t="shared" si="1"/>
        <v>0.85043304399999997</v>
      </c>
    </row>
    <row r="78" spans="1:14" x14ac:dyDescent="0.2">
      <c r="A78" s="42" t="s">
        <v>187</v>
      </c>
      <c r="B78" s="42" t="s">
        <v>188</v>
      </c>
      <c r="C78" s="43" t="s">
        <v>45</v>
      </c>
      <c r="D78" s="44">
        <v>14310000</v>
      </c>
      <c r="E78" s="44">
        <v>14310000</v>
      </c>
      <c r="F78" s="44">
        <v>14310000</v>
      </c>
      <c r="G78" s="44">
        <v>0</v>
      </c>
      <c r="H78" s="44">
        <v>6046800</v>
      </c>
      <c r="I78" s="44">
        <v>0</v>
      </c>
      <c r="J78" s="44">
        <v>8263200</v>
      </c>
      <c r="K78" s="44">
        <v>8263200</v>
      </c>
      <c r="L78" s="44">
        <v>0</v>
      </c>
      <c r="M78" s="44">
        <v>0</v>
      </c>
      <c r="N78" s="45">
        <f t="shared" si="1"/>
        <v>0.57744234800838579</v>
      </c>
    </row>
    <row r="79" spans="1:14" x14ac:dyDescent="0.2">
      <c r="A79" s="42" t="s">
        <v>189</v>
      </c>
      <c r="B79" s="42" t="s">
        <v>190</v>
      </c>
      <c r="C79" s="43" t="s">
        <v>45</v>
      </c>
      <c r="D79" s="44">
        <v>2005000</v>
      </c>
      <c r="E79" s="44">
        <v>2005000</v>
      </c>
      <c r="F79" s="44">
        <v>1503750</v>
      </c>
      <c r="G79" s="44">
        <v>0</v>
      </c>
      <c r="H79" s="44">
        <v>1002500</v>
      </c>
      <c r="I79" s="44">
        <v>0</v>
      </c>
      <c r="J79" s="44">
        <v>0</v>
      </c>
      <c r="K79" s="44">
        <v>0</v>
      </c>
      <c r="L79" s="44">
        <v>1002500</v>
      </c>
      <c r="M79" s="44">
        <v>501250</v>
      </c>
      <c r="N79" s="45">
        <f t="shared" si="1"/>
        <v>0</v>
      </c>
    </row>
    <row r="80" spans="1:14" x14ac:dyDescent="0.2">
      <c r="A80" s="42" t="s">
        <v>191</v>
      </c>
      <c r="B80" s="42" t="s">
        <v>192</v>
      </c>
      <c r="C80" s="43" t="s">
        <v>45</v>
      </c>
      <c r="D80" s="44">
        <v>4300000</v>
      </c>
      <c r="E80" s="44">
        <v>9300000</v>
      </c>
      <c r="F80" s="44">
        <v>9300000</v>
      </c>
      <c r="G80" s="44">
        <v>0</v>
      </c>
      <c r="H80" s="44">
        <v>5000000</v>
      </c>
      <c r="I80" s="44">
        <v>0</v>
      </c>
      <c r="J80" s="44">
        <v>4300000</v>
      </c>
      <c r="K80" s="44">
        <v>4300000</v>
      </c>
      <c r="L80" s="44">
        <v>0</v>
      </c>
      <c r="M80" s="44">
        <v>0</v>
      </c>
      <c r="N80" s="45">
        <f t="shared" si="1"/>
        <v>0.46236559139784944</v>
      </c>
    </row>
  </sheetData>
  <mergeCells count="4">
    <mergeCell ref="A1:N1"/>
    <mergeCell ref="A2:N2"/>
    <mergeCell ref="A3:N3"/>
    <mergeCell ref="A6:B6"/>
  </mergeCells>
  <pageMargins left="0.7" right="0.7" top="0.75" bottom="0.75" header="0.3" footer="0.3"/>
  <pageSetup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75223-D463-4B99-A16C-2DCD9B893FE2}">
  <dimension ref="A1:N69"/>
  <sheetViews>
    <sheetView topLeftCell="A54" zoomScaleNormal="100" zoomScaleSheetLayoutView="100" workbookViewId="0">
      <selection activeCell="P15" sqref="P15"/>
    </sheetView>
  </sheetViews>
  <sheetFormatPr baseColWidth="10" defaultColWidth="20.7109375" defaultRowHeight="12.75" x14ac:dyDescent="0.2"/>
  <cols>
    <col min="1" max="1" width="15.28515625" style="13" bestFit="1" customWidth="1"/>
    <col min="2" max="2" width="55" style="13" customWidth="1"/>
    <col min="3" max="3" width="6.7109375" style="14" bestFit="1" customWidth="1"/>
    <col min="4" max="5" width="16.42578125" style="13" bestFit="1" customWidth="1"/>
    <col min="6" max="6" width="16.42578125" style="13" hidden="1" customWidth="1"/>
    <col min="7" max="7" width="12.7109375" style="13" hidden="1" customWidth="1"/>
    <col min="8" max="8" width="15.28515625" style="13" hidden="1" customWidth="1"/>
    <col min="9" max="9" width="13.7109375" style="13" hidden="1" customWidth="1"/>
    <col min="10" max="10" width="16.42578125" style="13" hidden="1" customWidth="1"/>
    <col min="11" max="12" width="16.42578125" style="13" bestFit="1" customWidth="1"/>
    <col min="13" max="13" width="16.42578125" style="13" hidden="1" customWidth="1"/>
    <col min="14" max="14" width="9.85546875" style="14" bestFit="1" customWidth="1"/>
    <col min="15" max="16384" width="20.7109375" style="13"/>
  </cols>
  <sheetData>
    <row r="1" spans="1:14" s="9" customFormat="1" ht="18.75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9" customFormat="1" ht="18.75" x14ac:dyDescent="0.2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s="9" customFormat="1" ht="18.75" x14ac:dyDescent="0.2">
      <c r="A3" s="64" t="str">
        <f>+TOTAL!A3</f>
        <v>Al 31 de agosto de 2026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1:14" s="9" customFormat="1" ht="14.65" customHeight="1" thickBot="1" x14ac:dyDescent="0.25">
      <c r="A4" s="10"/>
      <c r="C4" s="11"/>
      <c r="J4" s="23"/>
      <c r="N4" s="12"/>
    </row>
    <row r="5" spans="1:14" ht="39" thickBot="1" x14ac:dyDescent="0.25">
      <c r="A5" s="54" t="s">
        <v>40</v>
      </c>
      <c r="B5" s="55" t="s">
        <v>41</v>
      </c>
      <c r="C5" s="55" t="s">
        <v>4</v>
      </c>
      <c r="D5" s="55" t="s">
        <v>5</v>
      </c>
      <c r="E5" s="55" t="s">
        <v>6</v>
      </c>
      <c r="F5" s="56" t="s">
        <v>7</v>
      </c>
      <c r="G5" s="56" t="s">
        <v>8</v>
      </c>
      <c r="H5" s="56" t="s">
        <v>9</v>
      </c>
      <c r="I5" s="56" t="s">
        <v>10</v>
      </c>
      <c r="J5" s="56" t="s">
        <v>11</v>
      </c>
      <c r="K5" s="56" t="s">
        <v>12</v>
      </c>
      <c r="L5" s="56" t="s">
        <v>13</v>
      </c>
      <c r="M5" s="57" t="s">
        <v>14</v>
      </c>
      <c r="N5" s="58" t="s">
        <v>15</v>
      </c>
    </row>
    <row r="6" spans="1:14" ht="13.5" thickBot="1" x14ac:dyDescent="0.25">
      <c r="A6" s="65" t="s">
        <v>38</v>
      </c>
      <c r="B6" s="66" t="s">
        <v>42</v>
      </c>
      <c r="C6" s="59"/>
      <c r="D6" s="60">
        <v>48742642955</v>
      </c>
      <c r="E6" s="60">
        <v>48735076751</v>
      </c>
      <c r="F6" s="60">
        <v>46182888353.349998</v>
      </c>
      <c r="G6" s="60">
        <v>74885400</v>
      </c>
      <c r="H6" s="60">
        <v>4353634923.9200001</v>
      </c>
      <c r="I6" s="60">
        <v>193111265.46000001</v>
      </c>
      <c r="J6" s="60">
        <v>25430009709.610001</v>
      </c>
      <c r="K6" s="60">
        <v>25429091509.610001</v>
      </c>
      <c r="L6" s="60">
        <v>18683435452.009998</v>
      </c>
      <c r="M6" s="60">
        <v>16131247054.360001</v>
      </c>
      <c r="N6" s="61">
        <f>+J6/E6</f>
        <v>0.52180095744054</v>
      </c>
    </row>
    <row r="7" spans="1:14" ht="13.5" thickBot="1" x14ac:dyDescent="0.25">
      <c r="A7" s="37" t="s">
        <v>43</v>
      </c>
      <c r="B7" s="38" t="s">
        <v>44</v>
      </c>
      <c r="C7" s="39" t="s">
        <v>45</v>
      </c>
      <c r="D7" s="40">
        <v>42167329649</v>
      </c>
      <c r="E7" s="40">
        <v>42088896480</v>
      </c>
      <c r="F7" s="40">
        <v>40455889946</v>
      </c>
      <c r="G7" s="40">
        <v>0</v>
      </c>
      <c r="H7" s="40">
        <v>2741641578.3499999</v>
      </c>
      <c r="I7" s="40">
        <v>0</v>
      </c>
      <c r="J7" s="40">
        <v>23190227593.279999</v>
      </c>
      <c r="K7" s="40">
        <v>23190227593.279999</v>
      </c>
      <c r="L7" s="40">
        <v>16157027308.370001</v>
      </c>
      <c r="M7" s="40">
        <v>14524020774.370001</v>
      </c>
      <c r="N7" s="41">
        <f t="shared" ref="N7:N69" si="0">+J7/E7</f>
        <v>0.55098207681210265</v>
      </c>
    </row>
    <row r="8" spans="1:14" x14ac:dyDescent="0.2">
      <c r="A8" s="42" t="s">
        <v>46</v>
      </c>
      <c r="B8" s="42" t="s">
        <v>47</v>
      </c>
      <c r="C8" s="43" t="s">
        <v>45</v>
      </c>
      <c r="D8" s="44">
        <v>17852551542</v>
      </c>
      <c r="E8" s="44">
        <v>17887397572</v>
      </c>
      <c r="F8" s="44">
        <v>16909913792</v>
      </c>
      <c r="G8" s="44">
        <v>0</v>
      </c>
      <c r="H8" s="44">
        <v>0</v>
      </c>
      <c r="I8" s="44">
        <v>0</v>
      </c>
      <c r="J8" s="44">
        <v>9878488299.1900005</v>
      </c>
      <c r="K8" s="44">
        <v>9878488299.1900005</v>
      </c>
      <c r="L8" s="44">
        <v>8008909272.8100004</v>
      </c>
      <c r="M8" s="44">
        <v>7031425492.8100004</v>
      </c>
      <c r="N8" s="45">
        <f t="shared" si="0"/>
        <v>0.55225967105764295</v>
      </c>
    </row>
    <row r="9" spans="1:14" x14ac:dyDescent="0.2">
      <c r="A9" s="42" t="s">
        <v>48</v>
      </c>
      <c r="B9" s="42" t="s">
        <v>49</v>
      </c>
      <c r="C9" s="43" t="s">
        <v>45</v>
      </c>
      <c r="D9" s="44">
        <v>17802551542</v>
      </c>
      <c r="E9" s="44">
        <v>17837397572</v>
      </c>
      <c r="F9" s="44">
        <v>16859913792</v>
      </c>
      <c r="G9" s="44">
        <v>0</v>
      </c>
      <c r="H9" s="44">
        <v>0</v>
      </c>
      <c r="I9" s="44">
        <v>0</v>
      </c>
      <c r="J9" s="44">
        <v>9832025924.7099991</v>
      </c>
      <c r="K9" s="44">
        <v>9832025924.7099991</v>
      </c>
      <c r="L9" s="44">
        <v>8005371647.29</v>
      </c>
      <c r="M9" s="44">
        <v>7027887867.29</v>
      </c>
      <c r="N9" s="45">
        <f t="shared" si="0"/>
        <v>0.55120293669653253</v>
      </c>
    </row>
    <row r="10" spans="1:14" x14ac:dyDescent="0.2">
      <c r="A10" s="42" t="s">
        <v>50</v>
      </c>
      <c r="B10" s="42" t="s">
        <v>51</v>
      </c>
      <c r="C10" s="43" t="s">
        <v>45</v>
      </c>
      <c r="D10" s="44">
        <v>50000000</v>
      </c>
      <c r="E10" s="44">
        <v>50000000</v>
      </c>
      <c r="F10" s="44">
        <v>50000000</v>
      </c>
      <c r="G10" s="44">
        <v>0</v>
      </c>
      <c r="H10" s="44">
        <v>0</v>
      </c>
      <c r="I10" s="44">
        <v>0</v>
      </c>
      <c r="J10" s="44">
        <v>46462374.479999997</v>
      </c>
      <c r="K10" s="44">
        <v>46462374.479999997</v>
      </c>
      <c r="L10" s="44">
        <v>3537625.52</v>
      </c>
      <c r="M10" s="44">
        <v>3537625.52</v>
      </c>
      <c r="N10" s="45">
        <f t="shared" si="0"/>
        <v>0.92924748959999992</v>
      </c>
    </row>
    <row r="11" spans="1:14" x14ac:dyDescent="0.2">
      <c r="A11" s="42" t="s">
        <v>52</v>
      </c>
      <c r="B11" s="42" t="s">
        <v>53</v>
      </c>
      <c r="C11" s="43" t="s">
        <v>45</v>
      </c>
      <c r="D11" s="44">
        <v>479696380</v>
      </c>
      <c r="E11" s="44">
        <v>480311300</v>
      </c>
      <c r="F11" s="44">
        <v>480311300</v>
      </c>
      <c r="G11" s="44">
        <v>0</v>
      </c>
      <c r="H11" s="44">
        <v>0</v>
      </c>
      <c r="I11" s="44">
        <v>0</v>
      </c>
      <c r="J11" s="44">
        <v>222208069.55000001</v>
      </c>
      <c r="K11" s="44">
        <v>222208069.55000001</v>
      </c>
      <c r="L11" s="44">
        <v>258103230.44999999</v>
      </c>
      <c r="M11" s="44">
        <v>258103230.44999999</v>
      </c>
      <c r="N11" s="45">
        <f t="shared" si="0"/>
        <v>0.46263344116617705</v>
      </c>
    </row>
    <row r="12" spans="1:14" x14ac:dyDescent="0.2">
      <c r="A12" s="42" t="s">
        <v>54</v>
      </c>
      <c r="B12" s="42" t="s">
        <v>55</v>
      </c>
      <c r="C12" s="43" t="s">
        <v>45</v>
      </c>
      <c r="D12" s="44">
        <v>473958433</v>
      </c>
      <c r="E12" s="44">
        <v>474573353</v>
      </c>
      <c r="F12" s="44">
        <v>474573353</v>
      </c>
      <c r="G12" s="44">
        <v>0</v>
      </c>
      <c r="H12" s="44">
        <v>0</v>
      </c>
      <c r="I12" s="44">
        <v>0</v>
      </c>
      <c r="J12" s="44">
        <v>218358886.72999999</v>
      </c>
      <c r="K12" s="44">
        <v>218358886.72999999</v>
      </c>
      <c r="L12" s="44">
        <v>256214466.27000001</v>
      </c>
      <c r="M12" s="44">
        <v>256214466.27000001</v>
      </c>
      <c r="N12" s="45">
        <f t="shared" si="0"/>
        <v>0.46011619773771828</v>
      </c>
    </row>
    <row r="13" spans="1:14" x14ac:dyDescent="0.2">
      <c r="A13" s="42" t="s">
        <v>193</v>
      </c>
      <c r="B13" s="42" t="s">
        <v>194</v>
      </c>
      <c r="C13" s="43" t="s">
        <v>45</v>
      </c>
      <c r="D13" s="44">
        <v>5737947</v>
      </c>
      <c r="E13" s="44">
        <v>5737947</v>
      </c>
      <c r="F13" s="44">
        <v>5737947</v>
      </c>
      <c r="G13" s="44">
        <v>0</v>
      </c>
      <c r="H13" s="44">
        <v>0</v>
      </c>
      <c r="I13" s="44">
        <v>0</v>
      </c>
      <c r="J13" s="44">
        <v>3849182.82</v>
      </c>
      <c r="K13" s="44">
        <v>3849182.82</v>
      </c>
      <c r="L13" s="44">
        <v>1888764.18</v>
      </c>
      <c r="M13" s="44">
        <v>1888764.18</v>
      </c>
      <c r="N13" s="45">
        <f t="shared" si="0"/>
        <v>0.67082927395460434</v>
      </c>
    </row>
    <row r="14" spans="1:14" x14ac:dyDescent="0.2">
      <c r="A14" s="42" t="s">
        <v>56</v>
      </c>
      <c r="B14" s="42" t="s">
        <v>57</v>
      </c>
      <c r="C14" s="43" t="s">
        <v>45</v>
      </c>
      <c r="D14" s="44">
        <v>16808856560</v>
      </c>
      <c r="E14" s="44">
        <v>16565809732</v>
      </c>
      <c r="F14" s="44">
        <v>16162965529</v>
      </c>
      <c r="G14" s="44">
        <v>0</v>
      </c>
      <c r="H14" s="44">
        <v>0</v>
      </c>
      <c r="I14" s="44">
        <v>0</v>
      </c>
      <c r="J14" s="44">
        <v>8928473477.9200001</v>
      </c>
      <c r="K14" s="44">
        <v>8928473477.9200001</v>
      </c>
      <c r="L14" s="44">
        <v>7637336254.0799999</v>
      </c>
      <c r="M14" s="44">
        <v>7234492051.0799999</v>
      </c>
      <c r="N14" s="45">
        <f t="shared" si="0"/>
        <v>0.5389699400369764</v>
      </c>
    </row>
    <row r="15" spans="1:14" x14ac:dyDescent="0.2">
      <c r="A15" s="42" t="s">
        <v>58</v>
      </c>
      <c r="B15" s="42" t="s">
        <v>59</v>
      </c>
      <c r="C15" s="43" t="s">
        <v>45</v>
      </c>
      <c r="D15" s="44">
        <v>4668532094</v>
      </c>
      <c r="E15" s="44">
        <v>4754659827</v>
      </c>
      <c r="F15" s="44">
        <v>4635184287</v>
      </c>
      <c r="G15" s="44">
        <v>0</v>
      </c>
      <c r="H15" s="44">
        <v>0</v>
      </c>
      <c r="I15" s="44">
        <v>0</v>
      </c>
      <c r="J15" s="44">
        <v>2829265848.1799998</v>
      </c>
      <c r="K15" s="44">
        <v>2829265848.1799998</v>
      </c>
      <c r="L15" s="44">
        <v>1925393978.8199999</v>
      </c>
      <c r="M15" s="44">
        <v>1805918438.8199999</v>
      </c>
      <c r="N15" s="45">
        <f t="shared" si="0"/>
        <v>0.59505116057170238</v>
      </c>
    </row>
    <row r="16" spans="1:14" x14ac:dyDescent="0.2">
      <c r="A16" s="42" t="s">
        <v>60</v>
      </c>
      <c r="B16" s="42" t="s">
        <v>61</v>
      </c>
      <c r="C16" s="43" t="s">
        <v>45</v>
      </c>
      <c r="D16" s="44">
        <v>3629155435</v>
      </c>
      <c r="E16" s="44">
        <v>3593224499</v>
      </c>
      <c r="F16" s="44">
        <v>3499101543</v>
      </c>
      <c r="G16" s="44">
        <v>0</v>
      </c>
      <c r="H16" s="44">
        <v>0</v>
      </c>
      <c r="I16" s="44">
        <v>0</v>
      </c>
      <c r="J16" s="44">
        <v>2016767922.3900001</v>
      </c>
      <c r="K16" s="44">
        <v>2016767922.3900001</v>
      </c>
      <c r="L16" s="44">
        <v>1576456576.6099999</v>
      </c>
      <c r="M16" s="44">
        <v>1482333620.6099999</v>
      </c>
      <c r="N16" s="45">
        <f t="shared" si="0"/>
        <v>0.56126966821896873</v>
      </c>
    </row>
    <row r="17" spans="1:14" x14ac:dyDescent="0.2">
      <c r="A17" s="42" t="s">
        <v>62</v>
      </c>
      <c r="B17" s="42" t="s">
        <v>63</v>
      </c>
      <c r="C17" s="43" t="s">
        <v>45</v>
      </c>
      <c r="D17" s="44">
        <v>2707201609</v>
      </c>
      <c r="E17" s="44">
        <v>2715759801</v>
      </c>
      <c r="F17" s="44">
        <v>2609619931</v>
      </c>
      <c r="G17" s="44">
        <v>0</v>
      </c>
      <c r="H17" s="44">
        <v>0</v>
      </c>
      <c r="I17" s="44">
        <v>0</v>
      </c>
      <c r="J17" s="44">
        <v>4645757.03</v>
      </c>
      <c r="K17" s="44">
        <v>4645757.03</v>
      </c>
      <c r="L17" s="44">
        <v>2711114043.9699998</v>
      </c>
      <c r="M17" s="44">
        <v>2604974173.9699998</v>
      </c>
      <c r="N17" s="45">
        <f t="shared" si="0"/>
        <v>1.710665659123953E-3</v>
      </c>
    </row>
    <row r="18" spans="1:14" x14ac:dyDescent="0.2">
      <c r="A18" s="42" t="s">
        <v>64</v>
      </c>
      <c r="B18" s="42" t="s">
        <v>65</v>
      </c>
      <c r="C18" s="43" t="s">
        <v>45</v>
      </c>
      <c r="D18" s="44">
        <v>2493994378</v>
      </c>
      <c r="E18" s="44">
        <v>2193769815</v>
      </c>
      <c r="F18" s="44">
        <v>2193769815</v>
      </c>
      <c r="G18" s="44">
        <v>0</v>
      </c>
      <c r="H18" s="44">
        <v>0</v>
      </c>
      <c r="I18" s="44">
        <v>0</v>
      </c>
      <c r="J18" s="44">
        <v>2134278769.74</v>
      </c>
      <c r="K18" s="44">
        <v>2134278769.74</v>
      </c>
      <c r="L18" s="44">
        <v>59491045.259999998</v>
      </c>
      <c r="M18" s="44">
        <v>59491045.259999998</v>
      </c>
      <c r="N18" s="45">
        <f t="shared" si="0"/>
        <v>0.97288181975464005</v>
      </c>
    </row>
    <row r="19" spans="1:14" x14ac:dyDescent="0.2">
      <c r="A19" s="42" t="s">
        <v>66</v>
      </c>
      <c r="B19" s="42" t="s">
        <v>67</v>
      </c>
      <c r="C19" s="43" t="s">
        <v>45</v>
      </c>
      <c r="D19" s="44">
        <v>3309973044</v>
      </c>
      <c r="E19" s="44">
        <v>3308395790</v>
      </c>
      <c r="F19" s="44">
        <v>3225289953</v>
      </c>
      <c r="G19" s="44">
        <v>0</v>
      </c>
      <c r="H19" s="44">
        <v>0</v>
      </c>
      <c r="I19" s="44">
        <v>0</v>
      </c>
      <c r="J19" s="44">
        <v>1943515180.5799999</v>
      </c>
      <c r="K19" s="44">
        <v>1943515180.5799999</v>
      </c>
      <c r="L19" s="44">
        <v>1364880609.4200001</v>
      </c>
      <c r="M19" s="44">
        <v>1281774772.4200001</v>
      </c>
      <c r="N19" s="45">
        <f t="shared" si="0"/>
        <v>0.58744941776751558</v>
      </c>
    </row>
    <row r="20" spans="1:14" x14ac:dyDescent="0.2">
      <c r="A20" s="42" t="s">
        <v>68</v>
      </c>
      <c r="B20" s="42" t="s">
        <v>69</v>
      </c>
      <c r="C20" s="43" t="s">
        <v>45</v>
      </c>
      <c r="D20" s="44">
        <v>3162305530</v>
      </c>
      <c r="E20" s="44">
        <v>3181556106</v>
      </c>
      <c r="F20" s="44">
        <v>3057322765</v>
      </c>
      <c r="G20" s="44">
        <v>0</v>
      </c>
      <c r="H20" s="44">
        <v>1193533505</v>
      </c>
      <c r="I20" s="44">
        <v>0</v>
      </c>
      <c r="J20" s="44">
        <v>1863789260</v>
      </c>
      <c r="K20" s="44">
        <v>1863789260</v>
      </c>
      <c r="L20" s="44">
        <v>124233341</v>
      </c>
      <c r="M20" s="44">
        <v>0</v>
      </c>
      <c r="N20" s="45">
        <f t="shared" si="0"/>
        <v>0.58581059013390857</v>
      </c>
    </row>
    <row r="21" spans="1:14" x14ac:dyDescent="0.2">
      <c r="A21" s="42" t="s">
        <v>195</v>
      </c>
      <c r="B21" s="42" t="s">
        <v>196</v>
      </c>
      <c r="C21" s="43" t="s">
        <v>45</v>
      </c>
      <c r="D21" s="44">
        <v>3000136016</v>
      </c>
      <c r="E21" s="44">
        <v>3018399383</v>
      </c>
      <c r="F21" s="44">
        <v>2900536983</v>
      </c>
      <c r="G21" s="44">
        <v>0</v>
      </c>
      <c r="H21" s="44">
        <v>1132291860</v>
      </c>
      <c r="I21" s="44">
        <v>0</v>
      </c>
      <c r="J21" s="44">
        <v>1768245123</v>
      </c>
      <c r="K21" s="44">
        <v>1768245123</v>
      </c>
      <c r="L21" s="44">
        <v>117862400</v>
      </c>
      <c r="M21" s="44">
        <v>0</v>
      </c>
      <c r="N21" s="45">
        <f t="shared" si="0"/>
        <v>0.58582211915327576</v>
      </c>
    </row>
    <row r="22" spans="1:14" x14ac:dyDescent="0.2">
      <c r="A22" s="42" t="s">
        <v>197</v>
      </c>
      <c r="B22" s="42" t="s">
        <v>198</v>
      </c>
      <c r="C22" s="43" t="s">
        <v>45</v>
      </c>
      <c r="D22" s="44">
        <v>162169514</v>
      </c>
      <c r="E22" s="44">
        <v>163156723</v>
      </c>
      <c r="F22" s="44">
        <v>156785782</v>
      </c>
      <c r="G22" s="44">
        <v>0</v>
      </c>
      <c r="H22" s="44">
        <v>61241645</v>
      </c>
      <c r="I22" s="44">
        <v>0</v>
      </c>
      <c r="J22" s="44">
        <v>95544137</v>
      </c>
      <c r="K22" s="44">
        <v>95544137</v>
      </c>
      <c r="L22" s="44">
        <v>6370941</v>
      </c>
      <c r="M22" s="44">
        <v>0</v>
      </c>
      <c r="N22" s="45">
        <f t="shared" si="0"/>
        <v>0.58559730327508475</v>
      </c>
    </row>
    <row r="23" spans="1:14" x14ac:dyDescent="0.2">
      <c r="A23" s="42" t="s">
        <v>74</v>
      </c>
      <c r="B23" s="42" t="s">
        <v>75</v>
      </c>
      <c r="C23" s="43" t="s">
        <v>45</v>
      </c>
      <c r="D23" s="44">
        <v>3863919637</v>
      </c>
      <c r="E23" s="44">
        <v>3973821770</v>
      </c>
      <c r="F23" s="44">
        <v>3845376560</v>
      </c>
      <c r="G23" s="44">
        <v>0</v>
      </c>
      <c r="H23" s="44">
        <v>1548108073.3499999</v>
      </c>
      <c r="I23" s="44">
        <v>0</v>
      </c>
      <c r="J23" s="44">
        <v>2297268486.6199999</v>
      </c>
      <c r="K23" s="44">
        <v>2297268486.6199999</v>
      </c>
      <c r="L23" s="44">
        <v>128445210.03</v>
      </c>
      <c r="M23" s="44">
        <v>0.03</v>
      </c>
      <c r="N23" s="45">
        <f t="shared" si="0"/>
        <v>0.57810053383949322</v>
      </c>
    </row>
    <row r="24" spans="1:14" x14ac:dyDescent="0.2">
      <c r="A24" s="42" t="s">
        <v>199</v>
      </c>
      <c r="B24" s="42" t="s">
        <v>200</v>
      </c>
      <c r="C24" s="43" t="s">
        <v>45</v>
      </c>
      <c r="D24" s="44">
        <v>1809811780</v>
      </c>
      <c r="E24" s="44">
        <v>1820829032</v>
      </c>
      <c r="F24" s="44">
        <v>1749729335</v>
      </c>
      <c r="G24" s="44">
        <v>0</v>
      </c>
      <c r="H24" s="44">
        <v>690374303</v>
      </c>
      <c r="I24" s="44">
        <v>0</v>
      </c>
      <c r="J24" s="44">
        <v>1059355032</v>
      </c>
      <c r="K24" s="44">
        <v>1059355032</v>
      </c>
      <c r="L24" s="44">
        <v>71099697</v>
      </c>
      <c r="M24" s="44">
        <v>0</v>
      </c>
      <c r="N24" s="45">
        <f t="shared" si="0"/>
        <v>0.5817981882881138</v>
      </c>
    </row>
    <row r="25" spans="1:14" x14ac:dyDescent="0.2">
      <c r="A25" s="42" t="s">
        <v>201</v>
      </c>
      <c r="B25" s="42" t="s">
        <v>202</v>
      </c>
      <c r="C25" s="43" t="s">
        <v>45</v>
      </c>
      <c r="D25" s="44">
        <v>973017086</v>
      </c>
      <c r="E25" s="44">
        <v>978940340</v>
      </c>
      <c r="F25" s="44">
        <v>940709998</v>
      </c>
      <c r="G25" s="44">
        <v>0</v>
      </c>
      <c r="H25" s="44">
        <v>368796802</v>
      </c>
      <c r="I25" s="44">
        <v>0</v>
      </c>
      <c r="J25" s="44">
        <v>571913196</v>
      </c>
      <c r="K25" s="44">
        <v>571913196</v>
      </c>
      <c r="L25" s="44">
        <v>38230342</v>
      </c>
      <c r="M25" s="44">
        <v>0</v>
      </c>
      <c r="N25" s="45">
        <f t="shared" si="0"/>
        <v>0.58421659894003342</v>
      </c>
    </row>
    <row r="26" spans="1:14" x14ac:dyDescent="0.2">
      <c r="A26" s="42" t="s">
        <v>203</v>
      </c>
      <c r="B26" s="42" t="s">
        <v>81</v>
      </c>
      <c r="C26" s="43" t="s">
        <v>45</v>
      </c>
      <c r="D26" s="44">
        <v>486508543</v>
      </c>
      <c r="E26" s="44">
        <v>489470170</v>
      </c>
      <c r="F26" s="44">
        <v>470354999</v>
      </c>
      <c r="G26" s="44">
        <v>0</v>
      </c>
      <c r="H26" s="44">
        <v>183973392</v>
      </c>
      <c r="I26" s="44">
        <v>0</v>
      </c>
      <c r="J26" s="44">
        <v>286381607</v>
      </c>
      <c r="K26" s="44">
        <v>286381607</v>
      </c>
      <c r="L26" s="44">
        <v>19115171</v>
      </c>
      <c r="M26" s="44">
        <v>0</v>
      </c>
      <c r="N26" s="45">
        <f t="shared" si="0"/>
        <v>0.58508490313107331</v>
      </c>
    </row>
    <row r="27" spans="1:14" ht="13.5" thickBot="1" x14ac:dyDescent="0.25">
      <c r="A27" s="42" t="s">
        <v>204</v>
      </c>
      <c r="B27" s="42" t="s">
        <v>83</v>
      </c>
      <c r="C27" s="43" t="s">
        <v>45</v>
      </c>
      <c r="D27" s="44">
        <v>594582228</v>
      </c>
      <c r="E27" s="44">
        <v>684582228</v>
      </c>
      <c r="F27" s="44">
        <v>684582228</v>
      </c>
      <c r="G27" s="44">
        <v>0</v>
      </c>
      <c r="H27" s="44">
        <v>304963576.35000002</v>
      </c>
      <c r="I27" s="44">
        <v>0</v>
      </c>
      <c r="J27" s="44">
        <v>379618651.62</v>
      </c>
      <c r="K27" s="44">
        <v>379618651.62</v>
      </c>
      <c r="L27" s="44">
        <v>0.03</v>
      </c>
      <c r="M27" s="44">
        <v>0.03</v>
      </c>
      <c r="N27" s="45">
        <f t="shared" si="0"/>
        <v>0.55452601030712123</v>
      </c>
    </row>
    <row r="28" spans="1:14" ht="13.5" thickBot="1" x14ac:dyDescent="0.25">
      <c r="A28" s="37" t="s">
        <v>84</v>
      </c>
      <c r="B28" s="38" t="s">
        <v>85</v>
      </c>
      <c r="C28" s="39" t="s">
        <v>45</v>
      </c>
      <c r="D28" s="40">
        <v>3339007750</v>
      </c>
      <c r="E28" s="40">
        <v>3339007750</v>
      </c>
      <c r="F28" s="40">
        <v>2830037156.0999999</v>
      </c>
      <c r="G28" s="40">
        <v>51946400</v>
      </c>
      <c r="H28" s="40">
        <v>767322053.12</v>
      </c>
      <c r="I28" s="40">
        <v>1576265.46</v>
      </c>
      <c r="J28" s="40">
        <v>736664751.29999995</v>
      </c>
      <c r="K28" s="40">
        <v>735746551.29999995</v>
      </c>
      <c r="L28" s="40">
        <v>1781498280.1199999</v>
      </c>
      <c r="M28" s="40">
        <v>1272527686.22</v>
      </c>
      <c r="N28" s="41">
        <f t="shared" si="0"/>
        <v>0.22062385189132908</v>
      </c>
    </row>
    <row r="29" spans="1:14" x14ac:dyDescent="0.2">
      <c r="A29" s="42" t="s">
        <v>86</v>
      </c>
      <c r="B29" s="42" t="s">
        <v>87</v>
      </c>
      <c r="C29" s="43" t="s">
        <v>45</v>
      </c>
      <c r="D29" s="44">
        <v>381000000</v>
      </c>
      <c r="E29" s="44">
        <v>381000000</v>
      </c>
      <c r="F29" s="44">
        <v>306779406.10000002</v>
      </c>
      <c r="G29" s="44">
        <v>0</v>
      </c>
      <c r="H29" s="44">
        <v>67020404.310000002</v>
      </c>
      <c r="I29" s="44">
        <v>0</v>
      </c>
      <c r="J29" s="44">
        <v>156861350.55000001</v>
      </c>
      <c r="K29" s="44">
        <v>156861350.55000001</v>
      </c>
      <c r="L29" s="44">
        <v>157118245.13999999</v>
      </c>
      <c r="M29" s="44">
        <v>82897651.239999995</v>
      </c>
      <c r="N29" s="45">
        <f t="shared" si="0"/>
        <v>0.41170958149606302</v>
      </c>
    </row>
    <row r="30" spans="1:14" x14ac:dyDescent="0.2">
      <c r="A30" s="42" t="s">
        <v>205</v>
      </c>
      <c r="B30" s="42" t="s">
        <v>206</v>
      </c>
      <c r="C30" s="43" t="s">
        <v>45</v>
      </c>
      <c r="D30" s="44">
        <v>381000000</v>
      </c>
      <c r="E30" s="44">
        <v>381000000</v>
      </c>
      <c r="F30" s="44">
        <v>306779406.10000002</v>
      </c>
      <c r="G30" s="44">
        <v>0</v>
      </c>
      <c r="H30" s="44">
        <v>67020404.310000002</v>
      </c>
      <c r="I30" s="44">
        <v>0</v>
      </c>
      <c r="J30" s="44">
        <v>156861350.55000001</v>
      </c>
      <c r="K30" s="44">
        <v>156861350.55000001</v>
      </c>
      <c r="L30" s="44">
        <v>157118245.13999999</v>
      </c>
      <c r="M30" s="44">
        <v>82897651.239999995</v>
      </c>
      <c r="N30" s="45">
        <f t="shared" si="0"/>
        <v>0.41170958149606302</v>
      </c>
    </row>
    <row r="31" spans="1:14" x14ac:dyDescent="0.2">
      <c r="A31" s="42" t="s">
        <v>104</v>
      </c>
      <c r="B31" s="42" t="s">
        <v>105</v>
      </c>
      <c r="C31" s="43" t="s">
        <v>45</v>
      </c>
      <c r="D31" s="44">
        <v>634037750</v>
      </c>
      <c r="E31" s="44">
        <v>634037750</v>
      </c>
      <c r="F31" s="44">
        <v>597787750</v>
      </c>
      <c r="G31" s="44">
        <v>0</v>
      </c>
      <c r="H31" s="44">
        <v>434199901.05000001</v>
      </c>
      <c r="I31" s="44">
        <v>0</v>
      </c>
      <c r="J31" s="44">
        <v>29090481.289999999</v>
      </c>
      <c r="K31" s="44">
        <v>29090481.289999999</v>
      </c>
      <c r="L31" s="44">
        <v>170747367.66</v>
      </c>
      <c r="M31" s="44">
        <v>134497367.66</v>
      </c>
      <c r="N31" s="45">
        <f t="shared" si="0"/>
        <v>4.5881307997828205E-2</v>
      </c>
    </row>
    <row r="32" spans="1:14" x14ac:dyDescent="0.2">
      <c r="A32" s="42" t="s">
        <v>207</v>
      </c>
      <c r="B32" s="42" t="s">
        <v>208</v>
      </c>
      <c r="C32" s="43" t="s">
        <v>45</v>
      </c>
      <c r="D32" s="44">
        <v>145000000</v>
      </c>
      <c r="E32" s="44">
        <v>145000000</v>
      </c>
      <c r="F32" s="44">
        <v>108750000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145000000</v>
      </c>
      <c r="M32" s="44">
        <v>108750000</v>
      </c>
      <c r="N32" s="45">
        <f t="shared" si="0"/>
        <v>0</v>
      </c>
    </row>
    <row r="33" spans="1:14" x14ac:dyDescent="0.2">
      <c r="A33" s="42" t="s">
        <v>108</v>
      </c>
      <c r="B33" s="42" t="s">
        <v>109</v>
      </c>
      <c r="C33" s="43" t="s">
        <v>45</v>
      </c>
      <c r="D33" s="44">
        <v>489037750</v>
      </c>
      <c r="E33" s="44">
        <v>489037750</v>
      </c>
      <c r="F33" s="44">
        <v>489037750</v>
      </c>
      <c r="G33" s="44">
        <v>0</v>
      </c>
      <c r="H33" s="44">
        <v>434199901.05000001</v>
      </c>
      <c r="I33" s="44">
        <v>0</v>
      </c>
      <c r="J33" s="44">
        <v>29090481.289999999</v>
      </c>
      <c r="K33" s="44">
        <v>29090481.289999999</v>
      </c>
      <c r="L33" s="44">
        <v>25747367.66</v>
      </c>
      <c r="M33" s="44">
        <v>25747367.66</v>
      </c>
      <c r="N33" s="45">
        <f t="shared" si="0"/>
        <v>5.9485144633517555E-2</v>
      </c>
    </row>
    <row r="34" spans="1:14" x14ac:dyDescent="0.2">
      <c r="A34" s="42" t="s">
        <v>110</v>
      </c>
      <c r="B34" s="42" t="s">
        <v>111</v>
      </c>
      <c r="C34" s="43" t="s">
        <v>45</v>
      </c>
      <c r="D34" s="44">
        <v>498000000</v>
      </c>
      <c r="E34" s="44">
        <v>548000000</v>
      </c>
      <c r="F34" s="44">
        <v>547750000</v>
      </c>
      <c r="G34" s="44">
        <v>46400</v>
      </c>
      <c r="H34" s="44">
        <v>242549618.83000001</v>
      </c>
      <c r="I34" s="44">
        <v>0</v>
      </c>
      <c r="J34" s="44">
        <v>267661840.81999999</v>
      </c>
      <c r="K34" s="44">
        <v>266743640.81999999</v>
      </c>
      <c r="L34" s="44">
        <v>37742140.350000001</v>
      </c>
      <c r="M34" s="44">
        <v>37492140.350000001</v>
      </c>
      <c r="N34" s="45">
        <f t="shared" si="0"/>
        <v>0.48843401609489051</v>
      </c>
    </row>
    <row r="35" spans="1:14" x14ac:dyDescent="0.2">
      <c r="A35" s="42" t="s">
        <v>112</v>
      </c>
      <c r="B35" s="42" t="s">
        <v>113</v>
      </c>
      <c r="C35" s="43" t="s">
        <v>45</v>
      </c>
      <c r="D35" s="44">
        <v>13000000</v>
      </c>
      <c r="E35" s="44">
        <v>43000000</v>
      </c>
      <c r="F35" s="44">
        <v>42750000</v>
      </c>
      <c r="G35" s="44">
        <v>0</v>
      </c>
      <c r="H35" s="44">
        <v>10556473.07</v>
      </c>
      <c r="I35" s="44">
        <v>0</v>
      </c>
      <c r="J35" s="44">
        <v>2422208.8199999998</v>
      </c>
      <c r="K35" s="44">
        <v>2422208.8199999998</v>
      </c>
      <c r="L35" s="44">
        <v>30021318.109999999</v>
      </c>
      <c r="M35" s="44">
        <v>29771318.109999999</v>
      </c>
      <c r="N35" s="45">
        <f t="shared" si="0"/>
        <v>5.6330437674418601E-2</v>
      </c>
    </row>
    <row r="36" spans="1:14" x14ac:dyDescent="0.2">
      <c r="A36" s="42" t="s">
        <v>114</v>
      </c>
      <c r="B36" s="42" t="s">
        <v>115</v>
      </c>
      <c r="C36" s="43" t="s">
        <v>45</v>
      </c>
      <c r="D36" s="44">
        <v>485000000</v>
      </c>
      <c r="E36" s="44">
        <v>505000000</v>
      </c>
      <c r="F36" s="44">
        <v>505000000</v>
      </c>
      <c r="G36" s="44">
        <v>46400</v>
      </c>
      <c r="H36" s="44">
        <v>231993145.75999999</v>
      </c>
      <c r="I36" s="44">
        <v>0</v>
      </c>
      <c r="J36" s="44">
        <v>265239632</v>
      </c>
      <c r="K36" s="44">
        <v>264321432</v>
      </c>
      <c r="L36" s="44">
        <v>7720822.2400000002</v>
      </c>
      <c r="M36" s="44">
        <v>7720822.2400000002</v>
      </c>
      <c r="N36" s="45">
        <f t="shared" si="0"/>
        <v>0.52522699405940598</v>
      </c>
    </row>
    <row r="37" spans="1:14" x14ac:dyDescent="0.2">
      <c r="A37" s="42" t="s">
        <v>116</v>
      </c>
      <c r="B37" s="42" t="s">
        <v>117</v>
      </c>
      <c r="C37" s="43" t="s">
        <v>45</v>
      </c>
      <c r="D37" s="44">
        <v>355000000</v>
      </c>
      <c r="E37" s="44">
        <v>305000000</v>
      </c>
      <c r="F37" s="44">
        <v>251250000</v>
      </c>
      <c r="G37" s="44">
        <v>0</v>
      </c>
      <c r="H37" s="44">
        <v>1268751.18</v>
      </c>
      <c r="I37" s="44">
        <v>0</v>
      </c>
      <c r="J37" s="44">
        <v>194994595.5</v>
      </c>
      <c r="K37" s="44">
        <v>194994595.5</v>
      </c>
      <c r="L37" s="44">
        <v>108736653.31999999</v>
      </c>
      <c r="M37" s="44">
        <v>54986653.32</v>
      </c>
      <c r="N37" s="45">
        <f t="shared" si="0"/>
        <v>0.63932654262295086</v>
      </c>
    </row>
    <row r="38" spans="1:14" x14ac:dyDescent="0.2">
      <c r="A38" s="42" t="s">
        <v>118</v>
      </c>
      <c r="B38" s="42" t="s">
        <v>119</v>
      </c>
      <c r="C38" s="43" t="s">
        <v>45</v>
      </c>
      <c r="D38" s="44">
        <v>355000000</v>
      </c>
      <c r="E38" s="44">
        <v>305000000</v>
      </c>
      <c r="F38" s="44">
        <v>251250000</v>
      </c>
      <c r="G38" s="44">
        <v>0</v>
      </c>
      <c r="H38" s="44">
        <v>1268751.18</v>
      </c>
      <c r="I38" s="44">
        <v>0</v>
      </c>
      <c r="J38" s="44">
        <v>194994595.5</v>
      </c>
      <c r="K38" s="44">
        <v>194994595.5</v>
      </c>
      <c r="L38" s="44">
        <v>108736653.31999999</v>
      </c>
      <c r="M38" s="44">
        <v>54986653.32</v>
      </c>
      <c r="N38" s="45">
        <f t="shared" si="0"/>
        <v>0.63932654262295086</v>
      </c>
    </row>
    <row r="39" spans="1:14" x14ac:dyDescent="0.2">
      <c r="A39" s="42" t="s">
        <v>120</v>
      </c>
      <c r="B39" s="42" t="s">
        <v>121</v>
      </c>
      <c r="C39" s="43" t="s">
        <v>45</v>
      </c>
      <c r="D39" s="44">
        <v>58970000</v>
      </c>
      <c r="E39" s="44">
        <v>58970000</v>
      </c>
      <c r="F39" s="44">
        <v>58970000</v>
      </c>
      <c r="G39" s="44">
        <v>51900000</v>
      </c>
      <c r="H39" s="44">
        <v>3581635.14</v>
      </c>
      <c r="I39" s="44">
        <v>0</v>
      </c>
      <c r="J39" s="44">
        <v>3383136</v>
      </c>
      <c r="K39" s="44">
        <v>3383136</v>
      </c>
      <c r="L39" s="44">
        <v>105228.86</v>
      </c>
      <c r="M39" s="44">
        <v>105228.86</v>
      </c>
      <c r="N39" s="45">
        <f t="shared" si="0"/>
        <v>5.7370459555706292E-2</v>
      </c>
    </row>
    <row r="40" spans="1:14" x14ac:dyDescent="0.2">
      <c r="A40" s="42" t="s">
        <v>209</v>
      </c>
      <c r="B40" s="42" t="s">
        <v>210</v>
      </c>
      <c r="C40" s="43" t="s">
        <v>45</v>
      </c>
      <c r="D40" s="44">
        <v>58970000</v>
      </c>
      <c r="E40" s="44">
        <v>58970000</v>
      </c>
      <c r="F40" s="44">
        <v>58970000</v>
      </c>
      <c r="G40" s="44">
        <v>51900000</v>
      </c>
      <c r="H40" s="44">
        <v>3581635.14</v>
      </c>
      <c r="I40" s="44">
        <v>0</v>
      </c>
      <c r="J40" s="44">
        <v>3383136</v>
      </c>
      <c r="K40" s="44">
        <v>3383136</v>
      </c>
      <c r="L40" s="44">
        <v>105228.86</v>
      </c>
      <c r="M40" s="44">
        <v>105228.86</v>
      </c>
      <c r="N40" s="45">
        <f t="shared" si="0"/>
        <v>5.7370459555706292E-2</v>
      </c>
    </row>
    <row r="41" spans="1:14" x14ac:dyDescent="0.2">
      <c r="A41" s="42" t="s">
        <v>211</v>
      </c>
      <c r="B41" s="42" t="s">
        <v>212</v>
      </c>
      <c r="C41" s="43" t="s">
        <v>45</v>
      </c>
      <c r="D41" s="44">
        <v>1393000000</v>
      </c>
      <c r="E41" s="44">
        <v>1393000000</v>
      </c>
      <c r="F41" s="44">
        <v>1050750000</v>
      </c>
      <c r="G41" s="44">
        <v>0</v>
      </c>
      <c r="H41" s="44">
        <v>16459443.609999999</v>
      </c>
      <c r="I41" s="44">
        <v>1576265.46</v>
      </c>
      <c r="J41" s="44">
        <v>71817908.140000001</v>
      </c>
      <c r="K41" s="44">
        <v>71817908.140000001</v>
      </c>
      <c r="L41" s="44">
        <v>1303146382.79</v>
      </c>
      <c r="M41" s="44">
        <v>960896382.78999996</v>
      </c>
      <c r="N41" s="45">
        <f t="shared" si="0"/>
        <v>5.1556287250538409E-2</v>
      </c>
    </row>
    <row r="42" spans="1:14" x14ac:dyDescent="0.2">
      <c r="A42" s="42" t="s">
        <v>213</v>
      </c>
      <c r="B42" s="42" t="s">
        <v>214</v>
      </c>
      <c r="C42" s="43" t="s">
        <v>45</v>
      </c>
      <c r="D42" s="44">
        <v>1365000000</v>
      </c>
      <c r="E42" s="44">
        <v>1365000000</v>
      </c>
      <c r="F42" s="44">
        <v>1023750000</v>
      </c>
      <c r="G42" s="44">
        <v>0</v>
      </c>
      <c r="H42" s="44">
        <v>0.27</v>
      </c>
      <c r="I42" s="44">
        <v>0</v>
      </c>
      <c r="J42" s="44">
        <v>65611808.140000001</v>
      </c>
      <c r="K42" s="44">
        <v>65611808.140000001</v>
      </c>
      <c r="L42" s="44">
        <v>1299388191.5899999</v>
      </c>
      <c r="M42" s="44">
        <v>958138191.59000003</v>
      </c>
      <c r="N42" s="45">
        <f t="shared" si="0"/>
        <v>4.8067258710622708E-2</v>
      </c>
    </row>
    <row r="43" spans="1:14" x14ac:dyDescent="0.2">
      <c r="A43" s="42" t="s">
        <v>215</v>
      </c>
      <c r="B43" s="42" t="s">
        <v>216</v>
      </c>
      <c r="C43" s="43" t="s">
        <v>45</v>
      </c>
      <c r="D43" s="44">
        <v>28000000</v>
      </c>
      <c r="E43" s="44">
        <v>28000000</v>
      </c>
      <c r="F43" s="44">
        <v>27000000</v>
      </c>
      <c r="G43" s="44">
        <v>0</v>
      </c>
      <c r="H43" s="44">
        <v>16459443.34</v>
      </c>
      <c r="I43" s="44">
        <v>1576265.46</v>
      </c>
      <c r="J43" s="44">
        <v>6206100</v>
      </c>
      <c r="K43" s="44">
        <v>6206100</v>
      </c>
      <c r="L43" s="44">
        <v>3758191.2</v>
      </c>
      <c r="M43" s="44">
        <v>2758191.2</v>
      </c>
      <c r="N43" s="45">
        <f t="shared" si="0"/>
        <v>0.22164642857142858</v>
      </c>
    </row>
    <row r="44" spans="1:14" x14ac:dyDescent="0.2">
      <c r="A44" s="42" t="s">
        <v>124</v>
      </c>
      <c r="B44" s="42" t="s">
        <v>125</v>
      </c>
      <c r="C44" s="43" t="s">
        <v>45</v>
      </c>
      <c r="D44" s="44">
        <v>10000000</v>
      </c>
      <c r="E44" s="44">
        <v>10000000</v>
      </c>
      <c r="F44" s="44">
        <v>10000000</v>
      </c>
      <c r="G44" s="44">
        <v>0</v>
      </c>
      <c r="H44" s="44">
        <v>38370</v>
      </c>
      <c r="I44" s="44">
        <v>0</v>
      </c>
      <c r="J44" s="44">
        <v>9961630</v>
      </c>
      <c r="K44" s="44">
        <v>9961630</v>
      </c>
      <c r="L44" s="44">
        <v>0</v>
      </c>
      <c r="M44" s="44">
        <v>0</v>
      </c>
      <c r="N44" s="45">
        <f t="shared" si="0"/>
        <v>0.99616300000000002</v>
      </c>
    </row>
    <row r="45" spans="1:14" x14ac:dyDescent="0.2">
      <c r="A45" s="42" t="s">
        <v>126</v>
      </c>
      <c r="B45" s="42" t="s">
        <v>127</v>
      </c>
      <c r="C45" s="43" t="s">
        <v>45</v>
      </c>
      <c r="D45" s="44">
        <v>10000000</v>
      </c>
      <c r="E45" s="44">
        <v>10000000</v>
      </c>
      <c r="F45" s="44">
        <v>10000000</v>
      </c>
      <c r="G45" s="44">
        <v>0</v>
      </c>
      <c r="H45" s="44">
        <v>38370</v>
      </c>
      <c r="I45" s="44">
        <v>0</v>
      </c>
      <c r="J45" s="44">
        <v>9961630</v>
      </c>
      <c r="K45" s="44">
        <v>9961630</v>
      </c>
      <c r="L45" s="44">
        <v>0</v>
      </c>
      <c r="M45" s="44">
        <v>0</v>
      </c>
      <c r="N45" s="45">
        <f t="shared" si="0"/>
        <v>0.99616300000000002</v>
      </c>
    </row>
    <row r="46" spans="1:14" x14ac:dyDescent="0.2">
      <c r="A46" s="42" t="s">
        <v>128</v>
      </c>
      <c r="B46" s="42" t="s">
        <v>129</v>
      </c>
      <c r="C46" s="43" t="s">
        <v>45</v>
      </c>
      <c r="D46" s="44">
        <v>9000000</v>
      </c>
      <c r="E46" s="44">
        <v>9000000</v>
      </c>
      <c r="F46" s="44">
        <v>6750000</v>
      </c>
      <c r="G46" s="44">
        <v>0</v>
      </c>
      <c r="H46" s="44">
        <v>2203929</v>
      </c>
      <c r="I46" s="44">
        <v>0</v>
      </c>
      <c r="J46" s="44">
        <v>2893809</v>
      </c>
      <c r="K46" s="44">
        <v>2893809</v>
      </c>
      <c r="L46" s="44">
        <v>3902262</v>
      </c>
      <c r="M46" s="44">
        <v>1652262</v>
      </c>
      <c r="N46" s="45">
        <f t="shared" si="0"/>
        <v>0.32153433333333331</v>
      </c>
    </row>
    <row r="47" spans="1:14" ht="13.5" thickBot="1" x14ac:dyDescent="0.25">
      <c r="A47" s="42" t="s">
        <v>130</v>
      </c>
      <c r="B47" s="42" t="s">
        <v>131</v>
      </c>
      <c r="C47" s="43" t="s">
        <v>45</v>
      </c>
      <c r="D47" s="44">
        <v>9000000</v>
      </c>
      <c r="E47" s="44">
        <v>9000000</v>
      </c>
      <c r="F47" s="44">
        <v>6750000</v>
      </c>
      <c r="G47" s="44">
        <v>0</v>
      </c>
      <c r="H47" s="44">
        <v>2203929</v>
      </c>
      <c r="I47" s="44">
        <v>0</v>
      </c>
      <c r="J47" s="44">
        <v>2893809</v>
      </c>
      <c r="K47" s="44">
        <v>2893809</v>
      </c>
      <c r="L47" s="44">
        <v>3902262</v>
      </c>
      <c r="M47" s="44">
        <v>1652262</v>
      </c>
      <c r="N47" s="45">
        <f t="shared" si="0"/>
        <v>0.32153433333333331</v>
      </c>
    </row>
    <row r="48" spans="1:14" ht="13.5" thickBot="1" x14ac:dyDescent="0.25">
      <c r="A48" s="37" t="s">
        <v>132</v>
      </c>
      <c r="B48" s="38" t="s">
        <v>133</v>
      </c>
      <c r="C48" s="39" t="s">
        <v>45</v>
      </c>
      <c r="D48" s="40">
        <v>782730000</v>
      </c>
      <c r="E48" s="40">
        <v>782730000</v>
      </c>
      <c r="F48" s="40">
        <v>772980000</v>
      </c>
      <c r="G48" s="40">
        <v>0</v>
      </c>
      <c r="H48" s="40">
        <v>328985073.30000001</v>
      </c>
      <c r="I48" s="40">
        <v>191535000</v>
      </c>
      <c r="J48" s="40">
        <v>247278123.41</v>
      </c>
      <c r="K48" s="40">
        <v>247278123.41</v>
      </c>
      <c r="L48" s="40">
        <v>14931803.289999999</v>
      </c>
      <c r="M48" s="40">
        <v>5181803.29</v>
      </c>
      <c r="N48" s="41">
        <f t="shared" si="0"/>
        <v>0.31591752380769866</v>
      </c>
    </row>
    <row r="49" spans="1:14" x14ac:dyDescent="0.2">
      <c r="A49" s="42" t="s">
        <v>134</v>
      </c>
      <c r="B49" s="42" t="s">
        <v>135</v>
      </c>
      <c r="C49" s="43" t="s">
        <v>45</v>
      </c>
      <c r="D49" s="44">
        <v>747730000</v>
      </c>
      <c r="E49" s="44">
        <v>747730000</v>
      </c>
      <c r="F49" s="44">
        <v>746730000</v>
      </c>
      <c r="G49" s="44">
        <v>0</v>
      </c>
      <c r="H49" s="44">
        <v>323222073.30000001</v>
      </c>
      <c r="I49" s="44">
        <v>191535000</v>
      </c>
      <c r="J49" s="44">
        <v>228133934.61000001</v>
      </c>
      <c r="K49" s="44">
        <v>228133934.61000001</v>
      </c>
      <c r="L49" s="44">
        <v>4838992.09</v>
      </c>
      <c r="M49" s="44">
        <v>3838992.09</v>
      </c>
      <c r="N49" s="45">
        <f t="shared" si="0"/>
        <v>0.30510202159870542</v>
      </c>
    </row>
    <row r="50" spans="1:14" x14ac:dyDescent="0.2">
      <c r="A50" s="42" t="s">
        <v>136</v>
      </c>
      <c r="B50" s="42" t="s">
        <v>137</v>
      </c>
      <c r="C50" s="43" t="s">
        <v>45</v>
      </c>
      <c r="D50" s="44">
        <v>315000000</v>
      </c>
      <c r="E50" s="44">
        <v>315000000</v>
      </c>
      <c r="F50" s="44">
        <v>315000000</v>
      </c>
      <c r="G50" s="44">
        <v>0</v>
      </c>
      <c r="H50" s="44">
        <v>206187973.30000001</v>
      </c>
      <c r="I50" s="44">
        <v>0</v>
      </c>
      <c r="J50" s="44">
        <v>108339753.11</v>
      </c>
      <c r="K50" s="44">
        <v>108339753.11</v>
      </c>
      <c r="L50" s="44">
        <v>472273.59</v>
      </c>
      <c r="M50" s="44">
        <v>472273.59</v>
      </c>
      <c r="N50" s="45">
        <f t="shared" si="0"/>
        <v>0.34393572415873014</v>
      </c>
    </row>
    <row r="51" spans="1:14" x14ac:dyDescent="0.2">
      <c r="A51" s="42" t="s">
        <v>217</v>
      </c>
      <c r="B51" s="42" t="s">
        <v>218</v>
      </c>
      <c r="C51" s="43" t="s">
        <v>45</v>
      </c>
      <c r="D51" s="44">
        <v>4000000</v>
      </c>
      <c r="E51" s="44">
        <v>4000000</v>
      </c>
      <c r="F51" s="44">
        <v>3000000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4000000</v>
      </c>
      <c r="M51" s="44">
        <v>3000000</v>
      </c>
      <c r="N51" s="45">
        <f t="shared" si="0"/>
        <v>0</v>
      </c>
    </row>
    <row r="52" spans="1:14" x14ac:dyDescent="0.2">
      <c r="A52" s="42" t="s">
        <v>219</v>
      </c>
      <c r="B52" s="42" t="s">
        <v>220</v>
      </c>
      <c r="C52" s="43" t="s">
        <v>45</v>
      </c>
      <c r="D52" s="44">
        <v>428730000</v>
      </c>
      <c r="E52" s="44">
        <v>428730000</v>
      </c>
      <c r="F52" s="44">
        <v>428730000</v>
      </c>
      <c r="G52" s="44">
        <v>0</v>
      </c>
      <c r="H52" s="44">
        <v>117034100</v>
      </c>
      <c r="I52" s="44">
        <v>191535000</v>
      </c>
      <c r="J52" s="44">
        <v>119794181.5</v>
      </c>
      <c r="K52" s="44">
        <v>119794181.5</v>
      </c>
      <c r="L52" s="44">
        <v>366718.5</v>
      </c>
      <c r="M52" s="44">
        <v>366718.5</v>
      </c>
      <c r="N52" s="45">
        <f t="shared" si="0"/>
        <v>0.27941637277540643</v>
      </c>
    </row>
    <row r="53" spans="1:14" x14ac:dyDescent="0.2">
      <c r="A53" s="42" t="s">
        <v>221</v>
      </c>
      <c r="B53" s="42" t="s">
        <v>222</v>
      </c>
      <c r="C53" s="43" t="s">
        <v>45</v>
      </c>
      <c r="D53" s="44">
        <v>35000000</v>
      </c>
      <c r="E53" s="44">
        <v>35000000</v>
      </c>
      <c r="F53" s="44">
        <v>26250000</v>
      </c>
      <c r="G53" s="44">
        <v>0</v>
      </c>
      <c r="H53" s="44">
        <v>5763000</v>
      </c>
      <c r="I53" s="44">
        <v>0</v>
      </c>
      <c r="J53" s="44">
        <v>19144188.800000001</v>
      </c>
      <c r="K53" s="44">
        <v>19144188.800000001</v>
      </c>
      <c r="L53" s="44">
        <v>10092811.199999999</v>
      </c>
      <c r="M53" s="44">
        <v>1342811.2</v>
      </c>
      <c r="N53" s="45">
        <f t="shared" si="0"/>
        <v>0.54697682285714289</v>
      </c>
    </row>
    <row r="54" spans="1:14" ht="13.5" thickBot="1" x14ac:dyDescent="0.25">
      <c r="A54" s="42" t="s">
        <v>223</v>
      </c>
      <c r="B54" s="42" t="s">
        <v>224</v>
      </c>
      <c r="C54" s="43" t="s">
        <v>45</v>
      </c>
      <c r="D54" s="44">
        <v>35000000</v>
      </c>
      <c r="E54" s="44">
        <v>35000000</v>
      </c>
      <c r="F54" s="44">
        <v>26250000</v>
      </c>
      <c r="G54" s="44">
        <v>0</v>
      </c>
      <c r="H54" s="44">
        <v>5763000</v>
      </c>
      <c r="I54" s="44">
        <v>0</v>
      </c>
      <c r="J54" s="44">
        <v>19144188.800000001</v>
      </c>
      <c r="K54" s="44">
        <v>19144188.800000001</v>
      </c>
      <c r="L54" s="44">
        <v>10092811.199999999</v>
      </c>
      <c r="M54" s="44">
        <v>1342811.2</v>
      </c>
      <c r="N54" s="45">
        <f t="shared" si="0"/>
        <v>0.54697682285714289</v>
      </c>
    </row>
    <row r="55" spans="1:14" ht="13.5" thickBot="1" x14ac:dyDescent="0.25">
      <c r="A55" s="37" t="s">
        <v>138</v>
      </c>
      <c r="B55" s="38" t="s">
        <v>139</v>
      </c>
      <c r="C55" s="39" t="s">
        <v>140</v>
      </c>
      <c r="D55" s="40">
        <v>145000000</v>
      </c>
      <c r="E55" s="40">
        <v>145000000</v>
      </c>
      <c r="F55" s="40">
        <v>135000000</v>
      </c>
      <c r="G55" s="40">
        <v>22939000</v>
      </c>
      <c r="H55" s="40">
        <v>0</v>
      </c>
      <c r="I55" s="40">
        <v>0</v>
      </c>
      <c r="J55" s="40">
        <v>0</v>
      </c>
      <c r="K55" s="40">
        <v>0</v>
      </c>
      <c r="L55" s="40">
        <v>122061000</v>
      </c>
      <c r="M55" s="40">
        <v>112061000</v>
      </c>
      <c r="N55" s="41">
        <f t="shared" si="0"/>
        <v>0</v>
      </c>
    </row>
    <row r="56" spans="1:14" x14ac:dyDescent="0.2">
      <c r="A56" s="42" t="s">
        <v>141</v>
      </c>
      <c r="B56" s="42" t="s">
        <v>142</v>
      </c>
      <c r="C56" s="43" t="s">
        <v>140</v>
      </c>
      <c r="D56" s="44">
        <v>35000000</v>
      </c>
      <c r="E56" s="44">
        <v>35000000</v>
      </c>
      <c r="F56" s="44">
        <v>35000000</v>
      </c>
      <c r="G56" s="44">
        <v>22939000</v>
      </c>
      <c r="H56" s="44">
        <v>0</v>
      </c>
      <c r="I56" s="44">
        <v>0</v>
      </c>
      <c r="J56" s="44">
        <v>0</v>
      </c>
      <c r="K56" s="44">
        <v>0</v>
      </c>
      <c r="L56" s="44">
        <v>12061000</v>
      </c>
      <c r="M56" s="44">
        <v>12061000</v>
      </c>
      <c r="N56" s="45">
        <f t="shared" si="0"/>
        <v>0</v>
      </c>
    </row>
    <row r="57" spans="1:14" x14ac:dyDescent="0.2">
      <c r="A57" s="42" t="s">
        <v>225</v>
      </c>
      <c r="B57" s="42" t="s">
        <v>226</v>
      </c>
      <c r="C57" s="43" t="s">
        <v>140</v>
      </c>
      <c r="D57" s="44">
        <v>35000000</v>
      </c>
      <c r="E57" s="44">
        <v>35000000</v>
      </c>
      <c r="F57" s="44">
        <v>35000000</v>
      </c>
      <c r="G57" s="44">
        <v>22939000</v>
      </c>
      <c r="H57" s="44">
        <v>0</v>
      </c>
      <c r="I57" s="44">
        <v>0</v>
      </c>
      <c r="J57" s="44">
        <v>0</v>
      </c>
      <c r="K57" s="44">
        <v>0</v>
      </c>
      <c r="L57" s="44">
        <v>12061000</v>
      </c>
      <c r="M57" s="44">
        <v>12061000</v>
      </c>
      <c r="N57" s="45">
        <f t="shared" si="0"/>
        <v>0</v>
      </c>
    </row>
    <row r="58" spans="1:14" x14ac:dyDescent="0.2">
      <c r="A58" s="42" t="s">
        <v>155</v>
      </c>
      <c r="B58" s="42" t="s">
        <v>156</v>
      </c>
      <c r="C58" s="43" t="s">
        <v>140</v>
      </c>
      <c r="D58" s="44">
        <v>110000000</v>
      </c>
      <c r="E58" s="44">
        <v>110000000</v>
      </c>
      <c r="F58" s="44">
        <v>100000000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110000000</v>
      </c>
      <c r="M58" s="44">
        <v>100000000</v>
      </c>
      <c r="N58" s="45">
        <f t="shared" si="0"/>
        <v>0</v>
      </c>
    </row>
    <row r="59" spans="1:14" ht="13.5" thickBot="1" x14ac:dyDescent="0.25">
      <c r="A59" s="42" t="s">
        <v>157</v>
      </c>
      <c r="B59" s="42" t="s">
        <v>158</v>
      </c>
      <c r="C59" s="43" t="s">
        <v>140</v>
      </c>
      <c r="D59" s="44">
        <v>110000000</v>
      </c>
      <c r="E59" s="44">
        <v>110000000</v>
      </c>
      <c r="F59" s="44">
        <v>100000000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110000000</v>
      </c>
      <c r="M59" s="44">
        <v>100000000</v>
      </c>
      <c r="N59" s="45">
        <f t="shared" si="0"/>
        <v>0</v>
      </c>
    </row>
    <row r="60" spans="1:14" ht="13.5" thickBot="1" x14ac:dyDescent="0.25">
      <c r="A60" s="37" t="s">
        <v>159</v>
      </c>
      <c r="B60" s="38" t="s">
        <v>160</v>
      </c>
      <c r="C60" s="39" t="s">
        <v>45</v>
      </c>
      <c r="D60" s="40">
        <v>2308575556</v>
      </c>
      <c r="E60" s="40">
        <v>2379442521</v>
      </c>
      <c r="F60" s="40">
        <v>1988981251.25</v>
      </c>
      <c r="G60" s="40">
        <v>0</v>
      </c>
      <c r="H60" s="40">
        <v>515686219.14999998</v>
      </c>
      <c r="I60" s="40">
        <v>0</v>
      </c>
      <c r="J60" s="40">
        <v>1255839241.6199999</v>
      </c>
      <c r="K60" s="40">
        <v>1255839241.6199999</v>
      </c>
      <c r="L60" s="40">
        <v>607917060.23000002</v>
      </c>
      <c r="M60" s="40">
        <v>217455790.47999999</v>
      </c>
      <c r="N60" s="41">
        <f t="shared" si="0"/>
        <v>0.52778717306111378</v>
      </c>
    </row>
    <row r="61" spans="1:14" x14ac:dyDescent="0.2">
      <c r="A61" s="42" t="s">
        <v>161</v>
      </c>
      <c r="B61" s="42" t="s">
        <v>162</v>
      </c>
      <c r="C61" s="43" t="s">
        <v>45</v>
      </c>
      <c r="D61" s="44">
        <v>1648678057</v>
      </c>
      <c r="E61" s="44">
        <v>1652626894</v>
      </c>
      <c r="F61" s="44">
        <v>1352139999</v>
      </c>
      <c r="G61" s="44">
        <v>0</v>
      </c>
      <c r="H61" s="44">
        <v>324884974.54000002</v>
      </c>
      <c r="I61" s="44">
        <v>0</v>
      </c>
      <c r="J61" s="44">
        <v>1027255024.46</v>
      </c>
      <c r="K61" s="44">
        <v>1027255024.46</v>
      </c>
      <c r="L61" s="44">
        <v>300486895</v>
      </c>
      <c r="M61" s="44">
        <v>0</v>
      </c>
      <c r="N61" s="45">
        <f t="shared" si="0"/>
        <v>0.6215891972891977</v>
      </c>
    </row>
    <row r="62" spans="1:14" x14ac:dyDescent="0.2">
      <c r="A62" s="42" t="s">
        <v>227</v>
      </c>
      <c r="B62" s="42" t="s">
        <v>228</v>
      </c>
      <c r="C62" s="43" t="s">
        <v>45</v>
      </c>
      <c r="D62" s="44">
        <v>567593300</v>
      </c>
      <c r="E62" s="44">
        <v>571048532</v>
      </c>
      <c r="F62" s="44">
        <v>548747499</v>
      </c>
      <c r="G62" s="44">
        <v>0</v>
      </c>
      <c r="H62" s="44">
        <v>219134238.68000001</v>
      </c>
      <c r="I62" s="44">
        <v>0</v>
      </c>
      <c r="J62" s="44">
        <v>329613260.31999999</v>
      </c>
      <c r="K62" s="44">
        <v>329613260.31999999</v>
      </c>
      <c r="L62" s="44">
        <v>22301033</v>
      </c>
      <c r="M62" s="44">
        <v>0</v>
      </c>
      <c r="N62" s="45">
        <f t="shared" si="0"/>
        <v>0.57720708810087618</v>
      </c>
    </row>
    <row r="63" spans="1:14" x14ac:dyDescent="0.2">
      <c r="A63" s="42" t="s">
        <v>229</v>
      </c>
      <c r="B63" s="42" t="s">
        <v>230</v>
      </c>
      <c r="C63" s="43" t="s">
        <v>45</v>
      </c>
      <c r="D63" s="44">
        <v>81084757</v>
      </c>
      <c r="E63" s="44">
        <v>81578362</v>
      </c>
      <c r="F63" s="44">
        <v>78392500</v>
      </c>
      <c r="G63" s="44">
        <v>0</v>
      </c>
      <c r="H63" s="44">
        <v>30750735.859999999</v>
      </c>
      <c r="I63" s="44">
        <v>0</v>
      </c>
      <c r="J63" s="44">
        <v>47641764.140000001</v>
      </c>
      <c r="K63" s="44">
        <v>47641764.140000001</v>
      </c>
      <c r="L63" s="44">
        <v>3185862</v>
      </c>
      <c r="M63" s="44">
        <v>0</v>
      </c>
      <c r="N63" s="45">
        <f t="shared" si="0"/>
        <v>0.58400000897296767</v>
      </c>
    </row>
    <row r="64" spans="1:14" x14ac:dyDescent="0.2">
      <c r="A64" s="42" t="s">
        <v>231</v>
      </c>
      <c r="B64" s="42" t="s">
        <v>232</v>
      </c>
      <c r="C64" s="43" t="s">
        <v>45</v>
      </c>
      <c r="D64" s="44">
        <v>1000000000</v>
      </c>
      <c r="E64" s="44">
        <v>1000000000</v>
      </c>
      <c r="F64" s="44">
        <v>725000000</v>
      </c>
      <c r="G64" s="44">
        <v>0</v>
      </c>
      <c r="H64" s="44">
        <v>75000000</v>
      </c>
      <c r="I64" s="44">
        <v>0</v>
      </c>
      <c r="J64" s="44">
        <v>650000000</v>
      </c>
      <c r="K64" s="44">
        <v>650000000</v>
      </c>
      <c r="L64" s="44">
        <v>275000000</v>
      </c>
      <c r="M64" s="44">
        <v>0</v>
      </c>
      <c r="N64" s="45">
        <f t="shared" si="0"/>
        <v>0.65</v>
      </c>
    </row>
    <row r="65" spans="1:14" x14ac:dyDescent="0.2">
      <c r="A65" s="42" t="s">
        <v>167</v>
      </c>
      <c r="B65" s="42" t="s">
        <v>168</v>
      </c>
      <c r="C65" s="43" t="s">
        <v>45</v>
      </c>
      <c r="D65" s="44">
        <v>609897499</v>
      </c>
      <c r="E65" s="44">
        <v>676815627</v>
      </c>
      <c r="F65" s="44">
        <v>599341252.25</v>
      </c>
      <c r="G65" s="44">
        <v>0</v>
      </c>
      <c r="H65" s="44">
        <v>158672347.28</v>
      </c>
      <c r="I65" s="44">
        <v>0</v>
      </c>
      <c r="J65" s="44">
        <v>224071166.78999999</v>
      </c>
      <c r="K65" s="44">
        <v>224071166.78999999</v>
      </c>
      <c r="L65" s="44">
        <v>294072112.93000001</v>
      </c>
      <c r="M65" s="44">
        <v>216597738.18000001</v>
      </c>
      <c r="N65" s="45">
        <f t="shared" si="0"/>
        <v>0.3310667748367459</v>
      </c>
    </row>
    <row r="66" spans="1:14" x14ac:dyDescent="0.2">
      <c r="A66" s="42" t="s">
        <v>169</v>
      </c>
      <c r="B66" s="42" t="s">
        <v>170</v>
      </c>
      <c r="C66" s="43" t="s">
        <v>45</v>
      </c>
      <c r="D66" s="44">
        <v>309897499</v>
      </c>
      <c r="E66" s="44">
        <v>309897499</v>
      </c>
      <c r="F66" s="44">
        <v>232423124.25</v>
      </c>
      <c r="G66" s="44">
        <v>0</v>
      </c>
      <c r="H66" s="44">
        <v>158672347.28</v>
      </c>
      <c r="I66" s="44">
        <v>0</v>
      </c>
      <c r="J66" s="44">
        <v>21781622.149999999</v>
      </c>
      <c r="K66" s="44">
        <v>21781622.149999999</v>
      </c>
      <c r="L66" s="44">
        <v>129443529.56999999</v>
      </c>
      <c r="M66" s="44">
        <v>51969154.82</v>
      </c>
      <c r="N66" s="45">
        <f t="shared" si="0"/>
        <v>7.0286537388286566E-2</v>
      </c>
    </row>
    <row r="67" spans="1:14" x14ac:dyDescent="0.2">
      <c r="A67" s="42" t="s">
        <v>171</v>
      </c>
      <c r="B67" s="42" t="s">
        <v>172</v>
      </c>
      <c r="C67" s="43" t="s">
        <v>45</v>
      </c>
      <c r="D67" s="44">
        <v>300000000</v>
      </c>
      <c r="E67" s="44">
        <v>366918128</v>
      </c>
      <c r="F67" s="44">
        <v>366918128</v>
      </c>
      <c r="G67" s="44">
        <v>0</v>
      </c>
      <c r="H67" s="44">
        <v>0</v>
      </c>
      <c r="I67" s="44">
        <v>0</v>
      </c>
      <c r="J67" s="44">
        <v>202289544.63999999</v>
      </c>
      <c r="K67" s="44">
        <v>202289544.63999999</v>
      </c>
      <c r="L67" s="44">
        <v>164628583.36000001</v>
      </c>
      <c r="M67" s="44">
        <v>164628583.36000001</v>
      </c>
      <c r="N67" s="45">
        <f t="shared" si="0"/>
        <v>0.55132066039538929</v>
      </c>
    </row>
    <row r="68" spans="1:14" x14ac:dyDescent="0.2">
      <c r="A68" s="42" t="s">
        <v>173</v>
      </c>
      <c r="B68" s="42" t="s">
        <v>174</v>
      </c>
      <c r="C68" s="43" t="s">
        <v>45</v>
      </c>
      <c r="D68" s="44">
        <v>50000000</v>
      </c>
      <c r="E68" s="44">
        <v>50000000</v>
      </c>
      <c r="F68" s="44">
        <v>37500000</v>
      </c>
      <c r="G68" s="44">
        <v>0</v>
      </c>
      <c r="H68" s="44">
        <v>32128897.329999998</v>
      </c>
      <c r="I68" s="44">
        <v>0</v>
      </c>
      <c r="J68" s="44">
        <v>4513050.37</v>
      </c>
      <c r="K68" s="44">
        <v>4513050.37</v>
      </c>
      <c r="L68" s="44">
        <v>13358052.300000001</v>
      </c>
      <c r="M68" s="44">
        <v>858052.3</v>
      </c>
      <c r="N68" s="45">
        <f t="shared" si="0"/>
        <v>9.0261007399999996E-2</v>
      </c>
    </row>
    <row r="69" spans="1:14" x14ac:dyDescent="0.2">
      <c r="A69" s="42" t="s">
        <v>175</v>
      </c>
      <c r="B69" s="42" t="s">
        <v>176</v>
      </c>
      <c r="C69" s="43" t="s">
        <v>45</v>
      </c>
      <c r="D69" s="44">
        <v>50000000</v>
      </c>
      <c r="E69" s="44">
        <v>50000000</v>
      </c>
      <c r="F69" s="44">
        <v>37500000</v>
      </c>
      <c r="G69" s="44">
        <v>0</v>
      </c>
      <c r="H69" s="44">
        <v>32128897.329999998</v>
      </c>
      <c r="I69" s="44">
        <v>0</v>
      </c>
      <c r="J69" s="44">
        <v>4513050.37</v>
      </c>
      <c r="K69" s="44">
        <v>4513050.37</v>
      </c>
      <c r="L69" s="44">
        <v>13358052.300000001</v>
      </c>
      <c r="M69" s="44">
        <v>858052.3</v>
      </c>
      <c r="N69" s="45">
        <f t="shared" si="0"/>
        <v>9.0261007399999996E-2</v>
      </c>
    </row>
  </sheetData>
  <mergeCells count="4">
    <mergeCell ref="A1:N1"/>
    <mergeCell ref="A2:N2"/>
    <mergeCell ref="A3:N3"/>
    <mergeCell ref="A6:B6"/>
  </mergeCells>
  <pageMargins left="0.7" right="0.7" top="0.75" bottom="0.75" header="0.3" footer="0.3"/>
  <pageSetup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46E8F-7FBE-4A04-AF15-470D5B853196}">
  <dimension ref="A1:N56"/>
  <sheetViews>
    <sheetView view="pageBreakPreview" zoomScale="60" zoomScaleNormal="100" workbookViewId="0">
      <selection activeCell="M4" sqref="M1:M1048576"/>
    </sheetView>
  </sheetViews>
  <sheetFormatPr baseColWidth="10" defaultColWidth="54" defaultRowHeight="12.75" x14ac:dyDescent="0.2"/>
  <cols>
    <col min="1" max="1" width="15.28515625" style="13" bestFit="1" customWidth="1"/>
    <col min="2" max="2" width="47.5703125" style="13" customWidth="1"/>
    <col min="3" max="3" width="8" style="14" customWidth="1"/>
    <col min="4" max="5" width="15.5703125" style="13" bestFit="1" customWidth="1"/>
    <col min="6" max="6" width="15.5703125" style="13" hidden="1" customWidth="1"/>
    <col min="7" max="7" width="13.7109375" style="13" hidden="1" customWidth="1"/>
    <col min="8" max="8" width="15.28515625" style="13" hidden="1" customWidth="1"/>
    <col min="9" max="9" width="12.7109375" style="13" hidden="1" customWidth="1"/>
    <col min="10" max="10" width="15.5703125" style="13" hidden="1" customWidth="1"/>
    <col min="11" max="11" width="15.28515625" style="13" bestFit="1" customWidth="1"/>
    <col min="12" max="12" width="17.42578125" style="13" customWidth="1"/>
    <col min="13" max="13" width="15.28515625" style="13" hidden="1" customWidth="1"/>
    <col min="14" max="14" width="15.5703125" style="13" customWidth="1"/>
    <col min="15" max="16384" width="54" style="13"/>
  </cols>
  <sheetData>
    <row r="1" spans="1:14" s="9" customFormat="1" ht="18.75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9" customFormat="1" ht="18.75" x14ac:dyDescent="0.2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s="9" customFormat="1" ht="18.75" x14ac:dyDescent="0.2">
      <c r="A3" s="64" t="str">
        <f>+TOTAL!A3</f>
        <v>Al 31 de agosto de 2026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1:14" s="9" customFormat="1" ht="13.5" thickBot="1" x14ac:dyDescent="0.25">
      <c r="A4" s="10"/>
      <c r="C4" s="11"/>
      <c r="N4" s="12"/>
    </row>
    <row r="5" spans="1:14" ht="26.25" thickBot="1" x14ac:dyDescent="0.25">
      <c r="A5" s="54" t="s">
        <v>40</v>
      </c>
      <c r="B5" s="55" t="s">
        <v>41</v>
      </c>
      <c r="C5" s="55" t="s">
        <v>4</v>
      </c>
      <c r="D5" s="55" t="s">
        <v>5</v>
      </c>
      <c r="E5" s="55" t="s">
        <v>6</v>
      </c>
      <c r="F5" s="56" t="s">
        <v>7</v>
      </c>
      <c r="G5" s="56" t="s">
        <v>8</v>
      </c>
      <c r="H5" s="56" t="s">
        <v>9</v>
      </c>
      <c r="I5" s="56" t="s">
        <v>10</v>
      </c>
      <c r="J5" s="56" t="s">
        <v>11</v>
      </c>
      <c r="K5" s="56" t="s">
        <v>12</v>
      </c>
      <c r="L5" s="56" t="s">
        <v>13</v>
      </c>
      <c r="M5" s="57" t="s">
        <v>14</v>
      </c>
      <c r="N5" s="58" t="s">
        <v>15</v>
      </c>
    </row>
    <row r="6" spans="1:14" ht="13.5" thickBot="1" x14ac:dyDescent="0.25">
      <c r="A6" s="65" t="s">
        <v>38</v>
      </c>
      <c r="B6" s="66" t="s">
        <v>42</v>
      </c>
      <c r="C6" s="59"/>
      <c r="D6" s="60">
        <v>7780339605</v>
      </c>
      <c r="E6" s="60">
        <v>7780339605</v>
      </c>
      <c r="F6" s="60">
        <v>5835684721.5</v>
      </c>
      <c r="G6" s="60">
        <v>247791255</v>
      </c>
      <c r="H6" s="60">
        <v>1659042102.24</v>
      </c>
      <c r="I6" s="60">
        <v>14297498.130000001</v>
      </c>
      <c r="J6" s="60">
        <v>3485293340.46</v>
      </c>
      <c r="K6" s="60">
        <v>3485293340.46</v>
      </c>
      <c r="L6" s="60">
        <v>2373915409.1700001</v>
      </c>
      <c r="M6" s="60">
        <v>429260525.67000002</v>
      </c>
      <c r="N6" s="61">
        <f>+J6/E6</f>
        <v>0.44796159517512474</v>
      </c>
    </row>
    <row r="7" spans="1:14" ht="13.5" thickBot="1" x14ac:dyDescent="0.25">
      <c r="A7" s="37" t="s">
        <v>84</v>
      </c>
      <c r="B7" s="38" t="s">
        <v>85</v>
      </c>
      <c r="C7" s="39" t="s">
        <v>45</v>
      </c>
      <c r="D7" s="40">
        <v>1624431059</v>
      </c>
      <c r="E7" s="40">
        <v>1614888559</v>
      </c>
      <c r="F7" s="40">
        <v>1321003395.5</v>
      </c>
      <c r="G7" s="40">
        <v>240134535.5</v>
      </c>
      <c r="H7" s="40">
        <v>151768748.69999999</v>
      </c>
      <c r="I7" s="40">
        <v>14297498.130000001</v>
      </c>
      <c r="J7" s="40">
        <v>530424458.10000002</v>
      </c>
      <c r="K7" s="40">
        <v>530424458.10000002</v>
      </c>
      <c r="L7" s="40">
        <v>678263318.57000005</v>
      </c>
      <c r="M7" s="40">
        <v>384378155.06999999</v>
      </c>
      <c r="N7" s="41">
        <f t="shared" ref="N7:N56" si="0">+J7/E7</f>
        <v>0.32845886184769235</v>
      </c>
    </row>
    <row r="8" spans="1:14" x14ac:dyDescent="0.2">
      <c r="A8" s="42" t="s">
        <v>86</v>
      </c>
      <c r="B8" s="42" t="s">
        <v>87</v>
      </c>
      <c r="C8" s="43" t="s">
        <v>45</v>
      </c>
      <c r="D8" s="44">
        <v>56000000</v>
      </c>
      <c r="E8" s="44">
        <v>96975000</v>
      </c>
      <c r="F8" s="44">
        <v>96975000</v>
      </c>
      <c r="G8" s="44">
        <v>0</v>
      </c>
      <c r="H8" s="44">
        <v>49815.75</v>
      </c>
      <c r="I8" s="44">
        <v>14297498.130000001</v>
      </c>
      <c r="J8" s="44">
        <v>58004858.93</v>
      </c>
      <c r="K8" s="44">
        <v>58004858.93</v>
      </c>
      <c r="L8" s="44">
        <v>24622827.190000001</v>
      </c>
      <c r="M8" s="44">
        <v>24622827.190000001</v>
      </c>
      <c r="N8" s="45">
        <f t="shared" si="0"/>
        <v>0.59814239680329984</v>
      </c>
    </row>
    <row r="9" spans="1:14" x14ac:dyDescent="0.2">
      <c r="A9" s="42" t="s">
        <v>88</v>
      </c>
      <c r="B9" s="42" t="s">
        <v>89</v>
      </c>
      <c r="C9" s="43" t="s">
        <v>45</v>
      </c>
      <c r="D9" s="44">
        <v>56000000</v>
      </c>
      <c r="E9" s="44">
        <v>96975000</v>
      </c>
      <c r="F9" s="44">
        <v>96975000</v>
      </c>
      <c r="G9" s="44">
        <v>0</v>
      </c>
      <c r="H9" s="44">
        <v>49815.75</v>
      </c>
      <c r="I9" s="44">
        <v>14297498.130000001</v>
      </c>
      <c r="J9" s="44">
        <v>58004858.93</v>
      </c>
      <c r="K9" s="44">
        <v>58004858.93</v>
      </c>
      <c r="L9" s="44">
        <v>24622827.190000001</v>
      </c>
      <c r="M9" s="44">
        <v>24622827.190000001</v>
      </c>
      <c r="N9" s="45">
        <f t="shared" si="0"/>
        <v>0.59814239680329984</v>
      </c>
    </row>
    <row r="10" spans="1:14" x14ac:dyDescent="0.2">
      <c r="A10" s="42" t="s">
        <v>90</v>
      </c>
      <c r="B10" s="42" t="s">
        <v>91</v>
      </c>
      <c r="C10" s="43" t="s">
        <v>45</v>
      </c>
      <c r="D10" s="44">
        <v>42876478</v>
      </c>
      <c r="E10" s="44">
        <v>48076478</v>
      </c>
      <c r="F10" s="44">
        <v>36307358.5</v>
      </c>
      <c r="G10" s="44">
        <v>0</v>
      </c>
      <c r="H10" s="44">
        <v>2263855.37</v>
      </c>
      <c r="I10" s="44">
        <v>0</v>
      </c>
      <c r="J10" s="44">
        <v>18623971.579999998</v>
      </c>
      <c r="K10" s="44">
        <v>18623971.579999998</v>
      </c>
      <c r="L10" s="44">
        <v>27188651.050000001</v>
      </c>
      <c r="M10" s="44">
        <v>15419531.550000001</v>
      </c>
      <c r="N10" s="45">
        <f t="shared" si="0"/>
        <v>0.38738219509340927</v>
      </c>
    </row>
    <row r="11" spans="1:14" x14ac:dyDescent="0.2">
      <c r="A11" s="42" t="s">
        <v>233</v>
      </c>
      <c r="B11" s="42" t="s">
        <v>234</v>
      </c>
      <c r="C11" s="43" t="s">
        <v>45</v>
      </c>
      <c r="D11" s="44">
        <v>3000000</v>
      </c>
      <c r="E11" s="44">
        <v>7000000</v>
      </c>
      <c r="F11" s="44">
        <v>5500000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7000000</v>
      </c>
      <c r="M11" s="44">
        <v>5500000</v>
      </c>
      <c r="N11" s="45">
        <f t="shared" si="0"/>
        <v>0</v>
      </c>
    </row>
    <row r="12" spans="1:14" x14ac:dyDescent="0.2">
      <c r="A12" s="42" t="s">
        <v>96</v>
      </c>
      <c r="B12" s="42" t="s">
        <v>97</v>
      </c>
      <c r="C12" s="43" t="s">
        <v>45</v>
      </c>
      <c r="D12" s="44">
        <v>39876478</v>
      </c>
      <c r="E12" s="44">
        <v>41076478</v>
      </c>
      <c r="F12" s="44">
        <v>30807358.5</v>
      </c>
      <c r="G12" s="44">
        <v>0</v>
      </c>
      <c r="H12" s="44">
        <v>2263855.37</v>
      </c>
      <c r="I12" s="44">
        <v>0</v>
      </c>
      <c r="J12" s="44">
        <v>18623971.579999998</v>
      </c>
      <c r="K12" s="44">
        <v>18623971.579999998</v>
      </c>
      <c r="L12" s="44">
        <v>20188651.050000001</v>
      </c>
      <c r="M12" s="44">
        <v>9919531.5500000007</v>
      </c>
      <c r="N12" s="45">
        <f t="shared" si="0"/>
        <v>0.45339747920939077</v>
      </c>
    </row>
    <row r="13" spans="1:14" x14ac:dyDescent="0.2">
      <c r="A13" s="42" t="s">
        <v>100</v>
      </c>
      <c r="B13" s="42" t="s">
        <v>101</v>
      </c>
      <c r="C13" s="43" t="s">
        <v>45</v>
      </c>
      <c r="D13" s="44">
        <v>409334176</v>
      </c>
      <c r="E13" s="44">
        <v>420409176</v>
      </c>
      <c r="F13" s="44">
        <v>319563132</v>
      </c>
      <c r="G13" s="44">
        <v>13637430.5</v>
      </c>
      <c r="H13" s="44">
        <v>30524349.760000002</v>
      </c>
      <c r="I13" s="44">
        <v>0</v>
      </c>
      <c r="J13" s="44">
        <v>150322570.41</v>
      </c>
      <c r="K13" s="44">
        <v>150322570.41</v>
      </c>
      <c r="L13" s="44">
        <v>225924825.33000001</v>
      </c>
      <c r="M13" s="44">
        <v>125078781.33</v>
      </c>
      <c r="N13" s="45">
        <f t="shared" si="0"/>
        <v>0.35756253429159213</v>
      </c>
    </row>
    <row r="14" spans="1:14" x14ac:dyDescent="0.2">
      <c r="A14" s="42" t="s">
        <v>102</v>
      </c>
      <c r="B14" s="42" t="s">
        <v>103</v>
      </c>
      <c r="C14" s="43" t="s">
        <v>45</v>
      </c>
      <c r="D14" s="44">
        <v>10000000</v>
      </c>
      <c r="E14" s="44">
        <v>12000000</v>
      </c>
      <c r="F14" s="44">
        <v>12000000</v>
      </c>
      <c r="G14" s="44">
        <v>9747430.5</v>
      </c>
      <c r="H14" s="44">
        <v>0</v>
      </c>
      <c r="I14" s="44">
        <v>0</v>
      </c>
      <c r="J14" s="44">
        <v>0</v>
      </c>
      <c r="K14" s="44">
        <v>0</v>
      </c>
      <c r="L14" s="44">
        <v>2252569.5</v>
      </c>
      <c r="M14" s="44">
        <v>2252569.5</v>
      </c>
      <c r="N14" s="45">
        <f t="shared" si="0"/>
        <v>0</v>
      </c>
    </row>
    <row r="15" spans="1:14" x14ac:dyDescent="0.2">
      <c r="A15" s="42" t="s">
        <v>235</v>
      </c>
      <c r="B15" s="42" t="s">
        <v>236</v>
      </c>
      <c r="C15" s="43" t="s">
        <v>45</v>
      </c>
      <c r="D15" s="44">
        <v>0</v>
      </c>
      <c r="E15" s="44">
        <v>5000000</v>
      </c>
      <c r="F15" s="44">
        <v>5000000</v>
      </c>
      <c r="G15" s="44">
        <v>3890000</v>
      </c>
      <c r="H15" s="44">
        <v>0</v>
      </c>
      <c r="I15" s="44">
        <v>0</v>
      </c>
      <c r="J15" s="44">
        <v>0</v>
      </c>
      <c r="K15" s="44">
        <v>0</v>
      </c>
      <c r="L15" s="44">
        <v>1110000</v>
      </c>
      <c r="M15" s="44">
        <v>1110000</v>
      </c>
      <c r="N15" s="45">
        <f t="shared" si="0"/>
        <v>0</v>
      </c>
    </row>
    <row r="16" spans="1:14" x14ac:dyDescent="0.2">
      <c r="A16" s="42" t="s">
        <v>237</v>
      </c>
      <c r="B16" s="42" t="s">
        <v>238</v>
      </c>
      <c r="C16" s="43" t="s">
        <v>45</v>
      </c>
      <c r="D16" s="44">
        <v>4050000</v>
      </c>
      <c r="E16" s="44">
        <v>8125000</v>
      </c>
      <c r="F16" s="44">
        <v>6100000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8125000</v>
      </c>
      <c r="M16" s="44">
        <v>6100000</v>
      </c>
      <c r="N16" s="45">
        <f t="shared" si="0"/>
        <v>0</v>
      </c>
    </row>
    <row r="17" spans="1:14" x14ac:dyDescent="0.2">
      <c r="A17" s="42" t="s">
        <v>239</v>
      </c>
      <c r="B17" s="42" t="s">
        <v>240</v>
      </c>
      <c r="C17" s="43" t="s">
        <v>45</v>
      </c>
      <c r="D17" s="44">
        <v>395284176</v>
      </c>
      <c r="E17" s="44">
        <v>395284176</v>
      </c>
      <c r="F17" s="44">
        <v>296463132</v>
      </c>
      <c r="G17" s="44">
        <v>0</v>
      </c>
      <c r="H17" s="44">
        <v>30524349.760000002</v>
      </c>
      <c r="I17" s="44">
        <v>0</v>
      </c>
      <c r="J17" s="44">
        <v>150322570.41</v>
      </c>
      <c r="K17" s="44">
        <v>150322570.41</v>
      </c>
      <c r="L17" s="44">
        <v>214437255.83000001</v>
      </c>
      <c r="M17" s="44">
        <v>115616211.83</v>
      </c>
      <c r="N17" s="45">
        <f t="shared" si="0"/>
        <v>0.38028987633949707</v>
      </c>
    </row>
    <row r="18" spans="1:14" x14ac:dyDescent="0.2">
      <c r="A18" s="42" t="s">
        <v>104</v>
      </c>
      <c r="B18" s="42" t="s">
        <v>105</v>
      </c>
      <c r="C18" s="43" t="s">
        <v>45</v>
      </c>
      <c r="D18" s="44">
        <v>678639605</v>
      </c>
      <c r="E18" s="44">
        <v>644097105</v>
      </c>
      <c r="F18" s="44">
        <v>515327105</v>
      </c>
      <c r="G18" s="44">
        <v>121397105</v>
      </c>
      <c r="H18" s="44">
        <v>28895292.719999999</v>
      </c>
      <c r="I18" s="44">
        <v>0</v>
      </c>
      <c r="J18" s="44">
        <v>238377442.18000001</v>
      </c>
      <c r="K18" s="44">
        <v>238377442.18000001</v>
      </c>
      <c r="L18" s="44">
        <v>255427265.09999999</v>
      </c>
      <c r="M18" s="44">
        <v>126657265.09999999</v>
      </c>
      <c r="N18" s="45">
        <f t="shared" si="0"/>
        <v>0.37009550319279888</v>
      </c>
    </row>
    <row r="19" spans="1:14" x14ac:dyDescent="0.2">
      <c r="A19" s="42" t="s">
        <v>241</v>
      </c>
      <c r="B19" s="42" t="s">
        <v>242</v>
      </c>
      <c r="C19" s="43" t="s">
        <v>45</v>
      </c>
      <c r="D19" s="44">
        <v>173639605</v>
      </c>
      <c r="E19" s="44">
        <v>129097105</v>
      </c>
      <c r="F19" s="44">
        <v>129077105</v>
      </c>
      <c r="G19" s="44">
        <v>121397105</v>
      </c>
      <c r="H19" s="44">
        <v>0</v>
      </c>
      <c r="I19" s="44">
        <v>0</v>
      </c>
      <c r="J19" s="44">
        <v>0</v>
      </c>
      <c r="K19" s="44">
        <v>0</v>
      </c>
      <c r="L19" s="44">
        <v>7700000</v>
      </c>
      <c r="M19" s="44">
        <v>7680000</v>
      </c>
      <c r="N19" s="45">
        <f t="shared" si="0"/>
        <v>0</v>
      </c>
    </row>
    <row r="20" spans="1:14" x14ac:dyDescent="0.2">
      <c r="A20" s="42" t="s">
        <v>108</v>
      </c>
      <c r="B20" s="42" t="s">
        <v>109</v>
      </c>
      <c r="C20" s="43" t="s">
        <v>45</v>
      </c>
      <c r="D20" s="44">
        <v>505000000</v>
      </c>
      <c r="E20" s="44">
        <v>515000000</v>
      </c>
      <c r="F20" s="44">
        <v>386250000</v>
      </c>
      <c r="G20" s="44">
        <v>0</v>
      </c>
      <c r="H20" s="44">
        <v>28895292.719999999</v>
      </c>
      <c r="I20" s="44">
        <v>0</v>
      </c>
      <c r="J20" s="44">
        <v>238377442.18000001</v>
      </c>
      <c r="K20" s="44">
        <v>238377442.18000001</v>
      </c>
      <c r="L20" s="44">
        <v>247727265.09999999</v>
      </c>
      <c r="M20" s="44">
        <v>118977265.09999999</v>
      </c>
      <c r="N20" s="45">
        <f t="shared" si="0"/>
        <v>0.46286881976699029</v>
      </c>
    </row>
    <row r="21" spans="1:14" x14ac:dyDescent="0.2">
      <c r="A21" s="42" t="s">
        <v>110</v>
      </c>
      <c r="B21" s="42" t="s">
        <v>111</v>
      </c>
      <c r="C21" s="43" t="s">
        <v>45</v>
      </c>
      <c r="D21" s="44">
        <v>56580800</v>
      </c>
      <c r="E21" s="44">
        <v>56230800</v>
      </c>
      <c r="F21" s="44">
        <v>56230800</v>
      </c>
      <c r="G21" s="44">
        <v>0</v>
      </c>
      <c r="H21" s="44">
        <v>35913200</v>
      </c>
      <c r="I21" s="44">
        <v>0</v>
      </c>
      <c r="J21" s="44">
        <v>13516600</v>
      </c>
      <c r="K21" s="44">
        <v>13516600</v>
      </c>
      <c r="L21" s="44">
        <v>6801000</v>
      </c>
      <c r="M21" s="44">
        <v>6801000</v>
      </c>
      <c r="N21" s="45">
        <f t="shared" si="0"/>
        <v>0.24037715984833935</v>
      </c>
    </row>
    <row r="22" spans="1:14" x14ac:dyDescent="0.2">
      <c r="A22" s="42" t="s">
        <v>112</v>
      </c>
      <c r="B22" s="42" t="s">
        <v>113</v>
      </c>
      <c r="C22" s="43" t="s">
        <v>45</v>
      </c>
      <c r="D22" s="44">
        <v>350000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5" t="e">
        <f t="shared" si="0"/>
        <v>#DIV/0!</v>
      </c>
    </row>
    <row r="23" spans="1:14" x14ac:dyDescent="0.2">
      <c r="A23" s="42" t="s">
        <v>114</v>
      </c>
      <c r="B23" s="42" t="s">
        <v>115</v>
      </c>
      <c r="C23" s="43" t="s">
        <v>45</v>
      </c>
      <c r="D23" s="44">
        <v>56230800</v>
      </c>
      <c r="E23" s="44">
        <v>56230800</v>
      </c>
      <c r="F23" s="44">
        <v>56230800</v>
      </c>
      <c r="G23" s="44">
        <v>0</v>
      </c>
      <c r="H23" s="44">
        <v>35913200</v>
      </c>
      <c r="I23" s="44">
        <v>0</v>
      </c>
      <c r="J23" s="44">
        <v>13516600</v>
      </c>
      <c r="K23" s="44">
        <v>13516600</v>
      </c>
      <c r="L23" s="44">
        <v>6801000</v>
      </c>
      <c r="M23" s="44">
        <v>6801000</v>
      </c>
      <c r="N23" s="45">
        <f t="shared" si="0"/>
        <v>0.24037715984833935</v>
      </c>
    </row>
    <row r="24" spans="1:14" x14ac:dyDescent="0.2">
      <c r="A24" s="42" t="s">
        <v>116</v>
      </c>
      <c r="B24" s="42" t="s">
        <v>117</v>
      </c>
      <c r="C24" s="43" t="s">
        <v>45</v>
      </c>
      <c r="D24" s="44">
        <v>140000000</v>
      </c>
      <c r="E24" s="44">
        <v>140000000</v>
      </c>
      <c r="F24" s="44">
        <v>105000000</v>
      </c>
      <c r="G24" s="44">
        <v>0</v>
      </c>
      <c r="H24" s="44">
        <v>576215.23</v>
      </c>
      <c r="I24" s="44">
        <v>0</v>
      </c>
      <c r="J24" s="44">
        <v>35782496</v>
      </c>
      <c r="K24" s="44">
        <v>35782496</v>
      </c>
      <c r="L24" s="44">
        <v>103641288.77</v>
      </c>
      <c r="M24" s="44">
        <v>68641288.769999996</v>
      </c>
      <c r="N24" s="45">
        <f t="shared" si="0"/>
        <v>0.25558925714285713</v>
      </c>
    </row>
    <row r="25" spans="1:14" x14ac:dyDescent="0.2">
      <c r="A25" s="42" t="s">
        <v>118</v>
      </c>
      <c r="B25" s="42" t="s">
        <v>119</v>
      </c>
      <c r="C25" s="43" t="s">
        <v>45</v>
      </c>
      <c r="D25" s="44">
        <v>140000000</v>
      </c>
      <c r="E25" s="44">
        <v>140000000</v>
      </c>
      <c r="F25" s="44">
        <v>105000000</v>
      </c>
      <c r="G25" s="44">
        <v>0</v>
      </c>
      <c r="H25" s="44">
        <v>576215.23</v>
      </c>
      <c r="I25" s="44">
        <v>0</v>
      </c>
      <c r="J25" s="44">
        <v>35782496</v>
      </c>
      <c r="K25" s="44">
        <v>35782496</v>
      </c>
      <c r="L25" s="44">
        <v>103641288.77</v>
      </c>
      <c r="M25" s="44">
        <v>68641288.769999996</v>
      </c>
      <c r="N25" s="45">
        <f t="shared" si="0"/>
        <v>0.25558925714285713</v>
      </c>
    </row>
    <row r="26" spans="1:14" x14ac:dyDescent="0.2">
      <c r="A26" s="42" t="s">
        <v>120</v>
      </c>
      <c r="B26" s="42" t="s">
        <v>121</v>
      </c>
      <c r="C26" s="43" t="s">
        <v>45</v>
      </c>
      <c r="D26" s="44">
        <v>205000000</v>
      </c>
      <c r="E26" s="44">
        <v>168000000</v>
      </c>
      <c r="F26" s="44">
        <v>155500000</v>
      </c>
      <c r="G26" s="44">
        <v>100000000</v>
      </c>
      <c r="H26" s="44">
        <v>51474262.869999997</v>
      </c>
      <c r="I26" s="44">
        <v>0</v>
      </c>
      <c r="J26" s="44">
        <v>0</v>
      </c>
      <c r="K26" s="44">
        <v>0</v>
      </c>
      <c r="L26" s="44">
        <v>16525737.130000001</v>
      </c>
      <c r="M26" s="44">
        <v>4025737.13</v>
      </c>
      <c r="N26" s="45">
        <f t="shared" si="0"/>
        <v>0</v>
      </c>
    </row>
    <row r="27" spans="1:14" x14ac:dyDescent="0.2">
      <c r="A27" s="42" t="s">
        <v>209</v>
      </c>
      <c r="B27" s="42" t="s">
        <v>210</v>
      </c>
      <c r="C27" s="43" t="s">
        <v>45</v>
      </c>
      <c r="D27" s="44">
        <v>205000000</v>
      </c>
      <c r="E27" s="44">
        <v>168000000</v>
      </c>
      <c r="F27" s="44">
        <v>155500000</v>
      </c>
      <c r="G27" s="44">
        <v>100000000</v>
      </c>
      <c r="H27" s="44">
        <v>51474262.869999997</v>
      </c>
      <c r="I27" s="44">
        <v>0</v>
      </c>
      <c r="J27" s="44">
        <v>0</v>
      </c>
      <c r="K27" s="44">
        <v>0</v>
      </c>
      <c r="L27" s="44">
        <v>16525737.130000001</v>
      </c>
      <c r="M27" s="44">
        <v>4025737.13</v>
      </c>
      <c r="N27" s="45">
        <f t="shared" si="0"/>
        <v>0</v>
      </c>
    </row>
    <row r="28" spans="1:14" x14ac:dyDescent="0.2">
      <c r="A28" s="42" t="s">
        <v>211</v>
      </c>
      <c r="B28" s="42" t="s">
        <v>212</v>
      </c>
      <c r="C28" s="43" t="s">
        <v>45</v>
      </c>
      <c r="D28" s="44">
        <v>10000000</v>
      </c>
      <c r="E28" s="44">
        <v>15100000</v>
      </c>
      <c r="F28" s="44">
        <v>12600000</v>
      </c>
      <c r="G28" s="44">
        <v>5100000</v>
      </c>
      <c r="H28" s="44">
        <v>0</v>
      </c>
      <c r="I28" s="44">
        <v>0</v>
      </c>
      <c r="J28" s="44">
        <v>0</v>
      </c>
      <c r="K28" s="44">
        <v>0</v>
      </c>
      <c r="L28" s="44">
        <v>10000000</v>
      </c>
      <c r="M28" s="44">
        <v>7500000</v>
      </c>
      <c r="N28" s="45">
        <f t="shared" si="0"/>
        <v>0</v>
      </c>
    </row>
    <row r="29" spans="1:14" x14ac:dyDescent="0.2">
      <c r="A29" s="42" t="s">
        <v>243</v>
      </c>
      <c r="B29" s="42" t="s">
        <v>244</v>
      </c>
      <c r="C29" s="43" t="s">
        <v>45</v>
      </c>
      <c r="D29" s="44">
        <v>10000000</v>
      </c>
      <c r="E29" s="44">
        <v>10000000</v>
      </c>
      <c r="F29" s="44">
        <v>7500000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10000000</v>
      </c>
      <c r="M29" s="44">
        <v>7500000</v>
      </c>
      <c r="N29" s="45">
        <f t="shared" si="0"/>
        <v>0</v>
      </c>
    </row>
    <row r="30" spans="1:14" x14ac:dyDescent="0.2">
      <c r="A30" s="42" t="s">
        <v>245</v>
      </c>
      <c r="B30" s="42" t="s">
        <v>246</v>
      </c>
      <c r="C30" s="43" t="s">
        <v>45</v>
      </c>
      <c r="D30" s="44">
        <v>0</v>
      </c>
      <c r="E30" s="44">
        <v>5100000</v>
      </c>
      <c r="F30" s="44">
        <v>5100000</v>
      </c>
      <c r="G30" s="44">
        <v>5100000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5">
        <f t="shared" si="0"/>
        <v>0</v>
      </c>
    </row>
    <row r="31" spans="1:14" x14ac:dyDescent="0.2">
      <c r="A31" s="42" t="s">
        <v>124</v>
      </c>
      <c r="B31" s="42" t="s">
        <v>125</v>
      </c>
      <c r="C31" s="43" t="s">
        <v>45</v>
      </c>
      <c r="D31" s="44">
        <v>16000000</v>
      </c>
      <c r="E31" s="44">
        <v>16000000</v>
      </c>
      <c r="F31" s="44">
        <v>16000000</v>
      </c>
      <c r="G31" s="44">
        <v>0</v>
      </c>
      <c r="H31" s="44">
        <v>1403481</v>
      </c>
      <c r="I31" s="44">
        <v>0</v>
      </c>
      <c r="J31" s="44">
        <v>14596519</v>
      </c>
      <c r="K31" s="44">
        <v>14596519</v>
      </c>
      <c r="L31" s="44">
        <v>0</v>
      </c>
      <c r="M31" s="44">
        <v>0</v>
      </c>
      <c r="N31" s="45">
        <f t="shared" si="0"/>
        <v>0.91228243750000004</v>
      </c>
    </row>
    <row r="32" spans="1:14" x14ac:dyDescent="0.2">
      <c r="A32" s="42" t="s">
        <v>126</v>
      </c>
      <c r="B32" s="42" t="s">
        <v>127</v>
      </c>
      <c r="C32" s="43" t="s">
        <v>45</v>
      </c>
      <c r="D32" s="44">
        <v>16000000</v>
      </c>
      <c r="E32" s="44">
        <v>16000000</v>
      </c>
      <c r="F32" s="44">
        <v>16000000</v>
      </c>
      <c r="G32" s="44">
        <v>0</v>
      </c>
      <c r="H32" s="44">
        <v>1403481</v>
      </c>
      <c r="I32" s="44">
        <v>0</v>
      </c>
      <c r="J32" s="44">
        <v>14596519</v>
      </c>
      <c r="K32" s="44">
        <v>14596519</v>
      </c>
      <c r="L32" s="44">
        <v>0</v>
      </c>
      <c r="M32" s="44">
        <v>0</v>
      </c>
      <c r="N32" s="45">
        <f t="shared" si="0"/>
        <v>0.91228243750000004</v>
      </c>
    </row>
    <row r="33" spans="1:14" x14ac:dyDescent="0.2">
      <c r="A33" s="42" t="s">
        <v>128</v>
      </c>
      <c r="B33" s="42" t="s">
        <v>129</v>
      </c>
      <c r="C33" s="43" t="s">
        <v>45</v>
      </c>
      <c r="D33" s="44">
        <v>10000000</v>
      </c>
      <c r="E33" s="44">
        <v>10000000</v>
      </c>
      <c r="F33" s="44">
        <v>7500000</v>
      </c>
      <c r="G33" s="44">
        <v>0</v>
      </c>
      <c r="H33" s="44">
        <v>668276</v>
      </c>
      <c r="I33" s="44">
        <v>0</v>
      </c>
      <c r="J33" s="44">
        <v>1200000</v>
      </c>
      <c r="K33" s="44">
        <v>1200000</v>
      </c>
      <c r="L33" s="44">
        <v>8131724</v>
      </c>
      <c r="M33" s="44">
        <v>5631724</v>
      </c>
      <c r="N33" s="45">
        <f t="shared" si="0"/>
        <v>0.12</v>
      </c>
    </row>
    <row r="34" spans="1:14" ht="13.5" thickBot="1" x14ac:dyDescent="0.25">
      <c r="A34" s="42" t="s">
        <v>130</v>
      </c>
      <c r="B34" s="42" t="s">
        <v>131</v>
      </c>
      <c r="C34" s="43" t="s">
        <v>45</v>
      </c>
      <c r="D34" s="44">
        <v>10000000</v>
      </c>
      <c r="E34" s="44">
        <v>10000000</v>
      </c>
      <c r="F34" s="44">
        <v>7500000</v>
      </c>
      <c r="G34" s="44">
        <v>0</v>
      </c>
      <c r="H34" s="44">
        <v>668276</v>
      </c>
      <c r="I34" s="44">
        <v>0</v>
      </c>
      <c r="J34" s="44">
        <v>1200000</v>
      </c>
      <c r="K34" s="44">
        <v>1200000</v>
      </c>
      <c r="L34" s="44">
        <v>8131724</v>
      </c>
      <c r="M34" s="44">
        <v>5631724</v>
      </c>
      <c r="N34" s="45">
        <f t="shared" si="0"/>
        <v>0.12</v>
      </c>
    </row>
    <row r="35" spans="1:14" ht="13.5" thickBot="1" x14ac:dyDescent="0.25">
      <c r="A35" s="37" t="s">
        <v>132</v>
      </c>
      <c r="B35" s="38" t="s">
        <v>133</v>
      </c>
      <c r="C35" s="39" t="s">
        <v>45</v>
      </c>
      <c r="D35" s="40">
        <v>72139500</v>
      </c>
      <c r="E35" s="40">
        <v>76139500</v>
      </c>
      <c r="F35" s="40">
        <v>73729780</v>
      </c>
      <c r="G35" s="40">
        <v>7656719.5</v>
      </c>
      <c r="H35" s="40">
        <v>27226854.370000001</v>
      </c>
      <c r="I35" s="40">
        <v>0</v>
      </c>
      <c r="J35" s="40">
        <v>10617828</v>
      </c>
      <c r="K35" s="40">
        <v>10617828</v>
      </c>
      <c r="L35" s="40">
        <v>30638098.129999999</v>
      </c>
      <c r="M35" s="40">
        <v>28228378.129999999</v>
      </c>
      <c r="N35" s="41">
        <f t="shared" si="0"/>
        <v>0.13945229480099028</v>
      </c>
    </row>
    <row r="36" spans="1:14" x14ac:dyDescent="0.2">
      <c r="A36" s="42" t="s">
        <v>134</v>
      </c>
      <c r="B36" s="42" t="s">
        <v>135</v>
      </c>
      <c r="C36" s="43" t="s">
        <v>45</v>
      </c>
      <c r="D36" s="44">
        <v>52039500</v>
      </c>
      <c r="E36" s="44">
        <v>52039500</v>
      </c>
      <c r="F36" s="44">
        <v>52039500</v>
      </c>
      <c r="G36" s="44">
        <v>0</v>
      </c>
      <c r="H36" s="44">
        <v>27226854.370000001</v>
      </c>
      <c r="I36" s="44">
        <v>0</v>
      </c>
      <c r="J36" s="44">
        <v>6812645.6299999999</v>
      </c>
      <c r="K36" s="44">
        <v>6812645.6299999999</v>
      </c>
      <c r="L36" s="44">
        <v>18000000</v>
      </c>
      <c r="M36" s="44">
        <v>18000000</v>
      </c>
      <c r="N36" s="45">
        <f t="shared" si="0"/>
        <v>0.13091297245361697</v>
      </c>
    </row>
    <row r="37" spans="1:14" x14ac:dyDescent="0.2">
      <c r="A37" s="42" t="s">
        <v>136</v>
      </c>
      <c r="B37" s="42" t="s">
        <v>137</v>
      </c>
      <c r="C37" s="43" t="s">
        <v>45</v>
      </c>
      <c r="D37" s="44">
        <v>52039500</v>
      </c>
      <c r="E37" s="44">
        <v>52039500</v>
      </c>
      <c r="F37" s="44">
        <v>52039500</v>
      </c>
      <c r="G37" s="44">
        <v>0</v>
      </c>
      <c r="H37" s="44">
        <v>27226854.370000001</v>
      </c>
      <c r="I37" s="44">
        <v>0</v>
      </c>
      <c r="J37" s="44">
        <v>6812645.6299999999</v>
      </c>
      <c r="K37" s="44">
        <v>6812645.6299999999</v>
      </c>
      <c r="L37" s="44">
        <v>18000000</v>
      </c>
      <c r="M37" s="44">
        <v>18000000</v>
      </c>
      <c r="N37" s="45">
        <f t="shared" si="0"/>
        <v>0.13091297245361697</v>
      </c>
    </row>
    <row r="38" spans="1:14" x14ac:dyDescent="0.2">
      <c r="A38" s="42" t="s">
        <v>247</v>
      </c>
      <c r="B38" s="42" t="s">
        <v>248</v>
      </c>
      <c r="C38" s="43" t="s">
        <v>45</v>
      </c>
      <c r="D38" s="44">
        <v>2100000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5" t="e">
        <f t="shared" si="0"/>
        <v>#DIV/0!</v>
      </c>
    </row>
    <row r="39" spans="1:14" x14ac:dyDescent="0.2">
      <c r="A39" s="42" t="s">
        <v>249</v>
      </c>
      <c r="B39" s="42" t="s">
        <v>250</v>
      </c>
      <c r="C39" s="43" t="s">
        <v>45</v>
      </c>
      <c r="D39" s="44">
        <v>2100000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5" t="e">
        <f t="shared" si="0"/>
        <v>#DIV/0!</v>
      </c>
    </row>
    <row r="40" spans="1:14" x14ac:dyDescent="0.2">
      <c r="A40" s="42" t="s">
        <v>221</v>
      </c>
      <c r="B40" s="42" t="s">
        <v>222</v>
      </c>
      <c r="C40" s="43" t="s">
        <v>45</v>
      </c>
      <c r="D40" s="44">
        <v>18000000</v>
      </c>
      <c r="E40" s="44">
        <v>24100000</v>
      </c>
      <c r="F40" s="44">
        <v>21690280</v>
      </c>
      <c r="G40" s="44">
        <v>7656719.5</v>
      </c>
      <c r="H40" s="44">
        <v>0</v>
      </c>
      <c r="I40" s="44">
        <v>0</v>
      </c>
      <c r="J40" s="44">
        <v>3805182.37</v>
      </c>
      <c r="K40" s="44">
        <v>3805182.37</v>
      </c>
      <c r="L40" s="44">
        <v>12638098.130000001</v>
      </c>
      <c r="M40" s="44">
        <v>10228378.130000001</v>
      </c>
      <c r="N40" s="45">
        <f t="shared" si="0"/>
        <v>0.1578913846473029</v>
      </c>
    </row>
    <row r="41" spans="1:14" x14ac:dyDescent="0.2">
      <c r="A41" s="42" t="s">
        <v>251</v>
      </c>
      <c r="B41" s="42" t="s">
        <v>252</v>
      </c>
      <c r="C41" s="43" t="s">
        <v>45</v>
      </c>
      <c r="D41" s="44">
        <v>5000000</v>
      </c>
      <c r="E41" s="44">
        <v>5000000</v>
      </c>
      <c r="F41" s="44">
        <v>5000000</v>
      </c>
      <c r="G41" s="44">
        <v>3363932</v>
      </c>
      <c r="H41" s="44">
        <v>0</v>
      </c>
      <c r="I41" s="44">
        <v>0</v>
      </c>
      <c r="J41" s="44">
        <v>1437691.12</v>
      </c>
      <c r="K41" s="44">
        <v>1437691.12</v>
      </c>
      <c r="L41" s="44">
        <v>198376.88</v>
      </c>
      <c r="M41" s="44">
        <v>198376.88</v>
      </c>
      <c r="N41" s="45">
        <f t="shared" si="0"/>
        <v>0.28753822400000001</v>
      </c>
    </row>
    <row r="42" spans="1:14" x14ac:dyDescent="0.2">
      <c r="A42" s="42" t="s">
        <v>253</v>
      </c>
      <c r="B42" s="42" t="s">
        <v>254</v>
      </c>
      <c r="C42" s="43" t="s">
        <v>45</v>
      </c>
      <c r="D42" s="44">
        <v>6000000</v>
      </c>
      <c r="E42" s="44">
        <v>10000000</v>
      </c>
      <c r="F42" s="44">
        <v>9340280</v>
      </c>
      <c r="G42" s="44">
        <v>2972787.5</v>
      </c>
      <c r="H42" s="44">
        <v>0</v>
      </c>
      <c r="I42" s="44">
        <v>0</v>
      </c>
      <c r="J42" s="44">
        <v>2367491.25</v>
      </c>
      <c r="K42" s="44">
        <v>2367491.25</v>
      </c>
      <c r="L42" s="44">
        <v>4659721.25</v>
      </c>
      <c r="M42" s="44">
        <v>4000001.25</v>
      </c>
      <c r="N42" s="45">
        <f t="shared" si="0"/>
        <v>0.236749125</v>
      </c>
    </row>
    <row r="43" spans="1:14" x14ac:dyDescent="0.2">
      <c r="A43" s="42" t="s">
        <v>255</v>
      </c>
      <c r="B43" s="42" t="s">
        <v>256</v>
      </c>
      <c r="C43" s="43" t="s">
        <v>45</v>
      </c>
      <c r="D43" s="44">
        <v>0</v>
      </c>
      <c r="E43" s="44">
        <v>2100000</v>
      </c>
      <c r="F43" s="44">
        <v>2100000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2100000</v>
      </c>
      <c r="M43" s="44">
        <v>2100000</v>
      </c>
      <c r="N43" s="45">
        <f t="shared" si="0"/>
        <v>0</v>
      </c>
    </row>
    <row r="44" spans="1:14" ht="13.5" thickBot="1" x14ac:dyDescent="0.25">
      <c r="A44" s="42" t="s">
        <v>257</v>
      </c>
      <c r="B44" s="42" t="s">
        <v>258</v>
      </c>
      <c r="C44" s="43" t="s">
        <v>45</v>
      </c>
      <c r="D44" s="44">
        <v>7000000</v>
      </c>
      <c r="E44" s="44">
        <v>7000000</v>
      </c>
      <c r="F44" s="44">
        <v>5250000</v>
      </c>
      <c r="G44" s="44">
        <v>1320000</v>
      </c>
      <c r="H44" s="44">
        <v>0</v>
      </c>
      <c r="I44" s="44">
        <v>0</v>
      </c>
      <c r="J44" s="44">
        <v>0</v>
      </c>
      <c r="K44" s="44">
        <v>0</v>
      </c>
      <c r="L44" s="44">
        <v>5680000</v>
      </c>
      <c r="M44" s="44">
        <v>3930000</v>
      </c>
      <c r="N44" s="45">
        <f t="shared" si="0"/>
        <v>0</v>
      </c>
    </row>
    <row r="45" spans="1:14" ht="13.5" thickBot="1" x14ac:dyDescent="0.25">
      <c r="A45" s="37" t="s">
        <v>138</v>
      </c>
      <c r="B45" s="38" t="s">
        <v>139</v>
      </c>
      <c r="C45" s="39" t="s">
        <v>45</v>
      </c>
      <c r="D45" s="40">
        <v>43369046</v>
      </c>
      <c r="E45" s="40">
        <v>48911546</v>
      </c>
      <c r="F45" s="40">
        <v>48911546</v>
      </c>
      <c r="G45" s="40">
        <v>0</v>
      </c>
      <c r="H45" s="40">
        <v>5645898.5300000003</v>
      </c>
      <c r="I45" s="40">
        <v>0</v>
      </c>
      <c r="J45" s="40">
        <v>26886655</v>
      </c>
      <c r="K45" s="40">
        <v>26886655</v>
      </c>
      <c r="L45" s="40">
        <v>16378992.470000001</v>
      </c>
      <c r="M45" s="40">
        <v>16378992.470000001</v>
      </c>
      <c r="N45" s="41">
        <f t="shared" si="0"/>
        <v>0.54969955355735434</v>
      </c>
    </row>
    <row r="46" spans="1:14" x14ac:dyDescent="0.2">
      <c r="A46" s="42" t="s">
        <v>141</v>
      </c>
      <c r="B46" s="42" t="s">
        <v>142</v>
      </c>
      <c r="C46" s="43" t="s">
        <v>45</v>
      </c>
      <c r="D46" s="44">
        <v>0</v>
      </c>
      <c r="E46" s="44">
        <v>6042500</v>
      </c>
      <c r="F46" s="44">
        <v>6042500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6042500</v>
      </c>
      <c r="M46" s="44">
        <v>6042500</v>
      </c>
      <c r="N46" s="45">
        <f t="shared" si="0"/>
        <v>0</v>
      </c>
    </row>
    <row r="47" spans="1:14" x14ac:dyDescent="0.2">
      <c r="A47" s="42" t="s">
        <v>259</v>
      </c>
      <c r="B47" s="42" t="s">
        <v>260</v>
      </c>
      <c r="C47" s="43" t="s">
        <v>140</v>
      </c>
      <c r="D47" s="44">
        <v>0</v>
      </c>
      <c r="E47" s="44">
        <v>500000</v>
      </c>
      <c r="F47" s="44">
        <v>500000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500000</v>
      </c>
      <c r="M47" s="44">
        <v>500000</v>
      </c>
      <c r="N47" s="45">
        <f t="shared" si="0"/>
        <v>0</v>
      </c>
    </row>
    <row r="48" spans="1:14" x14ac:dyDescent="0.2">
      <c r="A48" s="42" t="s">
        <v>261</v>
      </c>
      <c r="B48" s="42" t="s">
        <v>262</v>
      </c>
      <c r="C48" s="43" t="s">
        <v>45</v>
      </c>
      <c r="D48" s="44">
        <v>0</v>
      </c>
      <c r="E48" s="44">
        <v>5542500</v>
      </c>
      <c r="F48" s="44">
        <v>5542500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5542500</v>
      </c>
      <c r="M48" s="44">
        <v>5542500</v>
      </c>
      <c r="N48" s="45">
        <f t="shared" si="0"/>
        <v>0</v>
      </c>
    </row>
    <row r="49" spans="1:14" x14ac:dyDescent="0.2">
      <c r="A49" s="42" t="s">
        <v>155</v>
      </c>
      <c r="B49" s="42" t="s">
        <v>156</v>
      </c>
      <c r="C49" s="43" t="s">
        <v>140</v>
      </c>
      <c r="D49" s="44">
        <v>43369046</v>
      </c>
      <c r="E49" s="44">
        <v>42869046</v>
      </c>
      <c r="F49" s="44">
        <v>42869046</v>
      </c>
      <c r="G49" s="44">
        <v>0</v>
      </c>
      <c r="H49" s="44">
        <v>5645898.5300000003</v>
      </c>
      <c r="I49" s="44">
        <v>0</v>
      </c>
      <c r="J49" s="44">
        <v>26886655</v>
      </c>
      <c r="K49" s="44">
        <v>26886655</v>
      </c>
      <c r="L49" s="44">
        <v>10336492.470000001</v>
      </c>
      <c r="M49" s="44">
        <v>10336492.470000001</v>
      </c>
      <c r="N49" s="45">
        <f t="shared" si="0"/>
        <v>0.62718109005738076</v>
      </c>
    </row>
    <row r="50" spans="1:14" ht="13.5" thickBot="1" x14ac:dyDescent="0.25">
      <c r="A50" s="42" t="s">
        <v>157</v>
      </c>
      <c r="B50" s="42" t="s">
        <v>158</v>
      </c>
      <c r="C50" s="43" t="s">
        <v>140</v>
      </c>
      <c r="D50" s="44">
        <v>43369046</v>
      </c>
      <c r="E50" s="44">
        <v>42869046</v>
      </c>
      <c r="F50" s="44">
        <v>42869046</v>
      </c>
      <c r="G50" s="44">
        <v>0</v>
      </c>
      <c r="H50" s="44">
        <v>5645898.5300000003</v>
      </c>
      <c r="I50" s="44">
        <v>0</v>
      </c>
      <c r="J50" s="44">
        <v>26886655</v>
      </c>
      <c r="K50" s="44">
        <v>26886655</v>
      </c>
      <c r="L50" s="44">
        <v>10336492.470000001</v>
      </c>
      <c r="M50" s="44">
        <v>10336492.470000001</v>
      </c>
      <c r="N50" s="45">
        <f t="shared" si="0"/>
        <v>0.62718109005738076</v>
      </c>
    </row>
    <row r="51" spans="1:14" ht="13.5" thickBot="1" x14ac:dyDescent="0.25">
      <c r="A51" s="37" t="s">
        <v>159</v>
      </c>
      <c r="B51" s="38" t="s">
        <v>160</v>
      </c>
      <c r="C51" s="39" t="s">
        <v>45</v>
      </c>
      <c r="D51" s="40">
        <v>6040400000</v>
      </c>
      <c r="E51" s="40">
        <v>6040400000</v>
      </c>
      <c r="F51" s="40">
        <v>4392040000</v>
      </c>
      <c r="G51" s="40">
        <v>0</v>
      </c>
      <c r="H51" s="40">
        <v>1474400600.6400001</v>
      </c>
      <c r="I51" s="40">
        <v>0</v>
      </c>
      <c r="J51" s="40">
        <v>2917364399.3600001</v>
      </c>
      <c r="K51" s="40">
        <v>2917364399.3600001</v>
      </c>
      <c r="L51" s="40">
        <v>1648635000</v>
      </c>
      <c r="M51" s="40">
        <v>275000</v>
      </c>
      <c r="N51" s="41">
        <f t="shared" si="0"/>
        <v>0.48297536576385675</v>
      </c>
    </row>
    <row r="52" spans="1:14" x14ac:dyDescent="0.2">
      <c r="A52" s="42" t="s">
        <v>161</v>
      </c>
      <c r="B52" s="42" t="s">
        <v>162</v>
      </c>
      <c r="C52" s="43" t="s">
        <v>45</v>
      </c>
      <c r="D52" s="44">
        <v>5830400000</v>
      </c>
      <c r="E52" s="44">
        <v>5830400000</v>
      </c>
      <c r="F52" s="44">
        <v>4227040000</v>
      </c>
      <c r="G52" s="44">
        <v>0</v>
      </c>
      <c r="H52" s="44">
        <v>1413095414.04</v>
      </c>
      <c r="I52" s="44">
        <v>0</v>
      </c>
      <c r="J52" s="44">
        <v>2813944585.96</v>
      </c>
      <c r="K52" s="44">
        <v>2813944585.96</v>
      </c>
      <c r="L52" s="44">
        <v>1603360000</v>
      </c>
      <c r="M52" s="44">
        <v>0</v>
      </c>
      <c r="N52" s="45">
        <f t="shared" si="0"/>
        <v>0.48263319600027443</v>
      </c>
    </row>
    <row r="53" spans="1:14" x14ac:dyDescent="0.2">
      <c r="A53" s="42" t="s">
        <v>263</v>
      </c>
      <c r="B53" s="42" t="s">
        <v>264</v>
      </c>
      <c r="C53" s="43" t="s">
        <v>45</v>
      </c>
      <c r="D53" s="44">
        <v>2405600000</v>
      </c>
      <c r="E53" s="44">
        <v>2405600000</v>
      </c>
      <c r="F53" s="44">
        <v>1744060000</v>
      </c>
      <c r="G53" s="44">
        <v>0</v>
      </c>
      <c r="H53" s="44">
        <v>489627451</v>
      </c>
      <c r="I53" s="44">
        <v>0</v>
      </c>
      <c r="J53" s="44">
        <v>1254432549</v>
      </c>
      <c r="K53" s="44">
        <v>1254432549</v>
      </c>
      <c r="L53" s="44">
        <v>661540000</v>
      </c>
      <c r="M53" s="44">
        <v>0</v>
      </c>
      <c r="N53" s="45">
        <f t="shared" si="0"/>
        <v>0.52146348062853343</v>
      </c>
    </row>
    <row r="54" spans="1:14" x14ac:dyDescent="0.2">
      <c r="A54" s="42" t="s">
        <v>265</v>
      </c>
      <c r="B54" s="42" t="s">
        <v>266</v>
      </c>
      <c r="C54" s="43" t="s">
        <v>45</v>
      </c>
      <c r="D54" s="44">
        <v>3424800000</v>
      </c>
      <c r="E54" s="44">
        <v>3424800000</v>
      </c>
      <c r="F54" s="44">
        <v>2482980000</v>
      </c>
      <c r="G54" s="44">
        <v>0</v>
      </c>
      <c r="H54" s="44">
        <v>923467963.03999996</v>
      </c>
      <c r="I54" s="44">
        <v>0</v>
      </c>
      <c r="J54" s="44">
        <v>1559512036.96</v>
      </c>
      <c r="K54" s="44">
        <v>1559512036.96</v>
      </c>
      <c r="L54" s="44">
        <v>941820000</v>
      </c>
      <c r="M54" s="44">
        <v>0</v>
      </c>
      <c r="N54" s="45">
        <f t="shared" si="0"/>
        <v>0.45535857187572998</v>
      </c>
    </row>
    <row r="55" spans="1:14" x14ac:dyDescent="0.2">
      <c r="A55" s="42" t="s">
        <v>177</v>
      </c>
      <c r="B55" s="42" t="s">
        <v>178</v>
      </c>
      <c r="C55" s="43" t="s">
        <v>45</v>
      </c>
      <c r="D55" s="44">
        <v>210000000</v>
      </c>
      <c r="E55" s="44">
        <v>210000000</v>
      </c>
      <c r="F55" s="44">
        <v>165000000</v>
      </c>
      <c r="G55" s="44">
        <v>0</v>
      </c>
      <c r="H55" s="44">
        <v>61305186.600000001</v>
      </c>
      <c r="I55" s="44">
        <v>0</v>
      </c>
      <c r="J55" s="44">
        <v>103419813.40000001</v>
      </c>
      <c r="K55" s="44">
        <v>103419813.40000001</v>
      </c>
      <c r="L55" s="44">
        <v>45275000</v>
      </c>
      <c r="M55" s="44">
        <v>275000</v>
      </c>
      <c r="N55" s="45">
        <f t="shared" si="0"/>
        <v>0.49247530190476191</v>
      </c>
    </row>
    <row r="56" spans="1:14" x14ac:dyDescent="0.2">
      <c r="A56" s="42" t="s">
        <v>267</v>
      </c>
      <c r="B56" s="42" t="s">
        <v>268</v>
      </c>
      <c r="C56" s="43" t="s">
        <v>45</v>
      </c>
      <c r="D56" s="44">
        <v>210000000</v>
      </c>
      <c r="E56" s="44">
        <v>210000000</v>
      </c>
      <c r="F56" s="44">
        <v>165000000</v>
      </c>
      <c r="G56" s="44">
        <v>0</v>
      </c>
      <c r="H56" s="44">
        <v>61305186.600000001</v>
      </c>
      <c r="I56" s="44">
        <v>0</v>
      </c>
      <c r="J56" s="44">
        <v>103419813.40000001</v>
      </c>
      <c r="K56" s="44">
        <v>103419813.40000001</v>
      </c>
      <c r="L56" s="44">
        <v>45275000</v>
      </c>
      <c r="M56" s="44">
        <v>275000</v>
      </c>
      <c r="N56" s="45">
        <f t="shared" si="0"/>
        <v>0.49247530190476191</v>
      </c>
    </row>
  </sheetData>
  <mergeCells count="4">
    <mergeCell ref="A1:N1"/>
    <mergeCell ref="A2:N2"/>
    <mergeCell ref="A3:N3"/>
    <mergeCell ref="A6:B6"/>
  </mergeCells>
  <pageMargins left="0.7" right="0.7" top="0.75" bottom="0.75" header="0.3" footer="0.3"/>
  <pageSetup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9F75D-EBBB-4692-8DCB-848FCAEE084D}">
  <sheetPr>
    <tabColor rgb="FFFF0000"/>
  </sheetPr>
  <dimension ref="A1:N4"/>
  <sheetViews>
    <sheetView zoomScale="85" zoomScaleNormal="85" workbookViewId="0">
      <selection activeCell="A3" sqref="A3:N3"/>
    </sheetView>
  </sheetViews>
  <sheetFormatPr baseColWidth="10" defaultColWidth="9.28515625" defaultRowHeight="12.75" x14ac:dyDescent="0.2"/>
  <cols>
    <col min="1" max="1" width="8.42578125" style="13" bestFit="1" customWidth="1"/>
    <col min="2" max="2" width="56.7109375" style="13" bestFit="1" customWidth="1"/>
    <col min="3" max="3" width="6.5703125" style="13" bestFit="1" customWidth="1"/>
    <col min="4" max="4" width="16.28515625" style="13" bestFit="1" customWidth="1"/>
    <col min="5" max="6" width="14.5703125" style="13" bestFit="1" customWidth="1"/>
    <col min="7" max="7" width="10.28515625" style="13" bestFit="1" customWidth="1"/>
    <col min="8" max="8" width="16.42578125" style="13" customWidth="1"/>
    <col min="9" max="9" width="11.42578125" style="13" bestFit="1" customWidth="1"/>
    <col min="10" max="13" width="14.5703125" style="13" bestFit="1" customWidth="1"/>
    <col min="14" max="14" width="11.7109375" style="14" bestFit="1" customWidth="1"/>
    <col min="15" max="16384" width="9.28515625" style="13"/>
  </cols>
  <sheetData>
    <row r="1" spans="1:14" s="9" customFormat="1" ht="18.75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9" customFormat="1" ht="18.75" x14ac:dyDescent="0.2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s="9" customFormat="1" ht="18.75" x14ac:dyDescent="0.2">
      <c r="A3" s="64" t="s">
        <v>39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1:14" s="9" customFormat="1" ht="5.25" customHeight="1" x14ac:dyDescent="0.2">
      <c r="A4" s="10"/>
      <c r="C4" s="11"/>
      <c r="N4" s="12"/>
    </row>
  </sheetData>
  <mergeCells count="3">
    <mergeCell ref="A1:N1"/>
    <mergeCell ref="A2:N2"/>
    <mergeCell ref="A3:N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A99AB-D5D9-4760-9923-5CE886C7CCE6}">
  <sheetPr>
    <tabColor rgb="FFFF0000"/>
  </sheetPr>
  <dimension ref="A1:N4"/>
  <sheetViews>
    <sheetView zoomScale="85" zoomScaleNormal="85" workbookViewId="0">
      <selection activeCell="A3" sqref="A3:N3"/>
    </sheetView>
  </sheetViews>
  <sheetFormatPr baseColWidth="10" defaultColWidth="9.28515625" defaultRowHeight="12.75" x14ac:dyDescent="0.2"/>
  <cols>
    <col min="1" max="1" width="7.7109375" style="13" bestFit="1" customWidth="1"/>
    <col min="2" max="2" width="48.5703125" style="13" bestFit="1" customWidth="1"/>
    <col min="3" max="3" width="6.5703125" style="13" bestFit="1" customWidth="1"/>
    <col min="4" max="5" width="13.7109375" style="13" bestFit="1" customWidth="1"/>
    <col min="6" max="6" width="12.7109375" style="13" bestFit="1" customWidth="1"/>
    <col min="7" max="7" width="10.28515625" style="13" bestFit="1" customWidth="1"/>
    <col min="8" max="8" width="16" style="13" customWidth="1"/>
    <col min="9" max="9" width="10.7109375" style="13" bestFit="1" customWidth="1"/>
    <col min="10" max="11" width="12.7109375" style="13" bestFit="1" customWidth="1"/>
    <col min="12" max="12" width="13.7109375" style="13" bestFit="1" customWidth="1"/>
    <col min="13" max="13" width="10.7109375" style="13" bestFit="1" customWidth="1"/>
    <col min="14" max="14" width="11" style="13" bestFit="1" customWidth="1"/>
    <col min="15" max="16384" width="9.28515625" style="13"/>
  </cols>
  <sheetData>
    <row r="1" spans="1:14" s="9" customFormat="1" ht="18.75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9" customFormat="1" ht="18.75" x14ac:dyDescent="0.2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s="9" customFormat="1" ht="18.75" x14ac:dyDescent="0.2">
      <c r="A3" s="64" t="s">
        <v>39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1:14" s="9" customFormat="1" ht="5.25" customHeight="1" x14ac:dyDescent="0.2">
      <c r="A4" s="10"/>
      <c r="C4" s="11"/>
      <c r="N4" s="12"/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C94D-DD25-4DDD-B8B4-0BB803138B3B}">
  <sheetPr>
    <tabColor rgb="FFFF0000"/>
  </sheetPr>
  <dimension ref="A1:N4"/>
  <sheetViews>
    <sheetView zoomScale="85" zoomScaleNormal="85" workbookViewId="0">
      <selection activeCell="D14" sqref="D14"/>
    </sheetView>
  </sheetViews>
  <sheetFormatPr baseColWidth="10" defaultColWidth="9.28515625" defaultRowHeight="12.75" x14ac:dyDescent="0.2"/>
  <cols>
    <col min="1" max="1" width="7.7109375" style="13" bestFit="1" customWidth="1"/>
    <col min="2" max="2" width="44.7109375" style="13" bestFit="1" customWidth="1"/>
    <col min="3" max="3" width="6.5703125" style="13" bestFit="1" customWidth="1"/>
    <col min="4" max="6" width="15.28515625" style="13" bestFit="1" customWidth="1"/>
    <col min="7" max="7" width="10.28515625" style="13" bestFit="1" customWidth="1"/>
    <col min="8" max="8" width="15.28515625" style="13" bestFit="1" customWidth="1"/>
    <col min="9" max="9" width="10.7109375" style="13" bestFit="1" customWidth="1"/>
    <col min="10" max="10" width="15.28515625" style="13" bestFit="1" customWidth="1"/>
    <col min="11" max="11" width="8" style="13" bestFit="1" customWidth="1"/>
    <col min="12" max="13" width="15.28515625" style="13" bestFit="1" customWidth="1"/>
    <col min="14" max="14" width="11" style="13" bestFit="1" customWidth="1"/>
    <col min="15" max="16384" width="9.28515625" style="13"/>
  </cols>
  <sheetData>
    <row r="1" spans="1:14" s="9" customFormat="1" ht="18.75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9" customFormat="1" ht="18.75" x14ac:dyDescent="0.2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s="9" customFormat="1" ht="18.75" x14ac:dyDescent="0.2">
      <c r="A3" s="64" t="s">
        <v>39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1:14" s="9" customFormat="1" ht="5.25" customHeight="1" x14ac:dyDescent="0.2">
      <c r="A4" s="10"/>
      <c r="C4" s="11"/>
      <c r="N4" s="12"/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D3F11-071A-4CAD-B929-74B0CF859C24}">
  <dimension ref="A1:N115"/>
  <sheetViews>
    <sheetView view="pageBreakPreview" topLeftCell="A55" zoomScale="60" zoomScaleNormal="100" workbookViewId="0">
      <selection activeCell="M3" sqref="M1:M1048576"/>
    </sheetView>
  </sheetViews>
  <sheetFormatPr baseColWidth="10" defaultColWidth="33" defaultRowHeight="12.75" x14ac:dyDescent="0.2"/>
  <cols>
    <col min="1" max="1" width="15.28515625" style="13" bestFit="1" customWidth="1"/>
    <col min="2" max="2" width="43" style="13" customWidth="1"/>
    <col min="3" max="3" width="6.5703125" style="14" bestFit="1" customWidth="1"/>
    <col min="4" max="5" width="17.28515625" style="13" bestFit="1" customWidth="1"/>
    <col min="6" max="6" width="16.28515625" style="13" hidden="1" customWidth="1"/>
    <col min="7" max="7" width="9.5703125" style="13" hidden="1" customWidth="1"/>
    <col min="8" max="8" width="13.85546875" style="13" hidden="1" customWidth="1"/>
    <col min="9" max="9" width="10.140625" style="13" hidden="1" customWidth="1"/>
    <col min="10" max="10" width="16.28515625" style="13" hidden="1" customWidth="1"/>
    <col min="11" max="11" width="16.28515625" style="13" bestFit="1" customWidth="1"/>
    <col min="12" max="12" width="17.28515625" style="13" bestFit="1" customWidth="1"/>
    <col min="13" max="13" width="16.28515625" style="13" hidden="1" customWidth="1"/>
    <col min="14" max="14" width="19.42578125" style="13" bestFit="1" customWidth="1"/>
    <col min="15" max="16384" width="33" style="13"/>
  </cols>
  <sheetData>
    <row r="1" spans="1:14" s="9" customFormat="1" ht="18.75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9" customFormat="1" ht="18.75" x14ac:dyDescent="0.2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s="9" customFormat="1" x14ac:dyDescent="0.2"/>
    <row r="4" spans="1:14" s="9" customFormat="1" ht="19.5" thickBot="1" x14ac:dyDescent="0.25">
      <c r="A4" s="64" t="str">
        <f>+TOTAL!A3</f>
        <v>Al 31 de agosto de 2026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</row>
    <row r="5" spans="1:14" ht="51.75" thickBot="1" x14ac:dyDescent="0.25">
      <c r="A5" s="54" t="s">
        <v>40</v>
      </c>
      <c r="B5" s="55" t="s">
        <v>41</v>
      </c>
      <c r="C5" s="55" t="s">
        <v>4</v>
      </c>
      <c r="D5" s="55" t="s">
        <v>5</v>
      </c>
      <c r="E5" s="55" t="s">
        <v>6</v>
      </c>
      <c r="F5" s="56" t="s">
        <v>7</v>
      </c>
      <c r="G5" s="56" t="s">
        <v>8</v>
      </c>
      <c r="H5" s="56" t="s">
        <v>9</v>
      </c>
      <c r="I5" s="56" t="s">
        <v>10</v>
      </c>
      <c r="J5" s="56" t="s">
        <v>11</v>
      </c>
      <c r="K5" s="56" t="s">
        <v>12</v>
      </c>
      <c r="L5" s="56" t="s">
        <v>13</v>
      </c>
      <c r="M5" s="57" t="s">
        <v>14</v>
      </c>
      <c r="N5" s="58" t="s">
        <v>15</v>
      </c>
    </row>
    <row r="6" spans="1:14" ht="13.5" thickBot="1" x14ac:dyDescent="0.25">
      <c r="A6" s="65" t="s">
        <v>38</v>
      </c>
      <c r="B6" s="66" t="s">
        <v>42</v>
      </c>
      <c r="C6" s="59"/>
      <c r="D6" s="60">
        <v>139339487871</v>
      </c>
      <c r="E6" s="60">
        <v>98539487871</v>
      </c>
      <c r="F6" s="60">
        <v>96176157602</v>
      </c>
      <c r="G6" s="60">
        <v>0</v>
      </c>
      <c r="H6" s="60">
        <v>0</v>
      </c>
      <c r="I6" s="60">
        <v>0</v>
      </c>
      <c r="J6" s="60">
        <v>44754985396.940002</v>
      </c>
      <c r="K6" s="60">
        <v>44108141879.459999</v>
      </c>
      <c r="L6" s="60">
        <v>53784502474.059998</v>
      </c>
      <c r="M6" s="60">
        <v>51421172205.059998</v>
      </c>
      <c r="N6" s="61">
        <f>+J6/E6</f>
        <v>0.45418325550392186</v>
      </c>
    </row>
    <row r="7" spans="1:14" ht="13.5" thickBot="1" x14ac:dyDescent="0.25">
      <c r="A7" s="37" t="s">
        <v>43</v>
      </c>
      <c r="B7" s="38" t="s">
        <v>44</v>
      </c>
      <c r="C7" s="39" t="s">
        <v>45</v>
      </c>
      <c r="D7" s="40">
        <v>35467064520</v>
      </c>
      <c r="E7" s="40">
        <v>35399912424</v>
      </c>
      <c r="F7" s="40">
        <v>35338640755</v>
      </c>
      <c r="G7" s="40">
        <v>0</v>
      </c>
      <c r="H7" s="40">
        <v>0</v>
      </c>
      <c r="I7" s="40">
        <v>0</v>
      </c>
      <c r="J7" s="40">
        <v>17506640436.619999</v>
      </c>
      <c r="K7" s="40">
        <v>16911384244.889999</v>
      </c>
      <c r="L7" s="40">
        <v>17893271987.380001</v>
      </c>
      <c r="M7" s="40">
        <v>17832000318.380001</v>
      </c>
      <c r="N7" s="41">
        <f t="shared" ref="N7:N70" si="0">+J7/E7</f>
        <v>0.49453908888065667</v>
      </c>
    </row>
    <row r="8" spans="1:14" x14ac:dyDescent="0.2">
      <c r="A8" s="42" t="s">
        <v>46</v>
      </c>
      <c r="B8" s="42" t="s">
        <v>47</v>
      </c>
      <c r="C8" s="43" t="s">
        <v>45</v>
      </c>
      <c r="D8" s="44">
        <v>19414858068</v>
      </c>
      <c r="E8" s="44">
        <v>19748713668</v>
      </c>
      <c r="F8" s="44">
        <v>19748713668</v>
      </c>
      <c r="G8" s="44">
        <v>0</v>
      </c>
      <c r="H8" s="44">
        <v>0</v>
      </c>
      <c r="I8" s="44">
        <v>0</v>
      </c>
      <c r="J8" s="44">
        <v>10400694527.43</v>
      </c>
      <c r="K8" s="44">
        <v>10297025118.33</v>
      </c>
      <c r="L8" s="44">
        <v>9348019140.5699997</v>
      </c>
      <c r="M8" s="44">
        <v>9348019140.5699997</v>
      </c>
      <c r="N8" s="45">
        <f t="shared" si="0"/>
        <v>0.52665174564168482</v>
      </c>
    </row>
    <row r="9" spans="1:14" x14ac:dyDescent="0.2">
      <c r="A9" s="42" t="s">
        <v>48</v>
      </c>
      <c r="B9" s="42" t="s">
        <v>49</v>
      </c>
      <c r="C9" s="43" t="s">
        <v>45</v>
      </c>
      <c r="D9" s="44">
        <v>18871258068</v>
      </c>
      <c r="E9" s="44">
        <v>19205113668</v>
      </c>
      <c r="F9" s="44">
        <v>19205113668</v>
      </c>
      <c r="G9" s="44">
        <v>0</v>
      </c>
      <c r="H9" s="44">
        <v>0</v>
      </c>
      <c r="I9" s="44">
        <v>0</v>
      </c>
      <c r="J9" s="44">
        <v>10183969293.93</v>
      </c>
      <c r="K9" s="44">
        <v>10112146587.25</v>
      </c>
      <c r="L9" s="44">
        <v>9021144374.0699997</v>
      </c>
      <c r="M9" s="44">
        <v>9021144374.0699997</v>
      </c>
      <c r="N9" s="45">
        <f t="shared" si="0"/>
        <v>0.53027383591583543</v>
      </c>
    </row>
    <row r="10" spans="1:14" x14ac:dyDescent="0.2">
      <c r="A10" s="42" t="s">
        <v>50</v>
      </c>
      <c r="B10" s="42" t="s">
        <v>51</v>
      </c>
      <c r="C10" s="43" t="s">
        <v>45</v>
      </c>
      <c r="D10" s="44">
        <v>543600000</v>
      </c>
      <c r="E10" s="44">
        <v>543600000</v>
      </c>
      <c r="F10" s="44">
        <v>543600000</v>
      </c>
      <c r="G10" s="44">
        <v>0</v>
      </c>
      <c r="H10" s="44">
        <v>0</v>
      </c>
      <c r="I10" s="44">
        <v>0</v>
      </c>
      <c r="J10" s="44">
        <v>216725233.5</v>
      </c>
      <c r="K10" s="44">
        <v>184878531.08000001</v>
      </c>
      <c r="L10" s="44">
        <v>326874766.5</v>
      </c>
      <c r="M10" s="44">
        <v>326874766.5</v>
      </c>
      <c r="N10" s="45">
        <f t="shared" si="0"/>
        <v>0.39868512417218543</v>
      </c>
    </row>
    <row r="11" spans="1:14" x14ac:dyDescent="0.2">
      <c r="A11" s="42" t="s">
        <v>52</v>
      </c>
      <c r="B11" s="42" t="s">
        <v>53</v>
      </c>
      <c r="C11" s="43" t="s">
        <v>45</v>
      </c>
      <c r="D11" s="44">
        <v>110000000</v>
      </c>
      <c r="E11" s="44">
        <v>110000000</v>
      </c>
      <c r="F11" s="44">
        <v>110000000</v>
      </c>
      <c r="G11" s="44">
        <v>0</v>
      </c>
      <c r="H11" s="44">
        <v>0</v>
      </c>
      <c r="I11" s="44">
        <v>0</v>
      </c>
      <c r="J11" s="44">
        <v>72109729.680000007</v>
      </c>
      <c r="K11" s="44">
        <v>72109729.680000007</v>
      </c>
      <c r="L11" s="44">
        <v>37890270.32</v>
      </c>
      <c r="M11" s="44">
        <v>37890270.32</v>
      </c>
      <c r="N11" s="45">
        <f t="shared" si="0"/>
        <v>0.65554299709090913</v>
      </c>
    </row>
    <row r="12" spans="1:14" x14ac:dyDescent="0.2">
      <c r="A12" s="42" t="s">
        <v>54</v>
      </c>
      <c r="B12" s="42" t="s">
        <v>55</v>
      </c>
      <c r="C12" s="43" t="s">
        <v>45</v>
      </c>
      <c r="D12" s="44">
        <v>110000000</v>
      </c>
      <c r="E12" s="44">
        <v>110000000</v>
      </c>
      <c r="F12" s="44">
        <v>110000000</v>
      </c>
      <c r="G12" s="44">
        <v>0</v>
      </c>
      <c r="H12" s="44">
        <v>0</v>
      </c>
      <c r="I12" s="44">
        <v>0</v>
      </c>
      <c r="J12" s="44">
        <v>72109729.680000007</v>
      </c>
      <c r="K12" s="44">
        <v>72109729.680000007</v>
      </c>
      <c r="L12" s="44">
        <v>37890270.32</v>
      </c>
      <c r="M12" s="44">
        <v>37890270.32</v>
      </c>
      <c r="N12" s="45">
        <f t="shared" si="0"/>
        <v>0.65554299709090913</v>
      </c>
    </row>
    <row r="13" spans="1:14" x14ac:dyDescent="0.2">
      <c r="A13" s="42" t="s">
        <v>56</v>
      </c>
      <c r="B13" s="42" t="s">
        <v>57</v>
      </c>
      <c r="C13" s="43" t="s">
        <v>45</v>
      </c>
      <c r="D13" s="44">
        <v>10453576219</v>
      </c>
      <c r="E13" s="44">
        <v>9981617512</v>
      </c>
      <c r="F13" s="44">
        <v>9920345843</v>
      </c>
      <c r="G13" s="44">
        <v>0</v>
      </c>
      <c r="H13" s="44">
        <v>0</v>
      </c>
      <c r="I13" s="44">
        <v>0</v>
      </c>
      <c r="J13" s="44">
        <v>4165815686.9499998</v>
      </c>
      <c r="K13" s="44">
        <v>3985480455.5999999</v>
      </c>
      <c r="L13" s="44">
        <v>5815801825.0500002</v>
      </c>
      <c r="M13" s="44">
        <v>5754530156.0500002</v>
      </c>
      <c r="N13" s="45">
        <f t="shared" si="0"/>
        <v>0.41734875955142686</v>
      </c>
    </row>
    <row r="14" spans="1:14" x14ac:dyDescent="0.2">
      <c r="A14" s="42" t="s">
        <v>58</v>
      </c>
      <c r="B14" s="42" t="s">
        <v>59</v>
      </c>
      <c r="C14" s="43" t="s">
        <v>45</v>
      </c>
      <c r="D14" s="44">
        <v>4136264652</v>
      </c>
      <c r="E14" s="44">
        <v>4136264652</v>
      </c>
      <c r="F14" s="44">
        <v>4136264652</v>
      </c>
      <c r="G14" s="44">
        <v>0</v>
      </c>
      <c r="H14" s="44">
        <v>0</v>
      </c>
      <c r="I14" s="44">
        <v>0</v>
      </c>
      <c r="J14" s="44">
        <v>1717401596.1099999</v>
      </c>
      <c r="K14" s="44">
        <v>1717374845.6099999</v>
      </c>
      <c r="L14" s="44">
        <v>2418863055.8899999</v>
      </c>
      <c r="M14" s="44">
        <v>2418863055.8899999</v>
      </c>
      <c r="N14" s="45">
        <f t="shared" si="0"/>
        <v>0.41520592626479741</v>
      </c>
    </row>
    <row r="15" spans="1:14" x14ac:dyDescent="0.2">
      <c r="A15" s="42" t="s">
        <v>60</v>
      </c>
      <c r="B15" s="42" t="s">
        <v>61</v>
      </c>
      <c r="C15" s="43" t="s">
        <v>45</v>
      </c>
      <c r="D15" s="44">
        <v>1488703764</v>
      </c>
      <c r="E15" s="44">
        <v>1488703764</v>
      </c>
      <c r="F15" s="44">
        <v>1488703764</v>
      </c>
      <c r="G15" s="44">
        <v>0</v>
      </c>
      <c r="H15" s="44">
        <v>0</v>
      </c>
      <c r="I15" s="44">
        <v>0</v>
      </c>
      <c r="J15" s="44">
        <v>743375844.19000006</v>
      </c>
      <c r="K15" s="44">
        <v>743375844.19000006</v>
      </c>
      <c r="L15" s="44">
        <v>745327919.80999994</v>
      </c>
      <c r="M15" s="44">
        <v>745327919.80999994</v>
      </c>
      <c r="N15" s="45">
        <f t="shared" si="0"/>
        <v>0.49934437069778248</v>
      </c>
    </row>
    <row r="16" spans="1:14" x14ac:dyDescent="0.2">
      <c r="A16" s="42" t="s">
        <v>62</v>
      </c>
      <c r="B16" s="42" t="s">
        <v>63</v>
      </c>
      <c r="C16" s="43" t="s">
        <v>45</v>
      </c>
      <c r="D16" s="44">
        <v>2300016573</v>
      </c>
      <c r="E16" s="44">
        <v>2327502212</v>
      </c>
      <c r="F16" s="44">
        <v>2327502212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2327502212</v>
      </c>
      <c r="M16" s="44">
        <v>2327502212</v>
      </c>
      <c r="N16" s="45">
        <f t="shared" si="0"/>
        <v>0</v>
      </c>
    </row>
    <row r="17" spans="1:14" x14ac:dyDescent="0.2">
      <c r="A17" s="42" t="s">
        <v>64</v>
      </c>
      <c r="B17" s="42" t="s">
        <v>65</v>
      </c>
      <c r="C17" s="43" t="s">
        <v>45</v>
      </c>
      <c r="D17" s="44">
        <v>2123157550</v>
      </c>
      <c r="E17" s="44">
        <v>1623423908</v>
      </c>
      <c r="F17" s="44">
        <v>1562152239</v>
      </c>
      <c r="G17" s="44">
        <v>0</v>
      </c>
      <c r="H17" s="44">
        <v>0</v>
      </c>
      <c r="I17" s="44">
        <v>0</v>
      </c>
      <c r="J17" s="44">
        <v>1522640647</v>
      </c>
      <c r="K17" s="44">
        <v>1342332166.1500001</v>
      </c>
      <c r="L17" s="44">
        <v>100783261</v>
      </c>
      <c r="M17" s="44">
        <v>39511592</v>
      </c>
      <c r="N17" s="45">
        <f t="shared" si="0"/>
        <v>0.93791931946834428</v>
      </c>
    </row>
    <row r="18" spans="1:14" x14ac:dyDescent="0.2">
      <c r="A18" s="42" t="s">
        <v>66</v>
      </c>
      <c r="B18" s="42" t="s">
        <v>67</v>
      </c>
      <c r="C18" s="43" t="s">
        <v>45</v>
      </c>
      <c r="D18" s="44">
        <v>405433680</v>
      </c>
      <c r="E18" s="44">
        <v>405722976</v>
      </c>
      <c r="F18" s="44">
        <v>405722976</v>
      </c>
      <c r="G18" s="44">
        <v>0</v>
      </c>
      <c r="H18" s="44">
        <v>0</v>
      </c>
      <c r="I18" s="44">
        <v>0</v>
      </c>
      <c r="J18" s="44">
        <v>182397599.65000001</v>
      </c>
      <c r="K18" s="44">
        <v>182397599.65000001</v>
      </c>
      <c r="L18" s="44">
        <v>223325376.34999999</v>
      </c>
      <c r="M18" s="44">
        <v>223325376.34999999</v>
      </c>
      <c r="N18" s="45">
        <f t="shared" si="0"/>
        <v>0.449561918943432</v>
      </c>
    </row>
    <row r="19" spans="1:14" x14ac:dyDescent="0.2">
      <c r="A19" s="42" t="s">
        <v>68</v>
      </c>
      <c r="B19" s="42" t="s">
        <v>69</v>
      </c>
      <c r="C19" s="43" t="s">
        <v>45</v>
      </c>
      <c r="D19" s="44">
        <v>2698645727</v>
      </c>
      <c r="E19" s="44">
        <v>2733550174</v>
      </c>
      <c r="F19" s="44">
        <v>2733550174</v>
      </c>
      <c r="G19" s="44">
        <v>0</v>
      </c>
      <c r="H19" s="44">
        <v>0</v>
      </c>
      <c r="I19" s="44">
        <v>0</v>
      </c>
      <c r="J19" s="44">
        <v>1411353118.9200001</v>
      </c>
      <c r="K19" s="44">
        <v>1247772941.72</v>
      </c>
      <c r="L19" s="44">
        <v>1322197055.0799999</v>
      </c>
      <c r="M19" s="44">
        <v>1322197055.0799999</v>
      </c>
      <c r="N19" s="45">
        <f t="shared" si="0"/>
        <v>0.51630774234327259</v>
      </c>
    </row>
    <row r="20" spans="1:14" x14ac:dyDescent="0.2">
      <c r="A20" s="42" t="s">
        <v>330</v>
      </c>
      <c r="B20" s="42" t="s">
        <v>71</v>
      </c>
      <c r="C20" s="43" t="s">
        <v>45</v>
      </c>
      <c r="D20" s="44">
        <v>2560253638</v>
      </c>
      <c r="E20" s="44">
        <v>2593370061</v>
      </c>
      <c r="F20" s="44">
        <v>2593370061</v>
      </c>
      <c r="G20" s="44">
        <v>0</v>
      </c>
      <c r="H20" s="44">
        <v>0</v>
      </c>
      <c r="I20" s="44">
        <v>0</v>
      </c>
      <c r="J20" s="44">
        <v>1338976005.4200001</v>
      </c>
      <c r="K20" s="44">
        <v>1192044428.1099999</v>
      </c>
      <c r="L20" s="44">
        <v>1254394055.5799999</v>
      </c>
      <c r="M20" s="44">
        <v>1254394055.5799999</v>
      </c>
      <c r="N20" s="45">
        <f t="shared" si="0"/>
        <v>0.51630734292648262</v>
      </c>
    </row>
    <row r="21" spans="1:14" x14ac:dyDescent="0.2">
      <c r="A21" s="42" t="s">
        <v>331</v>
      </c>
      <c r="B21" s="42" t="s">
        <v>332</v>
      </c>
      <c r="C21" s="43" t="s">
        <v>45</v>
      </c>
      <c r="D21" s="44">
        <v>138392089</v>
      </c>
      <c r="E21" s="44">
        <v>140180113</v>
      </c>
      <c r="F21" s="44">
        <v>140180113</v>
      </c>
      <c r="G21" s="44">
        <v>0</v>
      </c>
      <c r="H21" s="44">
        <v>0</v>
      </c>
      <c r="I21" s="44">
        <v>0</v>
      </c>
      <c r="J21" s="44">
        <v>72377113.5</v>
      </c>
      <c r="K21" s="44">
        <v>55728513.609999999</v>
      </c>
      <c r="L21" s="44">
        <v>67802999.5</v>
      </c>
      <c r="M21" s="44">
        <v>67802999.5</v>
      </c>
      <c r="N21" s="45">
        <f t="shared" si="0"/>
        <v>0.51631513166207821</v>
      </c>
    </row>
    <row r="22" spans="1:14" x14ac:dyDescent="0.2">
      <c r="A22" s="42" t="s">
        <v>74</v>
      </c>
      <c r="B22" s="42" t="s">
        <v>75</v>
      </c>
      <c r="C22" s="43" t="s">
        <v>45</v>
      </c>
      <c r="D22" s="44">
        <v>2789984506</v>
      </c>
      <c r="E22" s="44">
        <v>2826031070</v>
      </c>
      <c r="F22" s="44">
        <v>2826031070</v>
      </c>
      <c r="G22" s="44">
        <v>0</v>
      </c>
      <c r="H22" s="44">
        <v>0</v>
      </c>
      <c r="I22" s="44">
        <v>0</v>
      </c>
      <c r="J22" s="44">
        <v>1456667373.6400001</v>
      </c>
      <c r="K22" s="44">
        <v>1308995999.5599999</v>
      </c>
      <c r="L22" s="44">
        <v>1369363696.3599999</v>
      </c>
      <c r="M22" s="44">
        <v>1369363696.3599999</v>
      </c>
      <c r="N22" s="45">
        <f t="shared" si="0"/>
        <v>0.51544634066602812</v>
      </c>
    </row>
    <row r="23" spans="1:14" x14ac:dyDescent="0.2">
      <c r="A23" s="42" t="s">
        <v>333</v>
      </c>
      <c r="B23" s="42" t="s">
        <v>77</v>
      </c>
      <c r="C23" s="43" t="s">
        <v>45</v>
      </c>
      <c r="D23" s="44">
        <v>1544455708</v>
      </c>
      <c r="E23" s="44">
        <v>1564410056</v>
      </c>
      <c r="F23" s="44">
        <v>1564410056</v>
      </c>
      <c r="G23" s="44">
        <v>0</v>
      </c>
      <c r="H23" s="44">
        <v>0</v>
      </c>
      <c r="I23" s="44">
        <v>0</v>
      </c>
      <c r="J23" s="44">
        <v>805273605.73000002</v>
      </c>
      <c r="K23" s="44">
        <v>725277265.89999998</v>
      </c>
      <c r="L23" s="44">
        <v>759136450.26999998</v>
      </c>
      <c r="M23" s="44">
        <v>759136450.26999998</v>
      </c>
      <c r="N23" s="45">
        <f t="shared" si="0"/>
        <v>0.51474586387470778</v>
      </c>
    </row>
    <row r="24" spans="1:14" x14ac:dyDescent="0.2">
      <c r="A24" s="42" t="s">
        <v>334</v>
      </c>
      <c r="B24" s="42" t="s">
        <v>79</v>
      </c>
      <c r="C24" s="43" t="s">
        <v>45</v>
      </c>
      <c r="D24" s="44">
        <v>830352532</v>
      </c>
      <c r="E24" s="44">
        <v>841080676</v>
      </c>
      <c r="F24" s="44">
        <v>841080676</v>
      </c>
      <c r="G24" s="44">
        <v>0</v>
      </c>
      <c r="H24" s="44">
        <v>0</v>
      </c>
      <c r="I24" s="44">
        <v>0</v>
      </c>
      <c r="J24" s="44">
        <v>434262493.92000002</v>
      </c>
      <c r="K24" s="44">
        <v>386609008.49000001</v>
      </c>
      <c r="L24" s="44">
        <v>406818182.07999998</v>
      </c>
      <c r="M24" s="44">
        <v>406818182.07999998</v>
      </c>
      <c r="N24" s="45">
        <f t="shared" si="0"/>
        <v>0.51631491046169276</v>
      </c>
    </row>
    <row r="25" spans="1:14" ht="13.5" thickBot="1" x14ac:dyDescent="0.25">
      <c r="A25" s="42" t="s">
        <v>335</v>
      </c>
      <c r="B25" s="42" t="s">
        <v>81</v>
      </c>
      <c r="C25" s="43" t="s">
        <v>45</v>
      </c>
      <c r="D25" s="44">
        <v>415176266</v>
      </c>
      <c r="E25" s="44">
        <v>420540338</v>
      </c>
      <c r="F25" s="44">
        <v>420540338</v>
      </c>
      <c r="G25" s="44">
        <v>0</v>
      </c>
      <c r="H25" s="44">
        <v>0</v>
      </c>
      <c r="I25" s="44">
        <v>0</v>
      </c>
      <c r="J25" s="44">
        <v>217131273.99000001</v>
      </c>
      <c r="K25" s="44">
        <v>197109725.16999999</v>
      </c>
      <c r="L25" s="44">
        <v>203409064.00999999</v>
      </c>
      <c r="M25" s="44">
        <v>203409064.00999999</v>
      </c>
      <c r="N25" s="45">
        <f t="shared" si="0"/>
        <v>0.51631497473614529</v>
      </c>
    </row>
    <row r="26" spans="1:14" ht="13.5" thickBot="1" x14ac:dyDescent="0.25">
      <c r="A26" s="37" t="s">
        <v>84</v>
      </c>
      <c r="B26" s="38" t="s">
        <v>85</v>
      </c>
      <c r="C26" s="39" t="s">
        <v>45</v>
      </c>
      <c r="D26" s="40">
        <v>65776564695</v>
      </c>
      <c r="E26" s="40">
        <v>24023598670</v>
      </c>
      <c r="F26" s="40">
        <v>21829271373</v>
      </c>
      <c r="G26" s="40">
        <v>0</v>
      </c>
      <c r="H26" s="40">
        <v>0</v>
      </c>
      <c r="I26" s="40">
        <v>0</v>
      </c>
      <c r="J26" s="40">
        <v>10466606168.219999</v>
      </c>
      <c r="K26" s="40">
        <v>10454782197.280001</v>
      </c>
      <c r="L26" s="40">
        <v>13556992501.780001</v>
      </c>
      <c r="M26" s="40">
        <v>11362665204.780001</v>
      </c>
      <c r="N26" s="41">
        <f t="shared" si="0"/>
        <v>0.4356801956274105</v>
      </c>
    </row>
    <row r="27" spans="1:14" x14ac:dyDescent="0.2">
      <c r="A27" s="42" t="s">
        <v>86</v>
      </c>
      <c r="B27" s="42" t="s">
        <v>87</v>
      </c>
      <c r="C27" s="43" t="s">
        <v>45</v>
      </c>
      <c r="D27" s="44">
        <v>594561476</v>
      </c>
      <c r="E27" s="44">
        <v>794561476</v>
      </c>
      <c r="F27" s="44">
        <v>690395091</v>
      </c>
      <c r="G27" s="44">
        <v>0</v>
      </c>
      <c r="H27" s="44">
        <v>0</v>
      </c>
      <c r="I27" s="44">
        <v>0</v>
      </c>
      <c r="J27" s="44">
        <v>219095228.69</v>
      </c>
      <c r="K27" s="44">
        <v>218542699.91</v>
      </c>
      <c r="L27" s="44">
        <v>575466247.30999994</v>
      </c>
      <c r="M27" s="44">
        <v>471299862.31</v>
      </c>
      <c r="N27" s="45">
        <f t="shared" si="0"/>
        <v>0.27574358348327471</v>
      </c>
    </row>
    <row r="28" spans="1:14" x14ac:dyDescent="0.2">
      <c r="A28" s="42" t="s">
        <v>205</v>
      </c>
      <c r="B28" s="42" t="s">
        <v>206</v>
      </c>
      <c r="C28" s="43" t="s">
        <v>45</v>
      </c>
      <c r="D28" s="44">
        <v>389561476</v>
      </c>
      <c r="E28" s="44">
        <v>589561476</v>
      </c>
      <c r="F28" s="44">
        <v>549561476</v>
      </c>
      <c r="G28" s="44">
        <v>0</v>
      </c>
      <c r="H28" s="44">
        <v>0</v>
      </c>
      <c r="I28" s="44">
        <v>0</v>
      </c>
      <c r="J28" s="44">
        <v>155855551.94</v>
      </c>
      <c r="K28" s="44">
        <v>155472213.50999999</v>
      </c>
      <c r="L28" s="44">
        <v>433705924.06</v>
      </c>
      <c r="M28" s="44">
        <v>393705924.06</v>
      </c>
      <c r="N28" s="45">
        <f t="shared" si="0"/>
        <v>0.26435843976345563</v>
      </c>
    </row>
    <row r="29" spans="1:14" x14ac:dyDescent="0.2">
      <c r="A29" s="42" t="s">
        <v>88</v>
      </c>
      <c r="B29" s="42" t="s">
        <v>89</v>
      </c>
      <c r="C29" s="43" t="s">
        <v>45</v>
      </c>
      <c r="D29" s="44">
        <v>180000000</v>
      </c>
      <c r="E29" s="44">
        <v>180000000</v>
      </c>
      <c r="F29" s="44">
        <v>123135618</v>
      </c>
      <c r="G29" s="44">
        <v>0</v>
      </c>
      <c r="H29" s="44">
        <v>0</v>
      </c>
      <c r="I29" s="44">
        <v>0</v>
      </c>
      <c r="J29" s="44">
        <v>53366486.82</v>
      </c>
      <c r="K29" s="44">
        <v>53221596.43</v>
      </c>
      <c r="L29" s="44">
        <v>126633513.18000001</v>
      </c>
      <c r="M29" s="44">
        <v>69769131.180000007</v>
      </c>
      <c r="N29" s="45">
        <f t="shared" si="0"/>
        <v>0.29648048233333335</v>
      </c>
    </row>
    <row r="30" spans="1:14" x14ac:dyDescent="0.2">
      <c r="A30" s="42" t="s">
        <v>336</v>
      </c>
      <c r="B30" s="42" t="s">
        <v>337</v>
      </c>
      <c r="C30" s="43" t="s">
        <v>45</v>
      </c>
      <c r="D30" s="44">
        <v>25000000</v>
      </c>
      <c r="E30" s="44">
        <v>25000000</v>
      </c>
      <c r="F30" s="44">
        <v>17697997</v>
      </c>
      <c r="G30" s="44">
        <v>0</v>
      </c>
      <c r="H30" s="44">
        <v>0</v>
      </c>
      <c r="I30" s="44">
        <v>0</v>
      </c>
      <c r="J30" s="44">
        <v>9873189.9299999997</v>
      </c>
      <c r="K30" s="44">
        <v>9848889.9700000007</v>
      </c>
      <c r="L30" s="44">
        <v>15126810.07</v>
      </c>
      <c r="M30" s="44">
        <v>7824807.0700000003</v>
      </c>
      <c r="N30" s="45">
        <f t="shared" si="0"/>
        <v>0.39492759719999998</v>
      </c>
    </row>
    <row r="31" spans="1:14" x14ac:dyDescent="0.2">
      <c r="A31" s="42" t="s">
        <v>90</v>
      </c>
      <c r="B31" s="42" t="s">
        <v>91</v>
      </c>
      <c r="C31" s="43" t="s">
        <v>45</v>
      </c>
      <c r="D31" s="44">
        <v>1133141412</v>
      </c>
      <c r="E31" s="44">
        <v>1133141412</v>
      </c>
      <c r="F31" s="44">
        <v>1103141412</v>
      </c>
      <c r="G31" s="44">
        <v>0</v>
      </c>
      <c r="H31" s="44">
        <v>0</v>
      </c>
      <c r="I31" s="44">
        <v>0</v>
      </c>
      <c r="J31" s="44">
        <v>639718162.39999998</v>
      </c>
      <c r="K31" s="44">
        <v>639657393.34000003</v>
      </c>
      <c r="L31" s="44">
        <v>493423249.60000002</v>
      </c>
      <c r="M31" s="44">
        <v>463423249.60000002</v>
      </c>
      <c r="N31" s="45">
        <f t="shared" si="0"/>
        <v>0.56455280481797443</v>
      </c>
    </row>
    <row r="32" spans="1:14" x14ac:dyDescent="0.2">
      <c r="A32" s="42" t="s">
        <v>92</v>
      </c>
      <c r="B32" s="42" t="s">
        <v>93</v>
      </c>
      <c r="C32" s="43" t="s">
        <v>45</v>
      </c>
      <c r="D32" s="44">
        <v>290056000</v>
      </c>
      <c r="E32" s="44">
        <v>290056000</v>
      </c>
      <c r="F32" s="44">
        <v>290056000</v>
      </c>
      <c r="G32" s="44">
        <v>0</v>
      </c>
      <c r="H32" s="44">
        <v>0</v>
      </c>
      <c r="I32" s="44">
        <v>0</v>
      </c>
      <c r="J32" s="44">
        <v>215990314.09999999</v>
      </c>
      <c r="K32" s="44">
        <v>215929546.25</v>
      </c>
      <c r="L32" s="44">
        <v>74065685.900000006</v>
      </c>
      <c r="M32" s="44">
        <v>74065685.900000006</v>
      </c>
      <c r="N32" s="45">
        <f t="shared" si="0"/>
        <v>0.74465039199327021</v>
      </c>
    </row>
    <row r="33" spans="1:14" x14ac:dyDescent="0.2">
      <c r="A33" s="42" t="s">
        <v>94</v>
      </c>
      <c r="B33" s="42" t="s">
        <v>95</v>
      </c>
      <c r="C33" s="43" t="s">
        <v>45</v>
      </c>
      <c r="D33" s="44">
        <v>513079412</v>
      </c>
      <c r="E33" s="44">
        <v>513079412</v>
      </c>
      <c r="F33" s="44">
        <v>483079412</v>
      </c>
      <c r="G33" s="44">
        <v>0</v>
      </c>
      <c r="H33" s="44">
        <v>0</v>
      </c>
      <c r="I33" s="44">
        <v>0</v>
      </c>
      <c r="J33" s="44">
        <v>267321549.63</v>
      </c>
      <c r="K33" s="44">
        <v>267321549.63</v>
      </c>
      <c r="L33" s="44">
        <v>245757862.37</v>
      </c>
      <c r="M33" s="44">
        <v>215757862.37</v>
      </c>
      <c r="N33" s="45">
        <f t="shared" si="0"/>
        <v>0.52101398609617178</v>
      </c>
    </row>
    <row r="34" spans="1:14" x14ac:dyDescent="0.2">
      <c r="A34" s="42" t="s">
        <v>96</v>
      </c>
      <c r="B34" s="42" t="s">
        <v>97</v>
      </c>
      <c r="C34" s="43" t="s">
        <v>45</v>
      </c>
      <c r="D34" s="44">
        <v>300006000</v>
      </c>
      <c r="E34" s="44">
        <v>300006000</v>
      </c>
      <c r="F34" s="44">
        <v>300006000</v>
      </c>
      <c r="G34" s="44">
        <v>0</v>
      </c>
      <c r="H34" s="44">
        <v>0</v>
      </c>
      <c r="I34" s="44">
        <v>0</v>
      </c>
      <c r="J34" s="44">
        <v>141632683.78999999</v>
      </c>
      <c r="K34" s="44">
        <v>141632682.58000001</v>
      </c>
      <c r="L34" s="44">
        <v>158373316.21000001</v>
      </c>
      <c r="M34" s="44">
        <v>158373316.21000001</v>
      </c>
      <c r="N34" s="45">
        <f t="shared" si="0"/>
        <v>0.47209950397658712</v>
      </c>
    </row>
    <row r="35" spans="1:14" x14ac:dyDescent="0.2">
      <c r="A35" s="42" t="s">
        <v>98</v>
      </c>
      <c r="B35" s="42" t="s">
        <v>99</v>
      </c>
      <c r="C35" s="43" t="s">
        <v>45</v>
      </c>
      <c r="D35" s="44">
        <v>30000000</v>
      </c>
      <c r="E35" s="44">
        <v>30000000</v>
      </c>
      <c r="F35" s="44">
        <v>30000000</v>
      </c>
      <c r="G35" s="44">
        <v>0</v>
      </c>
      <c r="H35" s="44">
        <v>0</v>
      </c>
      <c r="I35" s="44">
        <v>0</v>
      </c>
      <c r="J35" s="44">
        <v>14773614.880000001</v>
      </c>
      <c r="K35" s="44">
        <v>14773614.880000001</v>
      </c>
      <c r="L35" s="44">
        <v>15226385.119999999</v>
      </c>
      <c r="M35" s="44">
        <v>15226385.119999999</v>
      </c>
      <c r="N35" s="45">
        <f t="shared" si="0"/>
        <v>0.49245382933333337</v>
      </c>
    </row>
    <row r="36" spans="1:14" x14ac:dyDescent="0.2">
      <c r="A36" s="42" t="s">
        <v>100</v>
      </c>
      <c r="B36" s="42" t="s">
        <v>101</v>
      </c>
      <c r="C36" s="43" t="s">
        <v>45</v>
      </c>
      <c r="D36" s="44">
        <v>799541345</v>
      </c>
      <c r="E36" s="44">
        <v>782041345</v>
      </c>
      <c r="F36" s="44">
        <v>771635748</v>
      </c>
      <c r="G36" s="44">
        <v>0</v>
      </c>
      <c r="H36" s="44">
        <v>0</v>
      </c>
      <c r="I36" s="44">
        <v>0</v>
      </c>
      <c r="J36" s="44">
        <v>525663638.06999999</v>
      </c>
      <c r="K36" s="44">
        <v>525571214.81</v>
      </c>
      <c r="L36" s="44">
        <v>256377706.93000001</v>
      </c>
      <c r="M36" s="44">
        <v>245972109.93000001</v>
      </c>
      <c r="N36" s="45">
        <f t="shared" si="0"/>
        <v>0.67216860263315104</v>
      </c>
    </row>
    <row r="37" spans="1:14" x14ac:dyDescent="0.2">
      <c r="A37" s="42" t="s">
        <v>102</v>
      </c>
      <c r="B37" s="42" t="s">
        <v>103</v>
      </c>
      <c r="C37" s="43" t="s">
        <v>45</v>
      </c>
      <c r="D37" s="44">
        <v>2500000</v>
      </c>
      <c r="E37" s="44">
        <v>2500000</v>
      </c>
      <c r="F37" s="44">
        <v>2500000</v>
      </c>
      <c r="G37" s="44">
        <v>0</v>
      </c>
      <c r="H37" s="44">
        <v>0</v>
      </c>
      <c r="I37" s="44">
        <v>0</v>
      </c>
      <c r="J37" s="44">
        <v>82512.600000000006</v>
      </c>
      <c r="K37" s="44">
        <v>82512.600000000006</v>
      </c>
      <c r="L37" s="44">
        <v>2417487.4</v>
      </c>
      <c r="M37" s="44">
        <v>2417487.4</v>
      </c>
      <c r="N37" s="45">
        <f t="shared" si="0"/>
        <v>3.3005039999999999E-2</v>
      </c>
    </row>
    <row r="38" spans="1:14" x14ac:dyDescent="0.2">
      <c r="A38" s="42" t="s">
        <v>237</v>
      </c>
      <c r="B38" s="42" t="s">
        <v>238</v>
      </c>
      <c r="C38" s="43" t="s">
        <v>45</v>
      </c>
      <c r="D38" s="44">
        <v>30110000</v>
      </c>
      <c r="E38" s="44">
        <v>30110000</v>
      </c>
      <c r="F38" s="44">
        <v>30110000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30110000</v>
      </c>
      <c r="M38" s="44">
        <v>30110000</v>
      </c>
      <c r="N38" s="45">
        <f t="shared" si="0"/>
        <v>0</v>
      </c>
    </row>
    <row r="39" spans="1:14" x14ac:dyDescent="0.2">
      <c r="A39" s="42" t="s">
        <v>338</v>
      </c>
      <c r="B39" s="42" t="s">
        <v>339</v>
      </c>
      <c r="C39" s="43" t="s">
        <v>45</v>
      </c>
      <c r="D39" s="44">
        <v>10600000</v>
      </c>
      <c r="E39" s="44">
        <v>10600000</v>
      </c>
      <c r="F39" s="44">
        <v>10600000</v>
      </c>
      <c r="G39" s="44">
        <v>0</v>
      </c>
      <c r="H39" s="44">
        <v>0</v>
      </c>
      <c r="I39" s="44">
        <v>0</v>
      </c>
      <c r="J39" s="44">
        <v>4773189.29</v>
      </c>
      <c r="K39" s="44">
        <v>4773189.21</v>
      </c>
      <c r="L39" s="44">
        <v>5826810.71</v>
      </c>
      <c r="M39" s="44">
        <v>5826810.71</v>
      </c>
      <c r="N39" s="45">
        <f t="shared" si="0"/>
        <v>0.45030087641509436</v>
      </c>
    </row>
    <row r="40" spans="1:14" x14ac:dyDescent="0.2">
      <c r="A40" s="42" t="s">
        <v>239</v>
      </c>
      <c r="B40" s="42" t="s">
        <v>240</v>
      </c>
      <c r="C40" s="43" t="s">
        <v>45</v>
      </c>
      <c r="D40" s="44">
        <v>756331345</v>
      </c>
      <c r="E40" s="44">
        <v>738831345</v>
      </c>
      <c r="F40" s="44">
        <v>728425748</v>
      </c>
      <c r="G40" s="44">
        <v>0</v>
      </c>
      <c r="H40" s="44">
        <v>0</v>
      </c>
      <c r="I40" s="44">
        <v>0</v>
      </c>
      <c r="J40" s="44">
        <v>520807936.18000001</v>
      </c>
      <c r="K40" s="44">
        <v>520715513</v>
      </c>
      <c r="L40" s="44">
        <v>218023408.81999999</v>
      </c>
      <c r="M40" s="44">
        <v>207617811.81999999</v>
      </c>
      <c r="N40" s="45">
        <f t="shared" si="0"/>
        <v>0.70490774343094498</v>
      </c>
    </row>
    <row r="41" spans="1:14" x14ac:dyDescent="0.2">
      <c r="A41" s="42" t="s">
        <v>104</v>
      </c>
      <c r="B41" s="42" t="s">
        <v>105</v>
      </c>
      <c r="C41" s="43" t="s">
        <v>45</v>
      </c>
      <c r="D41" s="44">
        <v>48031208664</v>
      </c>
      <c r="E41" s="44">
        <v>15414033400</v>
      </c>
      <c r="F41" s="44">
        <v>13573404974</v>
      </c>
      <c r="G41" s="44">
        <v>0</v>
      </c>
      <c r="H41" s="44">
        <v>0</v>
      </c>
      <c r="I41" s="44">
        <v>0</v>
      </c>
      <c r="J41" s="44">
        <v>8330882495.5299997</v>
      </c>
      <c r="K41" s="44">
        <v>8320311337.7299995</v>
      </c>
      <c r="L41" s="44">
        <v>7083150904.4700003</v>
      </c>
      <c r="M41" s="44">
        <v>5242522478.4700003</v>
      </c>
      <c r="N41" s="45">
        <f t="shared" si="0"/>
        <v>0.54047388372273797</v>
      </c>
    </row>
    <row r="42" spans="1:14" x14ac:dyDescent="0.2">
      <c r="A42" s="42" t="s">
        <v>322</v>
      </c>
      <c r="B42" s="42" t="s">
        <v>323</v>
      </c>
      <c r="C42" s="43" t="s">
        <v>45</v>
      </c>
      <c r="D42" s="44">
        <v>12000000</v>
      </c>
      <c r="E42" s="44">
        <v>12000000</v>
      </c>
      <c r="F42" s="44">
        <v>12000000</v>
      </c>
      <c r="G42" s="44">
        <v>0</v>
      </c>
      <c r="H42" s="44">
        <v>0</v>
      </c>
      <c r="I42" s="44">
        <v>0</v>
      </c>
      <c r="J42" s="44">
        <v>1948402.5</v>
      </c>
      <c r="K42" s="44">
        <v>1948402.5</v>
      </c>
      <c r="L42" s="44">
        <v>10051597.5</v>
      </c>
      <c r="M42" s="44">
        <v>10051597.5</v>
      </c>
      <c r="N42" s="45">
        <f t="shared" si="0"/>
        <v>0.16236687499999999</v>
      </c>
    </row>
    <row r="43" spans="1:14" x14ac:dyDescent="0.2">
      <c r="A43" s="42" t="s">
        <v>207</v>
      </c>
      <c r="B43" s="42" t="s">
        <v>208</v>
      </c>
      <c r="C43" s="43" t="s">
        <v>45</v>
      </c>
      <c r="D43" s="44">
        <v>529627172</v>
      </c>
      <c r="E43" s="44">
        <v>265000172</v>
      </c>
      <c r="F43" s="44">
        <v>20000172</v>
      </c>
      <c r="G43" s="44">
        <v>0</v>
      </c>
      <c r="H43" s="44">
        <v>0</v>
      </c>
      <c r="I43" s="44">
        <v>0</v>
      </c>
      <c r="J43" s="44">
        <v>4566105.07</v>
      </c>
      <c r="K43" s="44">
        <v>4566105.04</v>
      </c>
      <c r="L43" s="44">
        <v>260434066.93000001</v>
      </c>
      <c r="M43" s="44">
        <v>15434066.93</v>
      </c>
      <c r="N43" s="45">
        <f t="shared" si="0"/>
        <v>1.723057398619349E-2</v>
      </c>
    </row>
    <row r="44" spans="1:14" x14ac:dyDescent="0.2">
      <c r="A44" s="42" t="s">
        <v>241</v>
      </c>
      <c r="B44" s="42" t="s">
        <v>242</v>
      </c>
      <c r="C44" s="43" t="s">
        <v>45</v>
      </c>
      <c r="D44" s="44">
        <v>18000000</v>
      </c>
      <c r="E44" s="44">
        <v>44984321</v>
      </c>
      <c r="F44" s="44">
        <v>26984321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44984321</v>
      </c>
      <c r="M44" s="44">
        <v>26984321</v>
      </c>
      <c r="N44" s="45">
        <f t="shared" si="0"/>
        <v>0</v>
      </c>
    </row>
    <row r="45" spans="1:14" x14ac:dyDescent="0.2">
      <c r="A45" s="42" t="s">
        <v>340</v>
      </c>
      <c r="B45" s="42" t="s">
        <v>341</v>
      </c>
      <c r="C45" s="43" t="s">
        <v>45</v>
      </c>
      <c r="D45" s="44">
        <v>245000000</v>
      </c>
      <c r="E45" s="44">
        <v>245000000</v>
      </c>
      <c r="F45" s="44">
        <v>108000000</v>
      </c>
      <c r="G45" s="44">
        <v>0</v>
      </c>
      <c r="H45" s="44">
        <v>0</v>
      </c>
      <c r="I45" s="44">
        <v>0</v>
      </c>
      <c r="J45" s="44">
        <v>47470611.659999996</v>
      </c>
      <c r="K45" s="44">
        <v>47313319.57</v>
      </c>
      <c r="L45" s="44">
        <v>197529388.34</v>
      </c>
      <c r="M45" s="44">
        <v>60529388.340000004</v>
      </c>
      <c r="N45" s="45">
        <f t="shared" si="0"/>
        <v>0.1937575986122449</v>
      </c>
    </row>
    <row r="46" spans="1:14" x14ac:dyDescent="0.2">
      <c r="A46" s="42" t="s">
        <v>106</v>
      </c>
      <c r="B46" s="42" t="s">
        <v>107</v>
      </c>
      <c r="C46" s="43" t="s">
        <v>45</v>
      </c>
      <c r="D46" s="44">
        <v>21402229400</v>
      </c>
      <c r="E46" s="44">
        <v>3061880182</v>
      </c>
      <c r="F46" s="44">
        <v>1621362756</v>
      </c>
      <c r="G46" s="44">
        <v>0</v>
      </c>
      <c r="H46" s="44">
        <v>0</v>
      </c>
      <c r="I46" s="44">
        <v>0</v>
      </c>
      <c r="J46" s="44">
        <v>331741884.38999999</v>
      </c>
      <c r="K46" s="44">
        <v>330307087.94999999</v>
      </c>
      <c r="L46" s="44">
        <v>2730138297.6100001</v>
      </c>
      <c r="M46" s="44">
        <v>1289620871.6099999</v>
      </c>
      <c r="N46" s="45">
        <f t="shared" si="0"/>
        <v>0.10834580867671588</v>
      </c>
    </row>
    <row r="47" spans="1:14" x14ac:dyDescent="0.2">
      <c r="A47" s="42" t="s">
        <v>108</v>
      </c>
      <c r="B47" s="42" t="s">
        <v>109</v>
      </c>
      <c r="C47" s="43" t="s">
        <v>45</v>
      </c>
      <c r="D47" s="44">
        <v>25824352092</v>
      </c>
      <c r="E47" s="44">
        <v>11785168725</v>
      </c>
      <c r="F47" s="44">
        <v>11785057725</v>
      </c>
      <c r="G47" s="44">
        <v>0</v>
      </c>
      <c r="H47" s="44">
        <v>0</v>
      </c>
      <c r="I47" s="44">
        <v>0</v>
      </c>
      <c r="J47" s="44">
        <v>7945155491.9099998</v>
      </c>
      <c r="K47" s="44">
        <v>7936176422.6700001</v>
      </c>
      <c r="L47" s="44">
        <v>3840013233.0900002</v>
      </c>
      <c r="M47" s="44">
        <v>3839902233.0900002</v>
      </c>
      <c r="N47" s="45">
        <f t="shared" si="0"/>
        <v>0.67416561250038443</v>
      </c>
    </row>
    <row r="48" spans="1:14" x14ac:dyDescent="0.2">
      <c r="A48" s="42" t="s">
        <v>110</v>
      </c>
      <c r="B48" s="42" t="s">
        <v>111</v>
      </c>
      <c r="C48" s="43" t="s">
        <v>45</v>
      </c>
      <c r="D48" s="44">
        <v>400000000</v>
      </c>
      <c r="E48" s="44">
        <v>1058692000</v>
      </c>
      <c r="F48" s="44">
        <v>1040269309</v>
      </c>
      <c r="G48" s="44">
        <v>0</v>
      </c>
      <c r="H48" s="44">
        <v>0</v>
      </c>
      <c r="I48" s="44">
        <v>0</v>
      </c>
      <c r="J48" s="44">
        <v>169948508.09999999</v>
      </c>
      <c r="K48" s="44">
        <v>169948507.61000001</v>
      </c>
      <c r="L48" s="44">
        <v>888743491.89999998</v>
      </c>
      <c r="M48" s="44">
        <v>870320800.89999998</v>
      </c>
      <c r="N48" s="45">
        <f t="shared" si="0"/>
        <v>0.16052686532060315</v>
      </c>
    </row>
    <row r="49" spans="1:14" x14ac:dyDescent="0.2">
      <c r="A49" s="42" t="s">
        <v>112</v>
      </c>
      <c r="B49" s="42" t="s">
        <v>113</v>
      </c>
      <c r="C49" s="43" t="s">
        <v>45</v>
      </c>
      <c r="D49" s="44">
        <v>100000000</v>
      </c>
      <c r="E49" s="44">
        <v>758692000</v>
      </c>
      <c r="F49" s="44">
        <v>740269309</v>
      </c>
      <c r="G49" s="44">
        <v>0</v>
      </c>
      <c r="H49" s="44">
        <v>0</v>
      </c>
      <c r="I49" s="44">
        <v>0</v>
      </c>
      <c r="J49" s="44">
        <v>25147523.129999999</v>
      </c>
      <c r="K49" s="44">
        <v>25147523.120000001</v>
      </c>
      <c r="L49" s="44">
        <v>733544476.87</v>
      </c>
      <c r="M49" s="44">
        <v>715121785.87</v>
      </c>
      <c r="N49" s="45">
        <f t="shared" si="0"/>
        <v>3.3145892048420174E-2</v>
      </c>
    </row>
    <row r="50" spans="1:14" x14ac:dyDescent="0.2">
      <c r="A50" s="42" t="s">
        <v>114</v>
      </c>
      <c r="B50" s="42" t="s">
        <v>115</v>
      </c>
      <c r="C50" s="43" t="s">
        <v>45</v>
      </c>
      <c r="D50" s="44">
        <v>300000000</v>
      </c>
      <c r="E50" s="44">
        <v>300000000</v>
      </c>
      <c r="F50" s="44">
        <v>300000000</v>
      </c>
      <c r="G50" s="44">
        <v>0</v>
      </c>
      <c r="H50" s="44">
        <v>0</v>
      </c>
      <c r="I50" s="44">
        <v>0</v>
      </c>
      <c r="J50" s="44">
        <v>144800984.97</v>
      </c>
      <c r="K50" s="44">
        <v>144800984.49000001</v>
      </c>
      <c r="L50" s="44">
        <v>155199015.03</v>
      </c>
      <c r="M50" s="44">
        <v>155199015.03</v>
      </c>
      <c r="N50" s="45">
        <f t="shared" si="0"/>
        <v>0.48266994990000001</v>
      </c>
    </row>
    <row r="51" spans="1:14" x14ac:dyDescent="0.2">
      <c r="A51" s="42" t="s">
        <v>116</v>
      </c>
      <c r="B51" s="42" t="s">
        <v>117</v>
      </c>
      <c r="C51" s="43" t="s">
        <v>45</v>
      </c>
      <c r="D51" s="44">
        <v>380000000</v>
      </c>
      <c r="E51" s="44">
        <v>385058046</v>
      </c>
      <c r="F51" s="44">
        <v>384318752</v>
      </c>
      <c r="G51" s="44">
        <v>0</v>
      </c>
      <c r="H51" s="44">
        <v>0</v>
      </c>
      <c r="I51" s="44">
        <v>0</v>
      </c>
      <c r="J51" s="44">
        <v>112270879.45</v>
      </c>
      <c r="K51" s="44">
        <v>112270879.08</v>
      </c>
      <c r="L51" s="44">
        <v>272787166.55000001</v>
      </c>
      <c r="M51" s="44">
        <v>272047872.55000001</v>
      </c>
      <c r="N51" s="45">
        <f t="shared" si="0"/>
        <v>0.29156871442182514</v>
      </c>
    </row>
    <row r="52" spans="1:14" x14ac:dyDescent="0.2">
      <c r="A52" s="42" t="s">
        <v>118</v>
      </c>
      <c r="B52" s="42" t="s">
        <v>119</v>
      </c>
      <c r="C52" s="43" t="s">
        <v>45</v>
      </c>
      <c r="D52" s="44">
        <v>380000000</v>
      </c>
      <c r="E52" s="44">
        <v>385058046</v>
      </c>
      <c r="F52" s="44">
        <v>384318752</v>
      </c>
      <c r="G52" s="44">
        <v>0</v>
      </c>
      <c r="H52" s="44">
        <v>0</v>
      </c>
      <c r="I52" s="44">
        <v>0</v>
      </c>
      <c r="J52" s="44">
        <v>112270879.45</v>
      </c>
      <c r="K52" s="44">
        <v>112270879.08</v>
      </c>
      <c r="L52" s="44">
        <v>272787166.55000001</v>
      </c>
      <c r="M52" s="44">
        <v>272047872.55000001</v>
      </c>
      <c r="N52" s="45">
        <f t="shared" si="0"/>
        <v>0.29156871442182514</v>
      </c>
    </row>
    <row r="53" spans="1:14" x14ac:dyDescent="0.2">
      <c r="A53" s="42" t="s">
        <v>120</v>
      </c>
      <c r="B53" s="42" t="s">
        <v>121</v>
      </c>
      <c r="C53" s="43" t="s">
        <v>45</v>
      </c>
      <c r="D53" s="44">
        <v>91511798</v>
      </c>
      <c r="E53" s="44">
        <v>89159016</v>
      </c>
      <c r="F53" s="44">
        <v>43052960</v>
      </c>
      <c r="G53" s="44">
        <v>0</v>
      </c>
      <c r="H53" s="44">
        <v>0</v>
      </c>
      <c r="I53" s="44">
        <v>0</v>
      </c>
      <c r="J53" s="44">
        <v>2758719.35</v>
      </c>
      <c r="K53" s="44">
        <v>2749177.82</v>
      </c>
      <c r="L53" s="44">
        <v>86400296.650000006</v>
      </c>
      <c r="M53" s="44">
        <v>40294240.649999999</v>
      </c>
      <c r="N53" s="45">
        <f t="shared" si="0"/>
        <v>3.0941563442108872E-2</v>
      </c>
    </row>
    <row r="54" spans="1:14" x14ac:dyDescent="0.2">
      <c r="A54" s="42" t="s">
        <v>209</v>
      </c>
      <c r="B54" s="42" t="s">
        <v>210</v>
      </c>
      <c r="C54" s="43" t="s">
        <v>45</v>
      </c>
      <c r="D54" s="44">
        <v>91511798</v>
      </c>
      <c r="E54" s="44">
        <v>89159016</v>
      </c>
      <c r="F54" s="44">
        <v>43052960</v>
      </c>
      <c r="G54" s="44">
        <v>0</v>
      </c>
      <c r="H54" s="44">
        <v>0</v>
      </c>
      <c r="I54" s="44">
        <v>0</v>
      </c>
      <c r="J54" s="44">
        <v>2758719.35</v>
      </c>
      <c r="K54" s="44">
        <v>2749177.82</v>
      </c>
      <c r="L54" s="44">
        <v>86400296.650000006</v>
      </c>
      <c r="M54" s="44">
        <v>40294240.649999999</v>
      </c>
      <c r="N54" s="45">
        <f t="shared" si="0"/>
        <v>3.0941563442108872E-2</v>
      </c>
    </row>
    <row r="55" spans="1:14" x14ac:dyDescent="0.2">
      <c r="A55" s="42" t="s">
        <v>211</v>
      </c>
      <c r="B55" s="42" t="s">
        <v>212</v>
      </c>
      <c r="C55" s="43" t="s">
        <v>45</v>
      </c>
      <c r="D55" s="44">
        <v>14319600000</v>
      </c>
      <c r="E55" s="44">
        <v>4339911975</v>
      </c>
      <c r="F55" s="44">
        <v>4196053127</v>
      </c>
      <c r="G55" s="44">
        <v>0</v>
      </c>
      <c r="H55" s="44">
        <v>0</v>
      </c>
      <c r="I55" s="44">
        <v>0</v>
      </c>
      <c r="J55" s="44">
        <v>466268536.63</v>
      </c>
      <c r="K55" s="44">
        <v>465730986.98000002</v>
      </c>
      <c r="L55" s="44">
        <v>3873643438.3699999</v>
      </c>
      <c r="M55" s="44">
        <v>3729784590.3699999</v>
      </c>
      <c r="N55" s="45">
        <f t="shared" si="0"/>
        <v>0.10743732576050692</v>
      </c>
    </row>
    <row r="56" spans="1:14" x14ac:dyDescent="0.2">
      <c r="A56" s="42" t="s">
        <v>213</v>
      </c>
      <c r="B56" s="42" t="s">
        <v>214</v>
      </c>
      <c r="C56" s="43" t="s">
        <v>45</v>
      </c>
      <c r="D56" s="44">
        <v>14000000000</v>
      </c>
      <c r="E56" s="44">
        <v>4020311975</v>
      </c>
      <c r="F56" s="44">
        <v>4020311975</v>
      </c>
      <c r="G56" s="44">
        <v>0</v>
      </c>
      <c r="H56" s="44">
        <v>0</v>
      </c>
      <c r="I56" s="44">
        <v>0</v>
      </c>
      <c r="J56" s="44">
        <v>420915042.77999997</v>
      </c>
      <c r="K56" s="44">
        <v>420470184.00999999</v>
      </c>
      <c r="L56" s="44">
        <v>3599396932.2199998</v>
      </c>
      <c r="M56" s="44">
        <v>3599396932.2199998</v>
      </c>
      <c r="N56" s="45">
        <f t="shared" si="0"/>
        <v>0.10469710942768315</v>
      </c>
    </row>
    <row r="57" spans="1:14" x14ac:dyDescent="0.2">
      <c r="A57" s="42" t="s">
        <v>342</v>
      </c>
      <c r="B57" s="42" t="s">
        <v>343</v>
      </c>
      <c r="C57" s="43" t="s">
        <v>45</v>
      </c>
      <c r="D57" s="44">
        <v>35000000</v>
      </c>
      <c r="E57" s="44">
        <v>35000000</v>
      </c>
      <c r="F57" s="44">
        <v>35000000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35000000</v>
      </c>
      <c r="M57" s="44">
        <v>35000000</v>
      </c>
      <c r="N57" s="45">
        <f t="shared" si="0"/>
        <v>0</v>
      </c>
    </row>
    <row r="58" spans="1:14" x14ac:dyDescent="0.2">
      <c r="A58" s="42" t="s">
        <v>243</v>
      </c>
      <c r="B58" s="42" t="s">
        <v>244</v>
      </c>
      <c r="C58" s="43" t="s">
        <v>45</v>
      </c>
      <c r="D58" s="44">
        <v>79400000</v>
      </c>
      <c r="E58" s="44">
        <v>79400000</v>
      </c>
      <c r="F58" s="44">
        <v>79400000</v>
      </c>
      <c r="G58" s="44">
        <v>0</v>
      </c>
      <c r="H58" s="44">
        <v>0</v>
      </c>
      <c r="I58" s="44">
        <v>0</v>
      </c>
      <c r="J58" s="44">
        <v>35904820.880000003</v>
      </c>
      <c r="K58" s="44">
        <v>35815660.299999997</v>
      </c>
      <c r="L58" s="44">
        <v>43495179.119999997</v>
      </c>
      <c r="M58" s="44">
        <v>43495179.119999997</v>
      </c>
      <c r="N58" s="45">
        <f t="shared" si="0"/>
        <v>0.45220177430730479</v>
      </c>
    </row>
    <row r="59" spans="1:14" x14ac:dyDescent="0.2">
      <c r="A59" s="42" t="s">
        <v>344</v>
      </c>
      <c r="B59" s="42" t="s">
        <v>345</v>
      </c>
      <c r="C59" s="43" t="s">
        <v>45</v>
      </c>
      <c r="D59" s="44">
        <v>55200000</v>
      </c>
      <c r="E59" s="44">
        <v>55200000</v>
      </c>
      <c r="F59" s="44">
        <v>26341152</v>
      </c>
      <c r="G59" s="44">
        <v>0</v>
      </c>
      <c r="H59" s="44">
        <v>0</v>
      </c>
      <c r="I59" s="44">
        <v>0</v>
      </c>
      <c r="J59" s="44">
        <v>598351.94999999995</v>
      </c>
      <c r="K59" s="44">
        <v>594821.65</v>
      </c>
      <c r="L59" s="44">
        <v>54601648.049999997</v>
      </c>
      <c r="M59" s="44">
        <v>25742800.050000001</v>
      </c>
      <c r="N59" s="45">
        <f t="shared" si="0"/>
        <v>1.0839709239130434E-2</v>
      </c>
    </row>
    <row r="60" spans="1:14" x14ac:dyDescent="0.2">
      <c r="A60" s="42" t="s">
        <v>346</v>
      </c>
      <c r="B60" s="42" t="s">
        <v>347</v>
      </c>
      <c r="C60" s="43" t="s">
        <v>45</v>
      </c>
      <c r="D60" s="44">
        <v>20000000</v>
      </c>
      <c r="E60" s="44">
        <v>20000000</v>
      </c>
      <c r="F60" s="44">
        <v>20000000</v>
      </c>
      <c r="G60" s="44">
        <v>0</v>
      </c>
      <c r="H60" s="44">
        <v>0</v>
      </c>
      <c r="I60" s="44">
        <v>0</v>
      </c>
      <c r="J60" s="44">
        <v>8850321.0199999996</v>
      </c>
      <c r="K60" s="44">
        <v>8850321.0199999996</v>
      </c>
      <c r="L60" s="44">
        <v>11149678.98</v>
      </c>
      <c r="M60" s="44">
        <v>11149678.98</v>
      </c>
      <c r="N60" s="45">
        <f t="shared" si="0"/>
        <v>0.44251605099999997</v>
      </c>
    </row>
    <row r="61" spans="1:14" x14ac:dyDescent="0.2">
      <c r="A61" s="42" t="s">
        <v>245</v>
      </c>
      <c r="B61" s="42" t="s">
        <v>246</v>
      </c>
      <c r="C61" s="43" t="s">
        <v>45</v>
      </c>
      <c r="D61" s="44">
        <v>130000000</v>
      </c>
      <c r="E61" s="44">
        <v>130000000</v>
      </c>
      <c r="F61" s="44">
        <v>15000000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130000000</v>
      </c>
      <c r="M61" s="44">
        <v>15000000</v>
      </c>
      <c r="N61" s="45">
        <f t="shared" si="0"/>
        <v>0</v>
      </c>
    </row>
    <row r="62" spans="1:14" x14ac:dyDescent="0.2">
      <c r="A62" s="42" t="s">
        <v>124</v>
      </c>
      <c r="B62" s="42" t="s">
        <v>125</v>
      </c>
      <c r="C62" s="43" t="s">
        <v>45</v>
      </c>
      <c r="D62" s="44">
        <v>20000000</v>
      </c>
      <c r="E62" s="44">
        <v>20000000</v>
      </c>
      <c r="F62" s="44">
        <v>20000000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20000000</v>
      </c>
      <c r="M62" s="44">
        <v>20000000</v>
      </c>
      <c r="N62" s="45">
        <f t="shared" si="0"/>
        <v>0</v>
      </c>
    </row>
    <row r="63" spans="1:14" x14ac:dyDescent="0.2">
      <c r="A63" s="42" t="s">
        <v>126</v>
      </c>
      <c r="B63" s="42" t="s">
        <v>127</v>
      </c>
      <c r="C63" s="43" t="s">
        <v>45</v>
      </c>
      <c r="D63" s="44">
        <v>20000000</v>
      </c>
      <c r="E63" s="44">
        <v>20000000</v>
      </c>
      <c r="F63" s="44">
        <v>20000000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20000000</v>
      </c>
      <c r="M63" s="44">
        <v>20000000</v>
      </c>
      <c r="N63" s="45">
        <f t="shared" si="0"/>
        <v>0</v>
      </c>
    </row>
    <row r="64" spans="1:14" x14ac:dyDescent="0.2">
      <c r="A64" s="42" t="s">
        <v>128</v>
      </c>
      <c r="B64" s="42" t="s">
        <v>129</v>
      </c>
      <c r="C64" s="43" t="s">
        <v>45</v>
      </c>
      <c r="D64" s="44">
        <v>7000000</v>
      </c>
      <c r="E64" s="44">
        <v>7000000</v>
      </c>
      <c r="F64" s="44">
        <v>7000000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7000000</v>
      </c>
      <c r="M64" s="44">
        <v>7000000</v>
      </c>
      <c r="N64" s="45">
        <f t="shared" si="0"/>
        <v>0</v>
      </c>
    </row>
    <row r="65" spans="1:14" ht="13.5" thickBot="1" x14ac:dyDescent="0.25">
      <c r="A65" s="42" t="s">
        <v>130</v>
      </c>
      <c r="B65" s="42" t="s">
        <v>131</v>
      </c>
      <c r="C65" s="43" t="s">
        <v>45</v>
      </c>
      <c r="D65" s="44">
        <v>7000000</v>
      </c>
      <c r="E65" s="44">
        <v>7000000</v>
      </c>
      <c r="F65" s="44">
        <v>7000000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7000000</v>
      </c>
      <c r="M65" s="44">
        <v>7000000</v>
      </c>
      <c r="N65" s="45">
        <f t="shared" si="0"/>
        <v>0</v>
      </c>
    </row>
    <row r="66" spans="1:14" ht="13.5" thickBot="1" x14ac:dyDescent="0.25">
      <c r="A66" s="37" t="s">
        <v>132</v>
      </c>
      <c r="B66" s="38" t="s">
        <v>133</v>
      </c>
      <c r="C66" s="39" t="s">
        <v>45</v>
      </c>
      <c r="D66" s="40">
        <v>28045157445</v>
      </c>
      <c r="E66" s="40">
        <v>28041157445</v>
      </c>
      <c r="F66" s="40">
        <v>27933426142</v>
      </c>
      <c r="G66" s="40">
        <v>0</v>
      </c>
      <c r="H66" s="40">
        <v>0</v>
      </c>
      <c r="I66" s="40">
        <v>0</v>
      </c>
      <c r="J66" s="40">
        <v>14955765640.780001</v>
      </c>
      <c r="K66" s="40">
        <v>14953576392.700001</v>
      </c>
      <c r="L66" s="40">
        <v>13085391804.219999</v>
      </c>
      <c r="M66" s="40">
        <v>12977660501.219999</v>
      </c>
      <c r="N66" s="41">
        <f t="shared" si="0"/>
        <v>0.53335051058838345</v>
      </c>
    </row>
    <row r="67" spans="1:14" x14ac:dyDescent="0.2">
      <c r="A67" s="42" t="s">
        <v>134</v>
      </c>
      <c r="B67" s="42" t="s">
        <v>135</v>
      </c>
      <c r="C67" s="43" t="s">
        <v>45</v>
      </c>
      <c r="D67" s="44">
        <v>136699585</v>
      </c>
      <c r="E67" s="44">
        <v>136699585</v>
      </c>
      <c r="F67" s="44">
        <v>133780000</v>
      </c>
      <c r="G67" s="44">
        <v>0</v>
      </c>
      <c r="H67" s="44">
        <v>0</v>
      </c>
      <c r="I67" s="44">
        <v>0</v>
      </c>
      <c r="J67" s="44">
        <v>41256330.850000001</v>
      </c>
      <c r="K67" s="44">
        <v>41256330.850000001</v>
      </c>
      <c r="L67" s="44">
        <v>95443254.150000006</v>
      </c>
      <c r="M67" s="44">
        <v>92523669.150000006</v>
      </c>
      <c r="N67" s="45">
        <f t="shared" si="0"/>
        <v>0.30180289757280537</v>
      </c>
    </row>
    <row r="68" spans="1:14" x14ac:dyDescent="0.2">
      <c r="A68" s="42" t="s">
        <v>136</v>
      </c>
      <c r="B68" s="42" t="s">
        <v>137</v>
      </c>
      <c r="C68" s="43" t="s">
        <v>45</v>
      </c>
      <c r="D68" s="44">
        <v>110000000</v>
      </c>
      <c r="E68" s="44">
        <v>110000000</v>
      </c>
      <c r="F68" s="44">
        <v>110000000</v>
      </c>
      <c r="G68" s="44">
        <v>0</v>
      </c>
      <c r="H68" s="44">
        <v>0</v>
      </c>
      <c r="I68" s="44">
        <v>0</v>
      </c>
      <c r="J68" s="44">
        <v>39320530.850000001</v>
      </c>
      <c r="K68" s="44">
        <v>39320530.850000001</v>
      </c>
      <c r="L68" s="44">
        <v>70679469.150000006</v>
      </c>
      <c r="M68" s="44">
        <v>70679469.150000006</v>
      </c>
      <c r="N68" s="45">
        <f t="shared" si="0"/>
        <v>0.35745937136363637</v>
      </c>
    </row>
    <row r="69" spans="1:14" x14ac:dyDescent="0.2">
      <c r="A69" s="42" t="s">
        <v>217</v>
      </c>
      <c r="B69" s="42" t="s">
        <v>218</v>
      </c>
      <c r="C69" s="43" t="s">
        <v>45</v>
      </c>
      <c r="D69" s="44">
        <v>3780000</v>
      </c>
      <c r="E69" s="44">
        <v>3780000</v>
      </c>
      <c r="F69" s="44">
        <v>3780000</v>
      </c>
      <c r="G69" s="44">
        <v>0</v>
      </c>
      <c r="H69" s="44">
        <v>0</v>
      </c>
      <c r="I69" s="44">
        <v>0</v>
      </c>
      <c r="J69" s="44">
        <v>1935800</v>
      </c>
      <c r="K69" s="44">
        <v>1935800</v>
      </c>
      <c r="L69" s="44">
        <v>1844200</v>
      </c>
      <c r="M69" s="44">
        <v>1844200</v>
      </c>
      <c r="N69" s="45">
        <f t="shared" si="0"/>
        <v>0.51211640211640208</v>
      </c>
    </row>
    <row r="70" spans="1:14" x14ac:dyDescent="0.2">
      <c r="A70" s="42" t="s">
        <v>348</v>
      </c>
      <c r="B70" s="42" t="s">
        <v>349</v>
      </c>
      <c r="C70" s="43" t="s">
        <v>45</v>
      </c>
      <c r="D70" s="44">
        <v>20000000</v>
      </c>
      <c r="E70" s="44">
        <v>20000000</v>
      </c>
      <c r="F70" s="44">
        <v>20000000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20000000</v>
      </c>
      <c r="M70" s="44">
        <v>20000000</v>
      </c>
      <c r="N70" s="45">
        <f t="shared" si="0"/>
        <v>0</v>
      </c>
    </row>
    <row r="71" spans="1:14" x14ac:dyDescent="0.2">
      <c r="A71" s="42" t="s">
        <v>219</v>
      </c>
      <c r="B71" s="42" t="s">
        <v>220</v>
      </c>
      <c r="C71" s="43" t="s">
        <v>45</v>
      </c>
      <c r="D71" s="44">
        <v>2919585</v>
      </c>
      <c r="E71" s="44">
        <v>2919585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2919585</v>
      </c>
      <c r="M71" s="44">
        <v>0</v>
      </c>
      <c r="N71" s="45">
        <f t="shared" ref="N71:N115" si="1">+J71/E71</f>
        <v>0</v>
      </c>
    </row>
    <row r="72" spans="1:14" x14ac:dyDescent="0.2">
      <c r="A72" s="42" t="s">
        <v>247</v>
      </c>
      <c r="B72" s="42" t="s">
        <v>248</v>
      </c>
      <c r="C72" s="43" t="s">
        <v>45</v>
      </c>
      <c r="D72" s="44">
        <v>22260917248</v>
      </c>
      <c r="E72" s="44">
        <v>22260917248</v>
      </c>
      <c r="F72" s="44">
        <v>22258401916</v>
      </c>
      <c r="G72" s="44">
        <v>0</v>
      </c>
      <c r="H72" s="44">
        <v>0</v>
      </c>
      <c r="I72" s="44">
        <v>0</v>
      </c>
      <c r="J72" s="44">
        <v>12007472464.790001</v>
      </c>
      <c r="K72" s="44">
        <v>12007472464.790001</v>
      </c>
      <c r="L72" s="44">
        <v>10253444783.209999</v>
      </c>
      <c r="M72" s="44">
        <v>10250929451.209999</v>
      </c>
      <c r="N72" s="45">
        <f t="shared" si="1"/>
        <v>0.53939702174081772</v>
      </c>
    </row>
    <row r="73" spans="1:14" x14ac:dyDescent="0.2">
      <c r="A73" s="42" t="s">
        <v>350</v>
      </c>
      <c r="B73" s="42" t="s">
        <v>351</v>
      </c>
      <c r="C73" s="43" t="s">
        <v>45</v>
      </c>
      <c r="D73" s="44">
        <v>2515332</v>
      </c>
      <c r="E73" s="44">
        <v>2515332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2515332</v>
      </c>
      <c r="M73" s="44">
        <v>0</v>
      </c>
      <c r="N73" s="45">
        <f t="shared" si="1"/>
        <v>0</v>
      </c>
    </row>
    <row r="74" spans="1:14" x14ac:dyDescent="0.2">
      <c r="A74" s="42" t="s">
        <v>249</v>
      </c>
      <c r="B74" s="42" t="s">
        <v>250</v>
      </c>
      <c r="C74" s="43" t="s">
        <v>45</v>
      </c>
      <c r="D74" s="44">
        <v>22258401916</v>
      </c>
      <c r="E74" s="44">
        <v>22258401916</v>
      </c>
      <c r="F74" s="44">
        <v>22258401916</v>
      </c>
      <c r="G74" s="44">
        <v>0</v>
      </c>
      <c r="H74" s="44">
        <v>0</v>
      </c>
      <c r="I74" s="44">
        <v>0</v>
      </c>
      <c r="J74" s="44">
        <v>12007472464.790001</v>
      </c>
      <c r="K74" s="44">
        <v>12007472464.790001</v>
      </c>
      <c r="L74" s="44">
        <v>10250929451.209999</v>
      </c>
      <c r="M74" s="44">
        <v>10250929451.209999</v>
      </c>
      <c r="N74" s="45">
        <f t="shared" si="1"/>
        <v>0.53945797681722485</v>
      </c>
    </row>
    <row r="75" spans="1:14" x14ac:dyDescent="0.2">
      <c r="A75" s="42" t="s">
        <v>352</v>
      </c>
      <c r="B75" s="42" t="s">
        <v>353</v>
      </c>
      <c r="C75" s="43" t="s">
        <v>45</v>
      </c>
      <c r="D75" s="44">
        <v>158134000</v>
      </c>
      <c r="E75" s="44">
        <v>158134000</v>
      </c>
      <c r="F75" s="44">
        <v>158134000</v>
      </c>
      <c r="G75" s="44">
        <v>0</v>
      </c>
      <c r="H75" s="44">
        <v>0</v>
      </c>
      <c r="I75" s="44">
        <v>0</v>
      </c>
      <c r="J75" s="44">
        <v>12110692.49</v>
      </c>
      <c r="K75" s="44">
        <v>12110692.49</v>
      </c>
      <c r="L75" s="44">
        <v>146023307.50999999</v>
      </c>
      <c r="M75" s="44">
        <v>146023307.50999999</v>
      </c>
      <c r="N75" s="45">
        <f t="shared" si="1"/>
        <v>7.6585000632375069E-2</v>
      </c>
    </row>
    <row r="76" spans="1:14" x14ac:dyDescent="0.2">
      <c r="A76" s="42" t="s">
        <v>354</v>
      </c>
      <c r="B76" s="42" t="s">
        <v>355</v>
      </c>
      <c r="C76" s="43" t="s">
        <v>45</v>
      </c>
      <c r="D76" s="44">
        <v>157774000</v>
      </c>
      <c r="E76" s="44">
        <v>157774000</v>
      </c>
      <c r="F76" s="44">
        <v>157774000</v>
      </c>
      <c r="G76" s="44">
        <v>0</v>
      </c>
      <c r="H76" s="44">
        <v>0</v>
      </c>
      <c r="I76" s="44">
        <v>0</v>
      </c>
      <c r="J76" s="44">
        <v>12110692.49</v>
      </c>
      <c r="K76" s="44">
        <v>12110692.49</v>
      </c>
      <c r="L76" s="44">
        <v>145663307.50999999</v>
      </c>
      <c r="M76" s="44">
        <v>145663307.50999999</v>
      </c>
      <c r="N76" s="45">
        <f t="shared" si="1"/>
        <v>7.6759748057347851E-2</v>
      </c>
    </row>
    <row r="77" spans="1:14" x14ac:dyDescent="0.2">
      <c r="A77" s="42" t="s">
        <v>356</v>
      </c>
      <c r="B77" s="42" t="s">
        <v>357</v>
      </c>
      <c r="C77" s="43" t="s">
        <v>45</v>
      </c>
      <c r="D77" s="44">
        <v>360000</v>
      </c>
      <c r="E77" s="44">
        <v>360000</v>
      </c>
      <c r="F77" s="44">
        <v>360000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360000</v>
      </c>
      <c r="M77" s="44">
        <v>360000</v>
      </c>
      <c r="N77" s="45">
        <f t="shared" si="1"/>
        <v>0</v>
      </c>
    </row>
    <row r="78" spans="1:14" x14ac:dyDescent="0.2">
      <c r="A78" s="42" t="s">
        <v>324</v>
      </c>
      <c r="B78" s="42" t="s">
        <v>325</v>
      </c>
      <c r="C78" s="43" t="s">
        <v>45</v>
      </c>
      <c r="D78" s="44">
        <v>141968718</v>
      </c>
      <c r="E78" s="44">
        <v>141968718</v>
      </c>
      <c r="F78" s="44">
        <v>129880502</v>
      </c>
      <c r="G78" s="44">
        <v>0</v>
      </c>
      <c r="H78" s="44">
        <v>0</v>
      </c>
      <c r="I78" s="44">
        <v>0</v>
      </c>
      <c r="J78" s="44">
        <v>12803301.02</v>
      </c>
      <c r="K78" s="44">
        <v>12803301.02</v>
      </c>
      <c r="L78" s="44">
        <v>129165416.98</v>
      </c>
      <c r="M78" s="44">
        <v>117077200.98</v>
      </c>
      <c r="N78" s="45">
        <f t="shared" si="1"/>
        <v>9.0183958835213254E-2</v>
      </c>
    </row>
    <row r="79" spans="1:14" x14ac:dyDescent="0.2">
      <c r="A79" s="42" t="s">
        <v>358</v>
      </c>
      <c r="B79" s="42" t="s">
        <v>359</v>
      </c>
      <c r="C79" s="43" t="s">
        <v>45</v>
      </c>
      <c r="D79" s="44">
        <v>10395216</v>
      </c>
      <c r="E79" s="44">
        <v>10395216</v>
      </c>
      <c r="F79" s="44">
        <v>1805000</v>
      </c>
      <c r="G79" s="44">
        <v>0</v>
      </c>
      <c r="H79" s="44">
        <v>0</v>
      </c>
      <c r="I79" s="44">
        <v>0</v>
      </c>
      <c r="J79" s="44">
        <v>0</v>
      </c>
      <c r="K79" s="44">
        <v>0</v>
      </c>
      <c r="L79" s="44">
        <v>10395216</v>
      </c>
      <c r="M79" s="44">
        <v>1805000</v>
      </c>
      <c r="N79" s="45">
        <f t="shared" si="1"/>
        <v>0</v>
      </c>
    </row>
    <row r="80" spans="1:14" x14ac:dyDescent="0.2">
      <c r="A80" s="42" t="s">
        <v>326</v>
      </c>
      <c r="B80" s="42" t="s">
        <v>327</v>
      </c>
      <c r="C80" s="43" t="s">
        <v>45</v>
      </c>
      <c r="D80" s="44">
        <v>131573502</v>
      </c>
      <c r="E80" s="44">
        <v>131573502</v>
      </c>
      <c r="F80" s="44">
        <v>128075502</v>
      </c>
      <c r="G80" s="44">
        <v>0</v>
      </c>
      <c r="H80" s="44">
        <v>0</v>
      </c>
      <c r="I80" s="44">
        <v>0</v>
      </c>
      <c r="J80" s="44">
        <v>12803301.02</v>
      </c>
      <c r="K80" s="44">
        <v>12803301.02</v>
      </c>
      <c r="L80" s="44">
        <v>118770200.98</v>
      </c>
      <c r="M80" s="44">
        <v>115272200.98</v>
      </c>
      <c r="N80" s="45">
        <f t="shared" si="1"/>
        <v>9.7309114870257077E-2</v>
      </c>
    </row>
    <row r="81" spans="1:14" x14ac:dyDescent="0.2">
      <c r="A81" s="42" t="s">
        <v>221</v>
      </c>
      <c r="B81" s="42" t="s">
        <v>222</v>
      </c>
      <c r="C81" s="43" t="s">
        <v>45</v>
      </c>
      <c r="D81" s="44">
        <v>5347437894</v>
      </c>
      <c r="E81" s="44">
        <v>5343437894</v>
      </c>
      <c r="F81" s="44">
        <v>5253229724</v>
      </c>
      <c r="G81" s="44">
        <v>0</v>
      </c>
      <c r="H81" s="44">
        <v>0</v>
      </c>
      <c r="I81" s="44">
        <v>0</v>
      </c>
      <c r="J81" s="44">
        <v>2882122851.6300001</v>
      </c>
      <c r="K81" s="44">
        <v>2879933603.5500002</v>
      </c>
      <c r="L81" s="44">
        <v>2461315042.3699999</v>
      </c>
      <c r="M81" s="44">
        <v>2371106872.3699999</v>
      </c>
      <c r="N81" s="45">
        <f t="shared" si="1"/>
        <v>0.53937612990061268</v>
      </c>
    </row>
    <row r="82" spans="1:14" x14ac:dyDescent="0.2">
      <c r="A82" s="42" t="s">
        <v>360</v>
      </c>
      <c r="B82" s="42" t="s">
        <v>361</v>
      </c>
      <c r="C82" s="43" t="s">
        <v>45</v>
      </c>
      <c r="D82" s="44">
        <v>156298000</v>
      </c>
      <c r="E82" s="44">
        <v>156298000</v>
      </c>
      <c r="F82" s="44">
        <v>156298000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156298000</v>
      </c>
      <c r="M82" s="44">
        <v>156298000</v>
      </c>
      <c r="N82" s="45">
        <f t="shared" si="1"/>
        <v>0</v>
      </c>
    </row>
    <row r="83" spans="1:14" x14ac:dyDescent="0.2">
      <c r="A83" s="42" t="s">
        <v>362</v>
      </c>
      <c r="B83" s="42" t="s">
        <v>363</v>
      </c>
      <c r="C83" s="43" t="s">
        <v>45</v>
      </c>
      <c r="D83" s="44">
        <v>70109119</v>
      </c>
      <c r="E83" s="44">
        <v>70109119</v>
      </c>
      <c r="F83" s="44">
        <v>25313212</v>
      </c>
      <c r="G83" s="44">
        <v>0</v>
      </c>
      <c r="H83" s="44">
        <v>0</v>
      </c>
      <c r="I83" s="44">
        <v>0</v>
      </c>
      <c r="J83" s="44">
        <v>16090050</v>
      </c>
      <c r="K83" s="44">
        <v>16029372</v>
      </c>
      <c r="L83" s="44">
        <v>54019069</v>
      </c>
      <c r="M83" s="44">
        <v>9223162</v>
      </c>
      <c r="N83" s="45">
        <f t="shared" si="1"/>
        <v>0.22950010254728775</v>
      </c>
    </row>
    <row r="84" spans="1:14" x14ac:dyDescent="0.2">
      <c r="A84" s="42" t="s">
        <v>251</v>
      </c>
      <c r="B84" s="42" t="s">
        <v>252</v>
      </c>
      <c r="C84" s="43" t="s">
        <v>45</v>
      </c>
      <c r="D84" s="44">
        <v>2795670694</v>
      </c>
      <c r="E84" s="44">
        <v>2795670694</v>
      </c>
      <c r="F84" s="44">
        <v>2795670694</v>
      </c>
      <c r="G84" s="44">
        <v>0</v>
      </c>
      <c r="H84" s="44">
        <v>0</v>
      </c>
      <c r="I84" s="44">
        <v>0</v>
      </c>
      <c r="J84" s="44">
        <v>2340908569.52</v>
      </c>
      <c r="K84" s="44">
        <v>2340908569.4400001</v>
      </c>
      <c r="L84" s="44">
        <v>454762124.48000002</v>
      </c>
      <c r="M84" s="44">
        <v>454762124.48000002</v>
      </c>
      <c r="N84" s="45">
        <f t="shared" si="1"/>
        <v>0.83733344365057039</v>
      </c>
    </row>
    <row r="85" spans="1:14" x14ac:dyDescent="0.2">
      <c r="A85" s="42" t="s">
        <v>253</v>
      </c>
      <c r="B85" s="42" t="s">
        <v>254</v>
      </c>
      <c r="C85" s="43" t="s">
        <v>45</v>
      </c>
      <c r="D85" s="44">
        <v>329521494</v>
      </c>
      <c r="E85" s="44">
        <v>329521494</v>
      </c>
      <c r="F85" s="44">
        <v>329290085</v>
      </c>
      <c r="G85" s="44">
        <v>0</v>
      </c>
      <c r="H85" s="44">
        <v>0</v>
      </c>
      <c r="I85" s="44">
        <v>0</v>
      </c>
      <c r="J85" s="44">
        <v>103279598.75</v>
      </c>
      <c r="K85" s="44">
        <v>101781207.25</v>
      </c>
      <c r="L85" s="44">
        <v>226241895.25</v>
      </c>
      <c r="M85" s="44">
        <v>226010486.25</v>
      </c>
      <c r="N85" s="45">
        <f t="shared" si="1"/>
        <v>0.31342295003675846</v>
      </c>
    </row>
    <row r="86" spans="1:14" x14ac:dyDescent="0.2">
      <c r="A86" s="42" t="s">
        <v>255</v>
      </c>
      <c r="B86" s="42" t="s">
        <v>256</v>
      </c>
      <c r="C86" s="43" t="s">
        <v>45</v>
      </c>
      <c r="D86" s="44">
        <v>800770000</v>
      </c>
      <c r="E86" s="44">
        <v>796770000</v>
      </c>
      <c r="F86" s="44">
        <v>796770000</v>
      </c>
      <c r="G86" s="44">
        <v>0</v>
      </c>
      <c r="H86" s="44">
        <v>0</v>
      </c>
      <c r="I86" s="44">
        <v>0</v>
      </c>
      <c r="J86" s="44">
        <v>413370836.06</v>
      </c>
      <c r="K86" s="44">
        <v>412740658.04000002</v>
      </c>
      <c r="L86" s="44">
        <v>383399163.94</v>
      </c>
      <c r="M86" s="44">
        <v>383399163.94</v>
      </c>
      <c r="N86" s="45">
        <f t="shared" si="1"/>
        <v>0.51880823331701742</v>
      </c>
    </row>
    <row r="87" spans="1:14" x14ac:dyDescent="0.2">
      <c r="A87" s="42" t="s">
        <v>223</v>
      </c>
      <c r="B87" s="42" t="s">
        <v>224</v>
      </c>
      <c r="C87" s="43" t="s">
        <v>45</v>
      </c>
      <c r="D87" s="44">
        <v>95132500</v>
      </c>
      <c r="E87" s="44">
        <v>95132500</v>
      </c>
      <c r="F87" s="44">
        <v>95132500</v>
      </c>
      <c r="G87" s="44">
        <v>0</v>
      </c>
      <c r="H87" s="44">
        <v>0</v>
      </c>
      <c r="I87" s="44">
        <v>0</v>
      </c>
      <c r="J87" s="44">
        <v>3588000</v>
      </c>
      <c r="K87" s="44">
        <v>3588000</v>
      </c>
      <c r="L87" s="44">
        <v>91544500</v>
      </c>
      <c r="M87" s="44">
        <v>91544500</v>
      </c>
      <c r="N87" s="45">
        <f t="shared" si="1"/>
        <v>3.7715817412556168E-2</v>
      </c>
    </row>
    <row r="88" spans="1:14" x14ac:dyDescent="0.2">
      <c r="A88" s="42" t="s">
        <v>364</v>
      </c>
      <c r="B88" s="42" t="s">
        <v>365</v>
      </c>
      <c r="C88" s="43" t="s">
        <v>45</v>
      </c>
      <c r="D88" s="44">
        <v>162884731</v>
      </c>
      <c r="E88" s="44">
        <v>162884731</v>
      </c>
      <c r="F88" s="44">
        <v>162884731</v>
      </c>
      <c r="G88" s="44">
        <v>0</v>
      </c>
      <c r="H88" s="44">
        <v>0</v>
      </c>
      <c r="I88" s="44">
        <v>0</v>
      </c>
      <c r="J88" s="44">
        <v>1768985.84</v>
      </c>
      <c r="K88" s="44">
        <v>1768985.36</v>
      </c>
      <c r="L88" s="44">
        <v>161115745.16</v>
      </c>
      <c r="M88" s="44">
        <v>161115745.16</v>
      </c>
      <c r="N88" s="45">
        <f t="shared" si="1"/>
        <v>1.0860354000891588E-2</v>
      </c>
    </row>
    <row r="89" spans="1:14" ht="13.5" thickBot="1" x14ac:dyDescent="0.25">
      <c r="A89" s="42" t="s">
        <v>257</v>
      </c>
      <c r="B89" s="42" t="s">
        <v>258</v>
      </c>
      <c r="C89" s="43" t="s">
        <v>45</v>
      </c>
      <c r="D89" s="44">
        <v>937051356</v>
      </c>
      <c r="E89" s="44">
        <v>937051356</v>
      </c>
      <c r="F89" s="44">
        <v>891870502</v>
      </c>
      <c r="G89" s="44">
        <v>0</v>
      </c>
      <c r="H89" s="44">
        <v>0</v>
      </c>
      <c r="I89" s="44">
        <v>0</v>
      </c>
      <c r="J89" s="44">
        <v>3116811.46</v>
      </c>
      <c r="K89" s="44">
        <v>3116811.46</v>
      </c>
      <c r="L89" s="44">
        <v>933934544.53999996</v>
      </c>
      <c r="M89" s="44">
        <v>888753690.53999996</v>
      </c>
      <c r="N89" s="45">
        <f t="shared" si="1"/>
        <v>3.3261906511770738E-3</v>
      </c>
    </row>
    <row r="90" spans="1:14" ht="13.5" thickBot="1" x14ac:dyDescent="0.25">
      <c r="A90" s="37" t="s">
        <v>138</v>
      </c>
      <c r="B90" s="38" t="s">
        <v>139</v>
      </c>
      <c r="C90" s="39" t="s">
        <v>45</v>
      </c>
      <c r="D90" s="40">
        <v>8169890908</v>
      </c>
      <c r="E90" s="40">
        <v>9186856933</v>
      </c>
      <c r="F90" s="40">
        <v>9186856933</v>
      </c>
      <c r="G90" s="40">
        <v>0</v>
      </c>
      <c r="H90" s="40">
        <v>0</v>
      </c>
      <c r="I90" s="40">
        <v>0</v>
      </c>
      <c r="J90" s="40">
        <v>1194469633.9200001</v>
      </c>
      <c r="K90" s="40">
        <v>1191609724.51</v>
      </c>
      <c r="L90" s="40">
        <v>7992387299.0799999</v>
      </c>
      <c r="M90" s="40">
        <v>7992387299.0799999</v>
      </c>
      <c r="N90" s="41">
        <f t="shared" si="1"/>
        <v>0.13001940082786745</v>
      </c>
    </row>
    <row r="91" spans="1:14" x14ac:dyDescent="0.2">
      <c r="A91" s="42" t="s">
        <v>141</v>
      </c>
      <c r="B91" s="42" t="s">
        <v>142</v>
      </c>
      <c r="C91" s="43" t="s">
        <v>45</v>
      </c>
      <c r="D91" s="44">
        <v>2767163908</v>
      </c>
      <c r="E91" s="44">
        <v>3649695485</v>
      </c>
      <c r="F91" s="44">
        <v>3649695485</v>
      </c>
      <c r="G91" s="44">
        <v>0</v>
      </c>
      <c r="H91" s="44">
        <v>0</v>
      </c>
      <c r="I91" s="44">
        <v>0</v>
      </c>
      <c r="J91" s="44">
        <v>719934611.51999998</v>
      </c>
      <c r="K91" s="44">
        <v>719813111.51999998</v>
      </c>
      <c r="L91" s="44">
        <v>2929760873.48</v>
      </c>
      <c r="M91" s="44">
        <v>2929760873.48</v>
      </c>
      <c r="N91" s="45">
        <f t="shared" si="1"/>
        <v>0.19725881638040277</v>
      </c>
    </row>
    <row r="92" spans="1:14" x14ac:dyDescent="0.2">
      <c r="A92" s="42" t="s">
        <v>143</v>
      </c>
      <c r="B92" s="42" t="s">
        <v>144</v>
      </c>
      <c r="C92" s="43" t="s">
        <v>140</v>
      </c>
      <c r="D92" s="44">
        <v>503580000</v>
      </c>
      <c r="E92" s="44">
        <v>773580000</v>
      </c>
      <c r="F92" s="44">
        <v>773580000</v>
      </c>
      <c r="G92" s="44">
        <v>0</v>
      </c>
      <c r="H92" s="44">
        <v>0</v>
      </c>
      <c r="I92" s="44">
        <v>0</v>
      </c>
      <c r="J92" s="44">
        <v>684099770.20000005</v>
      </c>
      <c r="K92" s="44">
        <v>684058270.20000005</v>
      </c>
      <c r="L92" s="44">
        <v>89480229.799999997</v>
      </c>
      <c r="M92" s="44">
        <v>89480229.799999997</v>
      </c>
      <c r="N92" s="45">
        <f t="shared" si="1"/>
        <v>0.88432970112981213</v>
      </c>
    </row>
    <row r="93" spans="1:14" x14ac:dyDescent="0.2">
      <c r="A93" s="42" t="s">
        <v>366</v>
      </c>
      <c r="B93" s="42" t="s">
        <v>367</v>
      </c>
      <c r="C93" s="43" t="s">
        <v>45</v>
      </c>
      <c r="D93" s="44">
        <v>0</v>
      </c>
      <c r="E93" s="44">
        <v>344447949</v>
      </c>
      <c r="F93" s="44">
        <v>344447949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344447949</v>
      </c>
      <c r="M93" s="44">
        <v>344447949</v>
      </c>
      <c r="N93" s="45">
        <f t="shared" si="1"/>
        <v>0</v>
      </c>
    </row>
    <row r="94" spans="1:14" x14ac:dyDescent="0.2">
      <c r="A94" s="42" t="s">
        <v>366</v>
      </c>
      <c r="B94" s="42" t="s">
        <v>367</v>
      </c>
      <c r="C94" s="43" t="s">
        <v>140</v>
      </c>
      <c r="D94" s="44">
        <v>4959900</v>
      </c>
      <c r="E94" s="44">
        <v>680858951</v>
      </c>
      <c r="F94" s="44">
        <v>680858951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680858951</v>
      </c>
      <c r="M94" s="44">
        <v>680858951</v>
      </c>
      <c r="N94" s="45">
        <f t="shared" si="1"/>
        <v>0</v>
      </c>
    </row>
    <row r="95" spans="1:14" x14ac:dyDescent="0.2">
      <c r="A95" s="42" t="s">
        <v>259</v>
      </c>
      <c r="B95" s="42" t="s">
        <v>260</v>
      </c>
      <c r="C95" s="43" t="s">
        <v>140</v>
      </c>
      <c r="D95" s="44">
        <v>1603559922</v>
      </c>
      <c r="E95" s="44">
        <v>754088906</v>
      </c>
      <c r="F95" s="44">
        <v>754088906</v>
      </c>
      <c r="G95" s="44">
        <v>0</v>
      </c>
      <c r="H95" s="44">
        <v>0</v>
      </c>
      <c r="I95" s="44">
        <v>0</v>
      </c>
      <c r="J95" s="44">
        <v>21198287.34</v>
      </c>
      <c r="K95" s="44">
        <v>21198287.34</v>
      </c>
      <c r="L95" s="44">
        <v>732890618.65999997</v>
      </c>
      <c r="M95" s="44">
        <v>732890618.65999997</v>
      </c>
      <c r="N95" s="45">
        <f t="shared" si="1"/>
        <v>2.8111124790900981E-2</v>
      </c>
    </row>
    <row r="96" spans="1:14" x14ac:dyDescent="0.2">
      <c r="A96" s="42" t="s">
        <v>328</v>
      </c>
      <c r="B96" s="42" t="s">
        <v>329</v>
      </c>
      <c r="C96" s="43" t="s">
        <v>45</v>
      </c>
      <c r="D96" s="44">
        <v>0</v>
      </c>
      <c r="E96" s="44">
        <v>290000000</v>
      </c>
      <c r="F96" s="44">
        <v>290000000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290000000</v>
      </c>
      <c r="M96" s="44">
        <v>290000000</v>
      </c>
      <c r="N96" s="45">
        <f t="shared" si="1"/>
        <v>0</v>
      </c>
    </row>
    <row r="97" spans="1:14" x14ac:dyDescent="0.2">
      <c r="A97" s="42" t="s">
        <v>328</v>
      </c>
      <c r="B97" s="42" t="s">
        <v>329</v>
      </c>
      <c r="C97" s="43" t="s">
        <v>140</v>
      </c>
      <c r="D97" s="44">
        <v>71600000</v>
      </c>
      <c r="E97" s="44">
        <v>281600000</v>
      </c>
      <c r="F97" s="44">
        <v>281600000</v>
      </c>
      <c r="G97" s="44">
        <v>0</v>
      </c>
      <c r="H97" s="44">
        <v>0</v>
      </c>
      <c r="I97" s="44">
        <v>0</v>
      </c>
      <c r="J97" s="44">
        <v>10116553.98</v>
      </c>
      <c r="K97" s="44">
        <v>10116553.98</v>
      </c>
      <c r="L97" s="44">
        <v>271483446.01999998</v>
      </c>
      <c r="M97" s="44">
        <v>271483446.01999998</v>
      </c>
      <c r="N97" s="45">
        <f t="shared" si="1"/>
        <v>3.592526271306818E-2</v>
      </c>
    </row>
    <row r="98" spans="1:14" x14ac:dyDescent="0.2">
      <c r="A98" s="42" t="s">
        <v>225</v>
      </c>
      <c r="B98" s="42" t="s">
        <v>226</v>
      </c>
      <c r="C98" s="43" t="s">
        <v>140</v>
      </c>
      <c r="D98" s="44">
        <v>583464086</v>
      </c>
      <c r="E98" s="44">
        <v>525119679</v>
      </c>
      <c r="F98" s="44">
        <v>525119679</v>
      </c>
      <c r="G98" s="44">
        <v>0</v>
      </c>
      <c r="H98" s="44">
        <v>0</v>
      </c>
      <c r="I98" s="44">
        <v>0</v>
      </c>
      <c r="J98" s="44">
        <v>4520000</v>
      </c>
      <c r="K98" s="44">
        <v>4440000</v>
      </c>
      <c r="L98" s="44">
        <v>520599679</v>
      </c>
      <c r="M98" s="44">
        <v>520599679</v>
      </c>
      <c r="N98" s="45">
        <f t="shared" si="1"/>
        <v>8.6075616297746869E-3</v>
      </c>
    </row>
    <row r="99" spans="1:14" x14ac:dyDescent="0.2">
      <c r="A99" s="42" t="s">
        <v>145</v>
      </c>
      <c r="B99" s="42" t="s">
        <v>146</v>
      </c>
      <c r="C99" s="43" t="s">
        <v>45</v>
      </c>
      <c r="D99" s="44">
        <v>4955456155</v>
      </c>
      <c r="E99" s="44">
        <v>5089890603</v>
      </c>
      <c r="F99" s="44">
        <v>5089890603</v>
      </c>
      <c r="G99" s="44">
        <v>0</v>
      </c>
      <c r="H99" s="44">
        <v>0</v>
      </c>
      <c r="I99" s="44">
        <v>0</v>
      </c>
      <c r="J99" s="44">
        <v>466157261.66000003</v>
      </c>
      <c r="K99" s="44">
        <v>463418852.25</v>
      </c>
      <c r="L99" s="44">
        <v>4623733341.3400002</v>
      </c>
      <c r="M99" s="44">
        <v>4623733341.3400002</v>
      </c>
      <c r="N99" s="45">
        <f t="shared" si="1"/>
        <v>9.1584927460964527E-2</v>
      </c>
    </row>
    <row r="100" spans="1:14" x14ac:dyDescent="0.2">
      <c r="A100" s="42" t="s">
        <v>147</v>
      </c>
      <c r="B100" s="42" t="s">
        <v>148</v>
      </c>
      <c r="C100" s="43" t="s">
        <v>140</v>
      </c>
      <c r="D100" s="44">
        <v>4474456155</v>
      </c>
      <c r="E100" s="44">
        <v>3528557104</v>
      </c>
      <c r="F100" s="44">
        <v>3528557104</v>
      </c>
      <c r="G100" s="44">
        <v>0</v>
      </c>
      <c r="H100" s="44">
        <v>0</v>
      </c>
      <c r="I100" s="44">
        <v>0</v>
      </c>
      <c r="J100" s="44">
        <v>411793377.99000001</v>
      </c>
      <c r="K100" s="44">
        <v>409054968.57999998</v>
      </c>
      <c r="L100" s="44">
        <v>3116763726.0100002</v>
      </c>
      <c r="M100" s="44">
        <v>3116763726.0100002</v>
      </c>
      <c r="N100" s="45">
        <f t="shared" si="1"/>
        <v>0.11670305052543653</v>
      </c>
    </row>
    <row r="101" spans="1:14" x14ac:dyDescent="0.2">
      <c r="A101" s="42" t="s">
        <v>149</v>
      </c>
      <c r="B101" s="42" t="s">
        <v>150</v>
      </c>
      <c r="C101" s="43" t="s">
        <v>45</v>
      </c>
      <c r="D101" s="44">
        <v>0</v>
      </c>
      <c r="E101" s="44">
        <v>969940076</v>
      </c>
      <c r="F101" s="44">
        <v>969940076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969940076</v>
      </c>
      <c r="M101" s="44">
        <v>969940076</v>
      </c>
      <c r="N101" s="45">
        <f t="shared" si="1"/>
        <v>0</v>
      </c>
    </row>
    <row r="102" spans="1:14" x14ac:dyDescent="0.2">
      <c r="A102" s="42" t="s">
        <v>149</v>
      </c>
      <c r="B102" s="42" t="s">
        <v>150</v>
      </c>
      <c r="C102" s="43" t="s">
        <v>140</v>
      </c>
      <c r="D102" s="44">
        <v>481000000</v>
      </c>
      <c r="E102" s="44">
        <v>591393423</v>
      </c>
      <c r="F102" s="44">
        <v>591393423</v>
      </c>
      <c r="G102" s="44">
        <v>0</v>
      </c>
      <c r="H102" s="44">
        <v>0</v>
      </c>
      <c r="I102" s="44">
        <v>0</v>
      </c>
      <c r="J102" s="44">
        <v>54363883.670000002</v>
      </c>
      <c r="K102" s="44">
        <v>54363883.670000002</v>
      </c>
      <c r="L102" s="44">
        <v>537029539.33000004</v>
      </c>
      <c r="M102" s="44">
        <v>537029539.33000004</v>
      </c>
      <c r="N102" s="45">
        <f t="shared" si="1"/>
        <v>9.1925073150500691E-2</v>
      </c>
    </row>
    <row r="103" spans="1:14" x14ac:dyDescent="0.2">
      <c r="A103" s="42" t="s">
        <v>151</v>
      </c>
      <c r="B103" s="42" t="s">
        <v>152</v>
      </c>
      <c r="C103" s="43" t="s">
        <v>140</v>
      </c>
      <c r="D103" s="44">
        <v>325000000</v>
      </c>
      <c r="E103" s="44">
        <v>325000000</v>
      </c>
      <c r="F103" s="44">
        <v>325000000</v>
      </c>
      <c r="G103" s="44">
        <v>0</v>
      </c>
      <c r="H103" s="44">
        <v>0</v>
      </c>
      <c r="I103" s="44">
        <v>0</v>
      </c>
      <c r="J103" s="44">
        <v>0</v>
      </c>
      <c r="K103" s="44">
        <v>0</v>
      </c>
      <c r="L103" s="44">
        <v>325000000</v>
      </c>
      <c r="M103" s="44">
        <v>325000000</v>
      </c>
      <c r="N103" s="45">
        <f t="shared" si="1"/>
        <v>0</v>
      </c>
    </row>
    <row r="104" spans="1:14" x14ac:dyDescent="0.2">
      <c r="A104" s="42" t="s">
        <v>368</v>
      </c>
      <c r="B104" s="42" t="s">
        <v>369</v>
      </c>
      <c r="C104" s="43" t="s">
        <v>140</v>
      </c>
      <c r="D104" s="44">
        <v>325000000</v>
      </c>
      <c r="E104" s="44">
        <v>325000000</v>
      </c>
      <c r="F104" s="44">
        <v>325000000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44">
        <v>325000000</v>
      </c>
      <c r="M104" s="44">
        <v>325000000</v>
      </c>
      <c r="N104" s="45">
        <f t="shared" si="1"/>
        <v>0</v>
      </c>
    </row>
    <row r="105" spans="1:14" x14ac:dyDescent="0.2">
      <c r="A105" s="42" t="s">
        <v>155</v>
      </c>
      <c r="B105" s="42" t="s">
        <v>156</v>
      </c>
      <c r="C105" s="43" t="s">
        <v>140</v>
      </c>
      <c r="D105" s="44">
        <v>122270845</v>
      </c>
      <c r="E105" s="44">
        <v>122270845</v>
      </c>
      <c r="F105" s="44">
        <v>122270845</v>
      </c>
      <c r="G105" s="44">
        <v>0</v>
      </c>
      <c r="H105" s="44">
        <v>0</v>
      </c>
      <c r="I105" s="44">
        <v>0</v>
      </c>
      <c r="J105" s="44">
        <v>8377760.7400000002</v>
      </c>
      <c r="K105" s="44">
        <v>8377760.7400000002</v>
      </c>
      <c r="L105" s="44">
        <v>113893084.26000001</v>
      </c>
      <c r="M105" s="44">
        <v>113893084.26000001</v>
      </c>
      <c r="N105" s="45">
        <f t="shared" si="1"/>
        <v>6.8518057105109567E-2</v>
      </c>
    </row>
    <row r="106" spans="1:14" ht="13.5" thickBot="1" x14ac:dyDescent="0.25">
      <c r="A106" s="42" t="s">
        <v>157</v>
      </c>
      <c r="B106" s="42" t="s">
        <v>158</v>
      </c>
      <c r="C106" s="43" t="s">
        <v>140</v>
      </c>
      <c r="D106" s="44">
        <v>122270845</v>
      </c>
      <c r="E106" s="44">
        <v>122270845</v>
      </c>
      <c r="F106" s="44">
        <v>122270845</v>
      </c>
      <c r="G106" s="44">
        <v>0</v>
      </c>
      <c r="H106" s="44">
        <v>0</v>
      </c>
      <c r="I106" s="44">
        <v>0</v>
      </c>
      <c r="J106" s="44">
        <v>8377760.7400000002</v>
      </c>
      <c r="K106" s="44">
        <v>8377760.7400000002</v>
      </c>
      <c r="L106" s="44">
        <v>113893084.26000001</v>
      </c>
      <c r="M106" s="44">
        <v>113893084.26000001</v>
      </c>
      <c r="N106" s="45">
        <f t="shared" si="1"/>
        <v>6.8518057105109567E-2</v>
      </c>
    </row>
    <row r="107" spans="1:14" ht="13.5" thickBot="1" x14ac:dyDescent="0.25">
      <c r="A107" s="37" t="s">
        <v>159</v>
      </c>
      <c r="B107" s="38" t="s">
        <v>160</v>
      </c>
      <c r="C107" s="39" t="s">
        <v>45</v>
      </c>
      <c r="D107" s="40">
        <v>1880810303</v>
      </c>
      <c r="E107" s="40">
        <v>1887962399</v>
      </c>
      <c r="F107" s="40">
        <v>1887962399</v>
      </c>
      <c r="G107" s="40">
        <v>0</v>
      </c>
      <c r="H107" s="40">
        <v>0</v>
      </c>
      <c r="I107" s="40">
        <v>0</v>
      </c>
      <c r="J107" s="40">
        <v>631503517.39999998</v>
      </c>
      <c r="K107" s="40">
        <v>596789320.08000004</v>
      </c>
      <c r="L107" s="40">
        <v>1256458881.5999999</v>
      </c>
      <c r="M107" s="40">
        <v>1256458881.5999999</v>
      </c>
      <c r="N107" s="41">
        <f t="shared" si="1"/>
        <v>0.3344894568527898</v>
      </c>
    </row>
    <row r="108" spans="1:14" x14ac:dyDescent="0.2">
      <c r="A108" s="42" t="s">
        <v>161</v>
      </c>
      <c r="B108" s="42" t="s">
        <v>162</v>
      </c>
      <c r="C108" s="43" t="s">
        <v>45</v>
      </c>
      <c r="D108" s="44">
        <v>553568354</v>
      </c>
      <c r="E108" s="44">
        <v>560720450</v>
      </c>
      <c r="F108" s="44">
        <v>560720450</v>
      </c>
      <c r="G108" s="44">
        <v>0</v>
      </c>
      <c r="H108" s="44">
        <v>0</v>
      </c>
      <c r="I108" s="44">
        <v>0</v>
      </c>
      <c r="J108" s="44">
        <v>285174004.30000001</v>
      </c>
      <c r="K108" s="44">
        <v>250462740.33000001</v>
      </c>
      <c r="L108" s="44">
        <v>275546445.69999999</v>
      </c>
      <c r="M108" s="44">
        <v>275546445.69999999</v>
      </c>
      <c r="N108" s="45">
        <f t="shared" si="1"/>
        <v>0.5085849897217054</v>
      </c>
    </row>
    <row r="109" spans="1:14" x14ac:dyDescent="0.2">
      <c r="A109" s="42" t="s">
        <v>370</v>
      </c>
      <c r="B109" s="42" t="s">
        <v>164</v>
      </c>
      <c r="C109" s="43" t="s">
        <v>45</v>
      </c>
      <c r="D109" s="44">
        <v>484372310</v>
      </c>
      <c r="E109" s="44">
        <v>490630394</v>
      </c>
      <c r="F109" s="44">
        <v>490630394</v>
      </c>
      <c r="G109" s="44">
        <v>0</v>
      </c>
      <c r="H109" s="44">
        <v>0</v>
      </c>
      <c r="I109" s="44">
        <v>0</v>
      </c>
      <c r="J109" s="44">
        <v>249184776.91999999</v>
      </c>
      <c r="K109" s="44">
        <v>218336665.5</v>
      </c>
      <c r="L109" s="44">
        <v>241445617.08000001</v>
      </c>
      <c r="M109" s="44">
        <v>241445617.08000001</v>
      </c>
      <c r="N109" s="45">
        <f t="shared" si="1"/>
        <v>0.50788695516486893</v>
      </c>
    </row>
    <row r="110" spans="1:14" x14ac:dyDescent="0.2">
      <c r="A110" s="42" t="s">
        <v>371</v>
      </c>
      <c r="B110" s="42" t="s">
        <v>166</v>
      </c>
      <c r="C110" s="43" t="s">
        <v>45</v>
      </c>
      <c r="D110" s="44">
        <v>69196044</v>
      </c>
      <c r="E110" s="44">
        <v>70090056</v>
      </c>
      <c r="F110" s="44">
        <v>70090056</v>
      </c>
      <c r="G110" s="44">
        <v>0</v>
      </c>
      <c r="H110" s="44">
        <v>0</v>
      </c>
      <c r="I110" s="44">
        <v>0</v>
      </c>
      <c r="J110" s="44">
        <v>35989227.380000003</v>
      </c>
      <c r="K110" s="44">
        <v>32126074.829999998</v>
      </c>
      <c r="L110" s="44">
        <v>34100828.619999997</v>
      </c>
      <c r="M110" s="44">
        <v>34100828.619999997</v>
      </c>
      <c r="N110" s="45">
        <f t="shared" si="1"/>
        <v>0.51347123163947828</v>
      </c>
    </row>
    <row r="111" spans="1:14" x14ac:dyDescent="0.2">
      <c r="A111" s="42" t="s">
        <v>167</v>
      </c>
      <c r="B111" s="42" t="s">
        <v>168</v>
      </c>
      <c r="C111" s="43" t="s">
        <v>45</v>
      </c>
      <c r="D111" s="44">
        <v>977241949</v>
      </c>
      <c r="E111" s="44">
        <v>977241949</v>
      </c>
      <c r="F111" s="44">
        <v>977241949</v>
      </c>
      <c r="G111" s="44">
        <v>0</v>
      </c>
      <c r="H111" s="44">
        <v>0</v>
      </c>
      <c r="I111" s="44">
        <v>0</v>
      </c>
      <c r="J111" s="44">
        <v>331229861.26999998</v>
      </c>
      <c r="K111" s="44">
        <v>331226927.92000002</v>
      </c>
      <c r="L111" s="44">
        <v>646012087.73000002</v>
      </c>
      <c r="M111" s="44">
        <v>646012087.73000002</v>
      </c>
      <c r="N111" s="45">
        <f t="shared" si="1"/>
        <v>0.33894355600365245</v>
      </c>
    </row>
    <row r="112" spans="1:14" x14ac:dyDescent="0.2">
      <c r="A112" s="42" t="s">
        <v>169</v>
      </c>
      <c r="B112" s="42" t="s">
        <v>170</v>
      </c>
      <c r="C112" s="43" t="s">
        <v>45</v>
      </c>
      <c r="D112" s="44">
        <v>571335842</v>
      </c>
      <c r="E112" s="44">
        <v>571335842</v>
      </c>
      <c r="F112" s="44">
        <v>571335842</v>
      </c>
      <c r="G112" s="44">
        <v>0</v>
      </c>
      <c r="H112" s="44">
        <v>0</v>
      </c>
      <c r="I112" s="44">
        <v>0</v>
      </c>
      <c r="J112" s="44">
        <v>102841125.22</v>
      </c>
      <c r="K112" s="44">
        <v>102841125.2</v>
      </c>
      <c r="L112" s="44">
        <v>468494716.77999997</v>
      </c>
      <c r="M112" s="44">
        <v>468494716.77999997</v>
      </c>
      <c r="N112" s="45">
        <f t="shared" si="1"/>
        <v>0.18000117909633961</v>
      </c>
    </row>
    <row r="113" spans="1:14" x14ac:dyDescent="0.2">
      <c r="A113" s="42" t="s">
        <v>171</v>
      </c>
      <c r="B113" s="42" t="s">
        <v>172</v>
      </c>
      <c r="C113" s="43" t="s">
        <v>45</v>
      </c>
      <c r="D113" s="44">
        <v>405906107</v>
      </c>
      <c r="E113" s="44">
        <v>405906107</v>
      </c>
      <c r="F113" s="44">
        <v>405906107</v>
      </c>
      <c r="G113" s="44">
        <v>0</v>
      </c>
      <c r="H113" s="44">
        <v>0</v>
      </c>
      <c r="I113" s="44">
        <v>0</v>
      </c>
      <c r="J113" s="44">
        <v>228388736.05000001</v>
      </c>
      <c r="K113" s="44">
        <v>228385802.72</v>
      </c>
      <c r="L113" s="44">
        <v>177517370.94999999</v>
      </c>
      <c r="M113" s="44">
        <v>177517370.94999999</v>
      </c>
      <c r="N113" s="45">
        <f t="shared" si="1"/>
        <v>0.56266395629765686</v>
      </c>
    </row>
    <row r="114" spans="1:14" x14ac:dyDescent="0.2">
      <c r="A114" s="42" t="s">
        <v>173</v>
      </c>
      <c r="B114" s="42" t="s">
        <v>174</v>
      </c>
      <c r="C114" s="43" t="s">
        <v>45</v>
      </c>
      <c r="D114" s="44">
        <v>350000000</v>
      </c>
      <c r="E114" s="44">
        <v>350000000</v>
      </c>
      <c r="F114" s="44">
        <v>350000000</v>
      </c>
      <c r="G114" s="44">
        <v>0</v>
      </c>
      <c r="H114" s="44">
        <v>0</v>
      </c>
      <c r="I114" s="44">
        <v>0</v>
      </c>
      <c r="J114" s="44">
        <v>15099651.83</v>
      </c>
      <c r="K114" s="44">
        <v>15099651.83</v>
      </c>
      <c r="L114" s="44">
        <v>334900348.17000002</v>
      </c>
      <c r="M114" s="44">
        <v>334900348.17000002</v>
      </c>
      <c r="N114" s="45">
        <f t="shared" si="1"/>
        <v>4.3141862371428571E-2</v>
      </c>
    </row>
    <row r="115" spans="1:14" x14ac:dyDescent="0.2">
      <c r="A115" s="42" t="s">
        <v>175</v>
      </c>
      <c r="B115" s="42" t="s">
        <v>176</v>
      </c>
      <c r="C115" s="43" t="s">
        <v>45</v>
      </c>
      <c r="D115" s="44">
        <v>350000000</v>
      </c>
      <c r="E115" s="44">
        <v>350000000</v>
      </c>
      <c r="F115" s="44">
        <v>350000000</v>
      </c>
      <c r="G115" s="44">
        <v>0</v>
      </c>
      <c r="H115" s="44">
        <v>0</v>
      </c>
      <c r="I115" s="44">
        <v>0</v>
      </c>
      <c r="J115" s="44">
        <v>15099651.83</v>
      </c>
      <c r="K115" s="44">
        <v>15099651.83</v>
      </c>
      <c r="L115" s="44">
        <v>334900348.17000002</v>
      </c>
      <c r="M115" s="44">
        <v>334900348.17000002</v>
      </c>
      <c r="N115" s="45">
        <f t="shared" si="1"/>
        <v>4.3141862371428571E-2</v>
      </c>
    </row>
  </sheetData>
  <mergeCells count="4">
    <mergeCell ref="A1:N1"/>
    <mergeCell ref="A2:N2"/>
    <mergeCell ref="A4:N4"/>
    <mergeCell ref="A6:B6"/>
  </mergeCells>
  <pageMargins left="0.7" right="0.7" top="0.75" bottom="0.75" header="0.3" footer="0.3"/>
  <pageSetup scale="58" orientation="portrait" r:id="rId1"/>
  <rowBreaks count="1" manualBreakCount="1">
    <brk id="8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24E6C-35C8-4655-A93C-88CF5567444D}">
  <dimension ref="A1:N36"/>
  <sheetViews>
    <sheetView zoomScale="92" zoomScaleNormal="92" workbookViewId="0">
      <selection activeCell="K37" sqref="K37"/>
    </sheetView>
  </sheetViews>
  <sheetFormatPr baseColWidth="10" defaultColWidth="9.28515625" defaultRowHeight="12.75" x14ac:dyDescent="0.2"/>
  <cols>
    <col min="1" max="1" width="16.42578125" style="13" bestFit="1" customWidth="1"/>
    <col min="2" max="2" width="50" style="13" customWidth="1"/>
    <col min="3" max="3" width="6.7109375" style="14" bestFit="1" customWidth="1"/>
    <col min="4" max="5" width="18.28515625" style="13" bestFit="1" customWidth="1"/>
    <col min="6" max="6" width="18.28515625" style="13" hidden="1" customWidth="1"/>
    <col min="7" max="7" width="10.140625" style="13" hidden="1" customWidth="1"/>
    <col min="8" max="8" width="17" style="13" hidden="1" customWidth="1"/>
    <col min="9" max="9" width="10.5703125" style="13" hidden="1" customWidth="1"/>
    <col min="10" max="10" width="18.28515625" style="13" hidden="1" customWidth="1"/>
    <col min="11" max="11" width="18.28515625" style="13" bestFit="1" customWidth="1"/>
    <col min="12" max="12" width="17" style="13" bestFit="1" customWidth="1"/>
    <col min="13" max="13" width="16" style="13" bestFit="1" customWidth="1"/>
    <col min="14" max="14" width="10.85546875" style="13" bestFit="1" customWidth="1"/>
    <col min="15" max="15" width="9.28515625" style="13"/>
    <col min="16" max="16" width="18" style="13" bestFit="1" customWidth="1"/>
    <col min="17" max="16384" width="9.28515625" style="13"/>
  </cols>
  <sheetData>
    <row r="1" spans="1:14" s="9" customFormat="1" ht="18.75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9" customFormat="1" ht="18.75" x14ac:dyDescent="0.2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s="9" customFormat="1" ht="18.75" x14ac:dyDescent="0.2">
      <c r="A3" s="64" t="str">
        <f>+TOTAL!A3</f>
        <v>Al 31 de agosto de 2026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1:14" s="9" customFormat="1" ht="13.5" thickBot="1" x14ac:dyDescent="0.25">
      <c r="A4" s="10"/>
      <c r="C4" s="11"/>
      <c r="N4" s="12"/>
    </row>
    <row r="5" spans="1:14" ht="26.25" thickBot="1" x14ac:dyDescent="0.25">
      <c r="A5" s="54" t="s">
        <v>40</v>
      </c>
      <c r="B5" s="55" t="s">
        <v>41</v>
      </c>
      <c r="C5" s="55" t="s">
        <v>4</v>
      </c>
      <c r="D5" s="55" t="s">
        <v>5</v>
      </c>
      <c r="E5" s="55" t="s">
        <v>6</v>
      </c>
      <c r="F5" s="56" t="s">
        <v>7</v>
      </c>
      <c r="G5" s="56" t="s">
        <v>8</v>
      </c>
      <c r="H5" s="56" t="s">
        <v>9</v>
      </c>
      <c r="I5" s="56" t="s">
        <v>10</v>
      </c>
      <c r="J5" s="56" t="s">
        <v>11</v>
      </c>
      <c r="K5" s="56" t="s">
        <v>12</v>
      </c>
      <c r="L5" s="56" t="s">
        <v>13</v>
      </c>
      <c r="M5" s="57" t="s">
        <v>14</v>
      </c>
      <c r="N5" s="58" t="s">
        <v>15</v>
      </c>
    </row>
    <row r="6" spans="1:14" ht="13.5" thickBot="1" x14ac:dyDescent="0.25">
      <c r="A6" s="65" t="s">
        <v>38</v>
      </c>
      <c r="B6" s="66" t="s">
        <v>42</v>
      </c>
      <c r="C6" s="59"/>
      <c r="D6" s="60">
        <v>208105520943</v>
      </c>
      <c r="E6" s="60">
        <v>220675232431.70999</v>
      </c>
      <c r="F6" s="60">
        <v>163535440536.10001</v>
      </c>
      <c r="G6" s="60">
        <v>0</v>
      </c>
      <c r="H6" s="60">
        <v>22274990821.919998</v>
      </c>
      <c r="I6" s="60">
        <v>0</v>
      </c>
      <c r="J6" s="60">
        <v>133649077801.75999</v>
      </c>
      <c r="K6" s="60">
        <v>133649077801.75999</v>
      </c>
      <c r="L6" s="60">
        <v>64751163808.029999</v>
      </c>
      <c r="M6" s="60">
        <v>7611371912.4200001</v>
      </c>
      <c r="N6" s="61">
        <f>+J6/E6</f>
        <v>0.60563696400826927</v>
      </c>
    </row>
    <row r="7" spans="1:14" ht="13.5" thickBot="1" x14ac:dyDescent="0.25">
      <c r="A7" s="37" t="s">
        <v>159</v>
      </c>
      <c r="B7" s="38" t="s">
        <v>160</v>
      </c>
      <c r="C7" s="39" t="s">
        <v>45</v>
      </c>
      <c r="D7" s="40">
        <v>201693987103</v>
      </c>
      <c r="E7" s="40">
        <v>202098982591.70999</v>
      </c>
      <c r="F7" s="40">
        <v>146722362502.10001</v>
      </c>
      <c r="G7" s="40">
        <v>0</v>
      </c>
      <c r="H7" s="40">
        <v>18108418821.919998</v>
      </c>
      <c r="I7" s="40">
        <v>0</v>
      </c>
      <c r="J7" s="40">
        <v>125650933801.75999</v>
      </c>
      <c r="K7" s="40">
        <v>125650933801.75999</v>
      </c>
      <c r="L7" s="40">
        <v>58339629968.029999</v>
      </c>
      <c r="M7" s="40">
        <v>2963009878.4200001</v>
      </c>
      <c r="N7" s="41">
        <f t="shared" ref="N7:N32" si="0">+J7/E7</f>
        <v>0.62172967023592596</v>
      </c>
    </row>
    <row r="8" spans="1:14" x14ac:dyDescent="0.2">
      <c r="A8" s="42" t="s">
        <v>161</v>
      </c>
      <c r="B8" s="42" t="s">
        <v>162</v>
      </c>
      <c r="C8" s="43" t="s">
        <v>45</v>
      </c>
      <c r="D8" s="44">
        <v>197354287103</v>
      </c>
      <c r="E8" s="44">
        <v>197759282591.70999</v>
      </c>
      <c r="F8" s="44">
        <v>143163580002.10001</v>
      </c>
      <c r="G8" s="44">
        <v>0</v>
      </c>
      <c r="H8" s="44">
        <v>17302511321.919998</v>
      </c>
      <c r="I8" s="44">
        <v>0</v>
      </c>
      <c r="J8" s="44">
        <v>124398058801.75999</v>
      </c>
      <c r="K8" s="44">
        <v>124398058801.75999</v>
      </c>
      <c r="L8" s="44">
        <v>56058712468.029999</v>
      </c>
      <c r="M8" s="44">
        <v>1463009878.4200001</v>
      </c>
      <c r="N8" s="45">
        <f t="shared" si="0"/>
        <v>0.62903777345607503</v>
      </c>
    </row>
    <row r="9" spans="1:14" x14ac:dyDescent="0.2">
      <c r="A9" s="42" t="s">
        <v>269</v>
      </c>
      <c r="B9" s="42" t="s">
        <v>270</v>
      </c>
      <c r="C9" s="43" t="s">
        <v>45</v>
      </c>
      <c r="D9" s="44">
        <v>33332672918</v>
      </c>
      <c r="E9" s="44">
        <v>33332672918</v>
      </c>
      <c r="F9" s="44">
        <v>24136187866</v>
      </c>
      <c r="G9" s="44">
        <v>0</v>
      </c>
      <c r="H9" s="44">
        <v>6309518430.8699999</v>
      </c>
      <c r="I9" s="44">
        <v>0</v>
      </c>
      <c r="J9" s="44">
        <v>17826669434.68</v>
      </c>
      <c r="K9" s="44">
        <v>17826669434.68</v>
      </c>
      <c r="L9" s="44">
        <v>9196485052.4500008</v>
      </c>
      <c r="M9" s="44">
        <v>0.45</v>
      </c>
      <c r="N9" s="45">
        <f t="shared" si="0"/>
        <v>0.53481067895558443</v>
      </c>
    </row>
    <row r="10" spans="1:14" x14ac:dyDescent="0.2">
      <c r="A10" s="42" t="s">
        <v>271</v>
      </c>
      <c r="B10" s="42" t="s">
        <v>272</v>
      </c>
      <c r="C10" s="43" t="s">
        <v>45</v>
      </c>
      <c r="D10" s="44">
        <v>193860000</v>
      </c>
      <c r="E10" s="44">
        <v>193860000</v>
      </c>
      <c r="F10" s="44">
        <v>140548500</v>
      </c>
      <c r="G10" s="44">
        <v>0</v>
      </c>
      <c r="H10" s="44">
        <v>17578512.550000001</v>
      </c>
      <c r="I10" s="44">
        <v>0</v>
      </c>
      <c r="J10" s="44">
        <v>122969987.45</v>
      </c>
      <c r="K10" s="44">
        <v>122969987.45</v>
      </c>
      <c r="L10" s="44">
        <v>53311500</v>
      </c>
      <c r="M10" s="44">
        <v>0</v>
      </c>
      <c r="N10" s="45">
        <f t="shared" si="0"/>
        <v>0.63432367404312395</v>
      </c>
    </row>
    <row r="11" spans="1:14" x14ac:dyDescent="0.2">
      <c r="A11" s="42" t="s">
        <v>273</v>
      </c>
      <c r="B11" s="42" t="s">
        <v>274</v>
      </c>
      <c r="C11" s="43" t="s">
        <v>45</v>
      </c>
      <c r="D11" s="44">
        <v>71954820000</v>
      </c>
      <c r="E11" s="44">
        <v>71954820000</v>
      </c>
      <c r="F11" s="44">
        <v>51783966350</v>
      </c>
      <c r="G11" s="44">
        <v>0</v>
      </c>
      <c r="H11" s="44">
        <v>1591009197</v>
      </c>
      <c r="I11" s="44">
        <v>0</v>
      </c>
      <c r="J11" s="44">
        <v>50179947278</v>
      </c>
      <c r="K11" s="44">
        <v>50179947278</v>
      </c>
      <c r="L11" s="44">
        <v>20183863525</v>
      </c>
      <c r="M11" s="44">
        <v>13009875</v>
      </c>
      <c r="N11" s="45">
        <f t="shared" si="0"/>
        <v>0.69738131897209943</v>
      </c>
    </row>
    <row r="12" spans="1:14" x14ac:dyDescent="0.2">
      <c r="A12" s="42" t="s">
        <v>275</v>
      </c>
      <c r="B12" s="42" t="s">
        <v>276</v>
      </c>
      <c r="C12" s="43" t="s">
        <v>45</v>
      </c>
      <c r="D12" s="44">
        <v>15476728500</v>
      </c>
      <c r="E12" s="44">
        <v>15476728500</v>
      </c>
      <c r="F12" s="44">
        <v>11220628163</v>
      </c>
      <c r="G12" s="44">
        <v>0</v>
      </c>
      <c r="H12" s="44">
        <v>871491011.84000003</v>
      </c>
      <c r="I12" s="44">
        <v>0</v>
      </c>
      <c r="J12" s="44">
        <v>10349137149.66</v>
      </c>
      <c r="K12" s="44">
        <v>10349137149.66</v>
      </c>
      <c r="L12" s="44">
        <v>4256100338.5</v>
      </c>
      <c r="M12" s="44">
        <v>1.5</v>
      </c>
      <c r="N12" s="45">
        <f t="shared" si="0"/>
        <v>0.66869023060396771</v>
      </c>
    </row>
    <row r="13" spans="1:14" x14ac:dyDescent="0.2">
      <c r="A13" s="42" t="s">
        <v>277</v>
      </c>
      <c r="B13" s="42" t="s">
        <v>278</v>
      </c>
      <c r="C13" s="43" t="s">
        <v>45</v>
      </c>
      <c r="D13" s="44">
        <v>25323948000</v>
      </c>
      <c r="E13" s="44">
        <v>25323948000</v>
      </c>
      <c r="F13" s="44">
        <v>18359862300</v>
      </c>
      <c r="G13" s="44">
        <v>0</v>
      </c>
      <c r="H13" s="44">
        <v>2944851272</v>
      </c>
      <c r="I13" s="44">
        <v>0</v>
      </c>
      <c r="J13" s="44">
        <v>15415011028</v>
      </c>
      <c r="K13" s="44">
        <v>15415011028</v>
      </c>
      <c r="L13" s="44">
        <v>6964085700</v>
      </c>
      <c r="M13" s="44">
        <v>0</v>
      </c>
      <c r="N13" s="45">
        <f t="shared" si="0"/>
        <v>0.60871278949080132</v>
      </c>
    </row>
    <row r="14" spans="1:14" x14ac:dyDescent="0.2">
      <c r="A14" s="42" t="s">
        <v>279</v>
      </c>
      <c r="B14" s="42" t="s">
        <v>280</v>
      </c>
      <c r="C14" s="43" t="s">
        <v>45</v>
      </c>
      <c r="D14" s="44">
        <v>36549960300</v>
      </c>
      <c r="E14" s="44">
        <v>36549960300</v>
      </c>
      <c r="F14" s="44">
        <v>26498721218</v>
      </c>
      <c r="G14" s="44">
        <v>0</v>
      </c>
      <c r="H14" s="44">
        <v>4758993791.1999998</v>
      </c>
      <c r="I14" s="44">
        <v>0</v>
      </c>
      <c r="J14" s="44">
        <v>21739727426.299999</v>
      </c>
      <c r="K14" s="44">
        <v>21739727426.299999</v>
      </c>
      <c r="L14" s="44">
        <v>10051239082.5</v>
      </c>
      <c r="M14" s="44">
        <v>0.5</v>
      </c>
      <c r="N14" s="45">
        <f t="shared" si="0"/>
        <v>0.5947948300863134</v>
      </c>
    </row>
    <row r="15" spans="1:14" x14ac:dyDescent="0.2">
      <c r="A15" s="42" t="s">
        <v>281</v>
      </c>
      <c r="B15" s="42" t="s">
        <v>282</v>
      </c>
      <c r="C15" s="43" t="s">
        <v>45</v>
      </c>
      <c r="D15" s="44">
        <v>2046060000</v>
      </c>
      <c r="E15" s="44">
        <v>2046060000</v>
      </c>
      <c r="F15" s="44">
        <v>1483393500</v>
      </c>
      <c r="G15" s="44">
        <v>0</v>
      </c>
      <c r="H15" s="44">
        <v>15348589.4</v>
      </c>
      <c r="I15" s="44">
        <v>0</v>
      </c>
      <c r="J15" s="44">
        <v>1468044910.5999999</v>
      </c>
      <c r="K15" s="44">
        <v>1468044910.5999999</v>
      </c>
      <c r="L15" s="44">
        <v>562666500</v>
      </c>
      <c r="M15" s="44">
        <v>0</v>
      </c>
      <c r="N15" s="45">
        <f t="shared" si="0"/>
        <v>0.71749846563639386</v>
      </c>
    </row>
    <row r="16" spans="1:14" x14ac:dyDescent="0.2">
      <c r="A16" s="42" t="s">
        <v>283</v>
      </c>
      <c r="B16" s="42" t="s">
        <v>284</v>
      </c>
      <c r="C16" s="43" t="s">
        <v>45</v>
      </c>
      <c r="D16" s="44">
        <v>216000000</v>
      </c>
      <c r="E16" s="44">
        <v>216000000</v>
      </c>
      <c r="F16" s="44">
        <v>156600000</v>
      </c>
      <c r="G16" s="44">
        <v>0</v>
      </c>
      <c r="H16" s="44">
        <v>73559117</v>
      </c>
      <c r="I16" s="44">
        <v>0</v>
      </c>
      <c r="J16" s="44">
        <v>83040883</v>
      </c>
      <c r="K16" s="44">
        <v>83040883</v>
      </c>
      <c r="L16" s="44">
        <v>59400000</v>
      </c>
      <c r="M16" s="44">
        <v>0</v>
      </c>
      <c r="N16" s="45">
        <f t="shared" si="0"/>
        <v>0.3844485324074074</v>
      </c>
    </row>
    <row r="17" spans="1:14" x14ac:dyDescent="0.2">
      <c r="A17" s="42" t="s">
        <v>285</v>
      </c>
      <c r="B17" s="42" t="s">
        <v>286</v>
      </c>
      <c r="C17" s="43" t="s">
        <v>45</v>
      </c>
      <c r="D17" s="44">
        <v>2000000000</v>
      </c>
      <c r="E17" s="44">
        <v>2000000000</v>
      </c>
      <c r="F17" s="44">
        <v>1450000000</v>
      </c>
      <c r="G17" s="44">
        <v>0</v>
      </c>
      <c r="H17" s="44">
        <v>150000000</v>
      </c>
      <c r="I17" s="44">
        <v>0</v>
      </c>
      <c r="J17" s="44">
        <v>1300000000</v>
      </c>
      <c r="K17" s="44">
        <v>1300000000</v>
      </c>
      <c r="L17" s="44">
        <v>550000000</v>
      </c>
      <c r="M17" s="44">
        <v>0</v>
      </c>
      <c r="N17" s="45">
        <f t="shared" si="0"/>
        <v>0.65</v>
      </c>
    </row>
    <row r="18" spans="1:14" x14ac:dyDescent="0.2">
      <c r="A18" s="42" t="s">
        <v>287</v>
      </c>
      <c r="B18" s="42" t="s">
        <v>288</v>
      </c>
      <c r="C18" s="43" t="s">
        <v>45</v>
      </c>
      <c r="D18" s="44">
        <v>1500000000</v>
      </c>
      <c r="E18" s="44">
        <v>1500000000</v>
      </c>
      <c r="F18" s="44">
        <v>1500000000</v>
      </c>
      <c r="G18" s="44">
        <v>0</v>
      </c>
      <c r="H18" s="44">
        <v>0</v>
      </c>
      <c r="I18" s="44">
        <v>0</v>
      </c>
      <c r="J18" s="44">
        <v>1500000000</v>
      </c>
      <c r="K18" s="44">
        <v>1500000000</v>
      </c>
      <c r="L18" s="44">
        <v>0</v>
      </c>
      <c r="M18" s="44">
        <v>0</v>
      </c>
      <c r="N18" s="45">
        <f t="shared" si="0"/>
        <v>1</v>
      </c>
    </row>
    <row r="19" spans="1:14" x14ac:dyDescent="0.2">
      <c r="A19" s="42" t="s">
        <v>289</v>
      </c>
      <c r="B19" s="42" t="s">
        <v>290</v>
      </c>
      <c r="C19" s="43" t="s">
        <v>45</v>
      </c>
      <c r="D19" s="44">
        <v>295301000</v>
      </c>
      <c r="E19" s="44">
        <v>295301000</v>
      </c>
      <c r="F19" s="44">
        <v>214093225</v>
      </c>
      <c r="G19" s="44">
        <v>0</v>
      </c>
      <c r="H19" s="44">
        <v>104551166.43000001</v>
      </c>
      <c r="I19" s="44">
        <v>0</v>
      </c>
      <c r="J19" s="44">
        <v>109542058.56999999</v>
      </c>
      <c r="K19" s="44">
        <v>109542058.56999999</v>
      </c>
      <c r="L19" s="44">
        <v>81207775</v>
      </c>
      <c r="M19" s="44">
        <v>0</v>
      </c>
      <c r="N19" s="45">
        <f t="shared" si="0"/>
        <v>0.37095051682859181</v>
      </c>
    </row>
    <row r="20" spans="1:14" x14ac:dyDescent="0.2">
      <c r="A20" s="42" t="s">
        <v>291</v>
      </c>
      <c r="B20" s="42" t="s">
        <v>292</v>
      </c>
      <c r="C20" s="43" t="s">
        <v>293</v>
      </c>
      <c r="D20" s="44">
        <v>0</v>
      </c>
      <c r="E20" s="44">
        <v>404995488.70999998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404995488.70999998</v>
      </c>
      <c r="M20" s="44">
        <v>0</v>
      </c>
      <c r="N20" s="45">
        <f t="shared" si="0"/>
        <v>0</v>
      </c>
    </row>
    <row r="21" spans="1:14" x14ac:dyDescent="0.2">
      <c r="A21" s="42" t="s">
        <v>294</v>
      </c>
      <c r="B21" s="42" t="s">
        <v>295</v>
      </c>
      <c r="C21" s="43" t="s">
        <v>45</v>
      </c>
      <c r="D21" s="44">
        <v>2000000000</v>
      </c>
      <c r="E21" s="44">
        <v>2000000000</v>
      </c>
      <c r="F21" s="44">
        <v>1450000000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2000000000</v>
      </c>
      <c r="M21" s="44">
        <v>1450000000</v>
      </c>
      <c r="N21" s="45">
        <f t="shared" si="0"/>
        <v>0</v>
      </c>
    </row>
    <row r="22" spans="1:14" x14ac:dyDescent="0.2">
      <c r="A22" s="42" t="s">
        <v>296</v>
      </c>
      <c r="B22" s="42" t="s">
        <v>297</v>
      </c>
      <c r="C22" s="43" t="s">
        <v>45</v>
      </c>
      <c r="D22" s="44">
        <v>4520953349</v>
      </c>
      <c r="E22" s="44">
        <v>4520953349</v>
      </c>
      <c r="F22" s="44">
        <v>3277691179</v>
      </c>
      <c r="G22" s="44">
        <v>0</v>
      </c>
      <c r="H22" s="44">
        <v>341271504.63</v>
      </c>
      <c r="I22" s="44">
        <v>0</v>
      </c>
      <c r="J22" s="44">
        <v>2936419673.4000001</v>
      </c>
      <c r="K22" s="44">
        <v>2936419673.4000001</v>
      </c>
      <c r="L22" s="44">
        <v>1243262170.97</v>
      </c>
      <c r="M22" s="44">
        <v>0.97</v>
      </c>
      <c r="N22" s="45">
        <f t="shared" si="0"/>
        <v>0.6495133762106865</v>
      </c>
    </row>
    <row r="23" spans="1:14" x14ac:dyDescent="0.2">
      <c r="A23" s="42" t="s">
        <v>298</v>
      </c>
      <c r="B23" s="42" t="s">
        <v>299</v>
      </c>
      <c r="C23" s="43" t="s">
        <v>45</v>
      </c>
      <c r="D23" s="44">
        <v>1643983036</v>
      </c>
      <c r="E23" s="44">
        <v>1643983036</v>
      </c>
      <c r="F23" s="44">
        <v>1191887701.0999999</v>
      </c>
      <c r="G23" s="44">
        <v>0</v>
      </c>
      <c r="H23" s="44">
        <v>124338729</v>
      </c>
      <c r="I23" s="44">
        <v>0</v>
      </c>
      <c r="J23" s="44">
        <v>1067548972.1</v>
      </c>
      <c r="K23" s="44">
        <v>1067548972.1</v>
      </c>
      <c r="L23" s="44">
        <v>452095334.89999998</v>
      </c>
      <c r="M23" s="44">
        <v>0</v>
      </c>
      <c r="N23" s="45">
        <f t="shared" si="0"/>
        <v>0.64936738927517745</v>
      </c>
    </row>
    <row r="24" spans="1:14" x14ac:dyDescent="0.2">
      <c r="A24" s="42" t="s">
        <v>300</v>
      </c>
      <c r="B24" s="42" t="s">
        <v>301</v>
      </c>
      <c r="C24" s="43" t="s">
        <v>45</v>
      </c>
      <c r="D24" s="44">
        <v>300000000</v>
      </c>
      <c r="E24" s="44">
        <v>300000000</v>
      </c>
      <c r="F24" s="44">
        <v>300000000</v>
      </c>
      <c r="G24" s="44">
        <v>0</v>
      </c>
      <c r="H24" s="44">
        <v>0</v>
      </c>
      <c r="I24" s="44">
        <v>0</v>
      </c>
      <c r="J24" s="44">
        <v>300000000</v>
      </c>
      <c r="K24" s="44">
        <v>300000000</v>
      </c>
      <c r="L24" s="44">
        <v>0</v>
      </c>
      <c r="M24" s="44">
        <v>0</v>
      </c>
      <c r="N24" s="45">
        <f t="shared" si="0"/>
        <v>1</v>
      </c>
    </row>
    <row r="25" spans="1:14" x14ac:dyDescent="0.2">
      <c r="A25" s="42" t="s">
        <v>302</v>
      </c>
      <c r="B25" s="42" t="s">
        <v>303</v>
      </c>
      <c r="C25" s="43" t="s">
        <v>45</v>
      </c>
      <c r="D25" s="44">
        <v>4339700000</v>
      </c>
      <c r="E25" s="44">
        <v>4339700000</v>
      </c>
      <c r="F25" s="44">
        <v>3558782500</v>
      </c>
      <c r="G25" s="44">
        <v>0</v>
      </c>
      <c r="H25" s="44">
        <v>805907500</v>
      </c>
      <c r="I25" s="44">
        <v>0</v>
      </c>
      <c r="J25" s="44">
        <v>1252875000</v>
      </c>
      <c r="K25" s="44">
        <v>1252875000</v>
      </c>
      <c r="L25" s="44">
        <v>2280917500</v>
      </c>
      <c r="M25" s="44">
        <v>1500000000</v>
      </c>
      <c r="N25" s="45">
        <f t="shared" si="0"/>
        <v>0.28870083185473649</v>
      </c>
    </row>
    <row r="26" spans="1:14" x14ac:dyDescent="0.2">
      <c r="A26" s="42" t="s">
        <v>304</v>
      </c>
      <c r="B26" s="42" t="s">
        <v>305</v>
      </c>
      <c r="C26" s="43" t="s">
        <v>45</v>
      </c>
      <c r="D26" s="44">
        <v>3793440000</v>
      </c>
      <c r="E26" s="44">
        <v>3793440000</v>
      </c>
      <c r="F26" s="44">
        <v>3162744000</v>
      </c>
      <c r="G26" s="44">
        <v>0</v>
      </c>
      <c r="H26" s="44">
        <v>635119000</v>
      </c>
      <c r="I26" s="44">
        <v>0</v>
      </c>
      <c r="J26" s="44">
        <v>1027625000</v>
      </c>
      <c r="K26" s="44">
        <v>1027625000</v>
      </c>
      <c r="L26" s="44">
        <v>2130696000</v>
      </c>
      <c r="M26" s="44">
        <v>1500000000</v>
      </c>
      <c r="N26" s="45">
        <f t="shared" si="0"/>
        <v>0.27089528238221772</v>
      </c>
    </row>
    <row r="27" spans="1:14" x14ac:dyDescent="0.2">
      <c r="A27" s="42" t="s">
        <v>306</v>
      </c>
      <c r="B27" s="42" t="s">
        <v>307</v>
      </c>
      <c r="C27" s="43" t="s">
        <v>45</v>
      </c>
      <c r="D27" s="44">
        <v>95760000</v>
      </c>
      <c r="E27" s="44">
        <v>95760000</v>
      </c>
      <c r="F27" s="44">
        <v>69426000</v>
      </c>
      <c r="G27" s="44">
        <v>0</v>
      </c>
      <c r="H27" s="44">
        <v>69426000</v>
      </c>
      <c r="I27" s="44">
        <v>0</v>
      </c>
      <c r="J27" s="44">
        <v>0</v>
      </c>
      <c r="K27" s="44">
        <v>0</v>
      </c>
      <c r="L27" s="44">
        <v>26334000</v>
      </c>
      <c r="M27" s="44">
        <v>0</v>
      </c>
      <c r="N27" s="45">
        <f t="shared" si="0"/>
        <v>0</v>
      </c>
    </row>
    <row r="28" spans="1:14" ht="13.5" thickBot="1" x14ac:dyDescent="0.25">
      <c r="A28" s="42" t="s">
        <v>308</v>
      </c>
      <c r="B28" s="42" t="s">
        <v>309</v>
      </c>
      <c r="C28" s="43" t="s">
        <v>45</v>
      </c>
      <c r="D28" s="44">
        <v>450500000</v>
      </c>
      <c r="E28" s="44">
        <v>450500000</v>
      </c>
      <c r="F28" s="44">
        <v>326612500</v>
      </c>
      <c r="G28" s="44">
        <v>0</v>
      </c>
      <c r="H28" s="44">
        <v>101362500</v>
      </c>
      <c r="I28" s="44">
        <v>0</v>
      </c>
      <c r="J28" s="44">
        <v>225250000</v>
      </c>
      <c r="K28" s="44">
        <v>225250000</v>
      </c>
      <c r="L28" s="44">
        <v>123887500</v>
      </c>
      <c r="M28" s="44">
        <v>0</v>
      </c>
      <c r="N28" s="45">
        <f t="shared" si="0"/>
        <v>0.5</v>
      </c>
    </row>
    <row r="29" spans="1:14" ht="13.5" thickBot="1" x14ac:dyDescent="0.25">
      <c r="A29" s="37" t="s">
        <v>310</v>
      </c>
      <c r="B29" s="38" t="s">
        <v>311</v>
      </c>
      <c r="C29" s="39" t="s">
        <v>140</v>
      </c>
      <c r="D29" s="40">
        <v>6411533840</v>
      </c>
      <c r="E29" s="40">
        <v>18576249840</v>
      </c>
      <c r="F29" s="40">
        <v>16813078034</v>
      </c>
      <c r="G29" s="40">
        <v>0</v>
      </c>
      <c r="H29" s="40">
        <v>4166572000</v>
      </c>
      <c r="I29" s="40">
        <v>0</v>
      </c>
      <c r="J29" s="40">
        <v>7998144000</v>
      </c>
      <c r="K29" s="40">
        <v>7998144000</v>
      </c>
      <c r="L29" s="40">
        <v>6411533840</v>
      </c>
      <c r="M29" s="40">
        <v>4648362034</v>
      </c>
      <c r="N29" s="41">
        <f t="shared" si="0"/>
        <v>0.43055751666182374</v>
      </c>
    </row>
    <row r="30" spans="1:14" x14ac:dyDescent="0.2">
      <c r="A30" s="42" t="s">
        <v>312</v>
      </c>
      <c r="B30" s="42" t="s">
        <v>313</v>
      </c>
      <c r="C30" s="43" t="s">
        <v>140</v>
      </c>
      <c r="D30" s="44">
        <v>6411533840</v>
      </c>
      <c r="E30" s="44">
        <v>18576249840</v>
      </c>
      <c r="F30" s="44">
        <v>16813078034</v>
      </c>
      <c r="G30" s="44">
        <v>0</v>
      </c>
      <c r="H30" s="44">
        <v>4166572000</v>
      </c>
      <c r="I30" s="44">
        <v>0</v>
      </c>
      <c r="J30" s="44">
        <v>7998144000</v>
      </c>
      <c r="K30" s="44">
        <v>7998144000</v>
      </c>
      <c r="L30" s="44">
        <v>6411533840</v>
      </c>
      <c r="M30" s="44">
        <v>4648362034</v>
      </c>
      <c r="N30" s="45">
        <f t="shared" si="0"/>
        <v>0.43055751666182374</v>
      </c>
    </row>
    <row r="31" spans="1:14" x14ac:dyDescent="0.2">
      <c r="A31" s="42" t="s">
        <v>314</v>
      </c>
      <c r="B31" s="42" t="s">
        <v>315</v>
      </c>
      <c r="C31" s="43" t="s">
        <v>140</v>
      </c>
      <c r="D31" s="44">
        <v>6411533840</v>
      </c>
      <c r="E31" s="44">
        <v>6411533840</v>
      </c>
      <c r="F31" s="44">
        <v>4648362034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6411533840</v>
      </c>
      <c r="M31" s="44">
        <v>4648362034</v>
      </c>
      <c r="N31" s="45">
        <f t="shared" si="0"/>
        <v>0</v>
      </c>
    </row>
    <row r="32" spans="1:14" x14ac:dyDescent="0.2">
      <c r="A32" s="42" t="s">
        <v>316</v>
      </c>
      <c r="B32" s="42" t="s">
        <v>317</v>
      </c>
      <c r="C32" s="43" t="s">
        <v>318</v>
      </c>
      <c r="D32" s="44">
        <v>0</v>
      </c>
      <c r="E32" s="44">
        <v>12164716000</v>
      </c>
      <c r="F32" s="44">
        <v>12164716000</v>
      </c>
      <c r="G32" s="44">
        <v>0</v>
      </c>
      <c r="H32" s="44">
        <v>4166572000</v>
      </c>
      <c r="I32" s="44">
        <v>0</v>
      </c>
      <c r="J32" s="44">
        <v>7998144000</v>
      </c>
      <c r="K32" s="44">
        <v>7998144000</v>
      </c>
      <c r="L32" s="44">
        <v>0</v>
      </c>
      <c r="M32" s="44">
        <v>0</v>
      </c>
      <c r="N32" s="45">
        <f t="shared" si="0"/>
        <v>0.65748711272832017</v>
      </c>
    </row>
    <row r="36" spans="5:11" x14ac:dyDescent="0.2">
      <c r="E36" s="25">
        <f>+E6-E29</f>
        <v>202098982591.70999</v>
      </c>
      <c r="F36" s="25">
        <f>+K6-K29</f>
        <v>125650933801.75999</v>
      </c>
      <c r="K36" s="25">
        <f>+K7-K29</f>
        <v>117652789801.75999</v>
      </c>
    </row>
  </sheetData>
  <mergeCells count="4">
    <mergeCell ref="A1:N1"/>
    <mergeCell ref="A2:N2"/>
    <mergeCell ref="A3:N3"/>
    <mergeCell ref="A6:B6"/>
  </mergeCells>
  <pageMargins left="0.7" right="0.7" top="0.75" bottom="0.75" header="0.3" footer="0.3"/>
  <pageSetup scale="6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B9A79-69C4-484F-BCD5-63EC7EB4B4BE}">
  <dimension ref="A1:O122"/>
  <sheetViews>
    <sheetView view="pageBreakPreview" topLeftCell="A75" zoomScale="60" zoomScaleNormal="100" workbookViewId="0">
      <selection activeCell="Q19" sqref="Q19"/>
    </sheetView>
  </sheetViews>
  <sheetFormatPr baseColWidth="10" defaultColWidth="15.42578125" defaultRowHeight="12.75" x14ac:dyDescent="0.2"/>
  <cols>
    <col min="1" max="1" width="15.28515625" style="13" bestFit="1" customWidth="1"/>
    <col min="2" max="2" width="55.140625" style="13" customWidth="1"/>
    <col min="3" max="3" width="6.7109375" style="14" bestFit="1" customWidth="1"/>
    <col min="4" max="6" width="15.28515625" style="13" bestFit="1" customWidth="1"/>
    <col min="7" max="7" width="10.140625" style="13" hidden="1" customWidth="1"/>
    <col min="8" max="8" width="14.42578125" style="13" hidden="1" customWidth="1"/>
    <col min="9" max="9" width="10.5703125" style="13" hidden="1" customWidth="1"/>
    <col min="10" max="12" width="15.28515625" style="13" bestFit="1" customWidth="1"/>
    <col min="13" max="13" width="15.28515625" style="13" hidden="1" customWidth="1"/>
    <col min="14" max="14" width="10.85546875" style="16" bestFit="1" customWidth="1"/>
    <col min="15" max="15" width="15.42578125" style="25"/>
    <col min="16" max="16384" width="15.42578125" style="13"/>
  </cols>
  <sheetData>
    <row r="1" spans="1:15" s="9" customFormat="1" ht="18.75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24"/>
    </row>
    <row r="2" spans="1:15" s="9" customFormat="1" ht="18.75" x14ac:dyDescent="0.2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24"/>
    </row>
    <row r="3" spans="1:15" s="9" customFormat="1" ht="18.75" x14ac:dyDescent="0.2">
      <c r="A3" s="64" t="str">
        <f>+TOTAL!A3</f>
        <v>Al 31 de agosto de 2026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24"/>
    </row>
    <row r="4" spans="1:15" s="9" customFormat="1" ht="13.5" thickBot="1" x14ac:dyDescent="0.25">
      <c r="A4" s="10"/>
      <c r="C4" s="11"/>
      <c r="N4" s="15"/>
      <c r="O4" s="24"/>
    </row>
    <row r="5" spans="1:15" ht="26.25" thickBot="1" x14ac:dyDescent="0.25">
      <c r="A5" s="54" t="s">
        <v>40</v>
      </c>
      <c r="B5" s="55" t="s">
        <v>41</v>
      </c>
      <c r="C5" s="55" t="s">
        <v>4</v>
      </c>
      <c r="D5" s="55" t="s">
        <v>5</v>
      </c>
      <c r="E5" s="55" t="s">
        <v>6</v>
      </c>
      <c r="F5" s="56" t="s">
        <v>7</v>
      </c>
      <c r="G5" s="56" t="s">
        <v>8</v>
      </c>
      <c r="H5" s="56" t="s">
        <v>9</v>
      </c>
      <c r="I5" s="56" t="s">
        <v>10</v>
      </c>
      <c r="J5" s="56" t="s">
        <v>11</v>
      </c>
      <c r="K5" s="56" t="s">
        <v>12</v>
      </c>
      <c r="L5" s="56" t="s">
        <v>13</v>
      </c>
      <c r="M5" s="57" t="s">
        <v>14</v>
      </c>
      <c r="N5" s="58" t="s">
        <v>15</v>
      </c>
    </row>
    <row r="6" spans="1:15" ht="13.5" thickBot="1" x14ac:dyDescent="0.25">
      <c r="A6" s="65" t="s">
        <v>38</v>
      </c>
      <c r="B6" s="66" t="s">
        <v>42</v>
      </c>
      <c r="C6" s="59"/>
      <c r="D6" s="60">
        <v>8285173590</v>
      </c>
      <c r="E6" s="60">
        <v>8285173590</v>
      </c>
      <c r="F6" s="60">
        <v>7765434743.6999998</v>
      </c>
      <c r="G6" s="60">
        <v>0</v>
      </c>
      <c r="H6" s="60">
        <v>0</v>
      </c>
      <c r="I6" s="60">
        <v>0</v>
      </c>
      <c r="J6" s="60">
        <v>4106828254.3400002</v>
      </c>
      <c r="K6" s="60">
        <v>3981496714.7399998</v>
      </c>
      <c r="L6" s="60">
        <v>4178345335.6599998</v>
      </c>
      <c r="M6" s="60">
        <v>3658606489.3600001</v>
      </c>
      <c r="N6" s="61">
        <f>+J6/E6</f>
        <v>0.495684032413858</v>
      </c>
    </row>
    <row r="7" spans="1:15" ht="13.5" thickBot="1" x14ac:dyDescent="0.25">
      <c r="A7" s="37" t="s">
        <v>43</v>
      </c>
      <c r="B7" s="38" t="s">
        <v>44</v>
      </c>
      <c r="C7" s="39" t="s">
        <v>45</v>
      </c>
      <c r="D7" s="40">
        <v>4345687652</v>
      </c>
      <c r="E7" s="40">
        <v>4340187652</v>
      </c>
      <c r="F7" s="40">
        <v>4338966952</v>
      </c>
      <c r="G7" s="40">
        <v>0</v>
      </c>
      <c r="H7" s="40">
        <v>0</v>
      </c>
      <c r="I7" s="40">
        <v>0</v>
      </c>
      <c r="J7" s="40">
        <v>2449961390.98</v>
      </c>
      <c r="K7" s="40">
        <v>2424135828.1700001</v>
      </c>
      <c r="L7" s="40">
        <v>1890226261.02</v>
      </c>
      <c r="M7" s="40">
        <v>1889005561.02</v>
      </c>
      <c r="N7" s="41">
        <f t="shared" ref="N7:N70" si="0">+J7/E7</f>
        <v>0.56448282595593169</v>
      </c>
    </row>
    <row r="8" spans="1:15" x14ac:dyDescent="0.2">
      <c r="A8" s="42" t="s">
        <v>46</v>
      </c>
      <c r="B8" s="42" t="s">
        <v>47</v>
      </c>
      <c r="C8" s="43" t="s">
        <v>45</v>
      </c>
      <c r="D8" s="44">
        <v>2052284612</v>
      </c>
      <c r="E8" s="44">
        <v>2052284612</v>
      </c>
      <c r="F8" s="44">
        <v>2052284612</v>
      </c>
      <c r="G8" s="44">
        <v>0</v>
      </c>
      <c r="H8" s="44">
        <v>0</v>
      </c>
      <c r="I8" s="44">
        <v>0</v>
      </c>
      <c r="J8" s="44">
        <v>1228019239.23</v>
      </c>
      <c r="K8" s="44">
        <v>1202193676.4200001</v>
      </c>
      <c r="L8" s="44">
        <v>824265372.76999998</v>
      </c>
      <c r="M8" s="44">
        <v>824265372.76999998</v>
      </c>
      <c r="N8" s="45">
        <f t="shared" si="0"/>
        <v>0.59836692827573568</v>
      </c>
    </row>
    <row r="9" spans="1:15" x14ac:dyDescent="0.2">
      <c r="A9" s="42" t="s">
        <v>48</v>
      </c>
      <c r="B9" s="42" t="s">
        <v>49</v>
      </c>
      <c r="C9" s="43" t="s">
        <v>45</v>
      </c>
      <c r="D9" s="44">
        <v>2047284612</v>
      </c>
      <c r="E9" s="44">
        <v>2047284612</v>
      </c>
      <c r="F9" s="44">
        <v>2047284612</v>
      </c>
      <c r="G9" s="44">
        <v>0</v>
      </c>
      <c r="H9" s="44">
        <v>0</v>
      </c>
      <c r="I9" s="44">
        <v>0</v>
      </c>
      <c r="J9" s="44">
        <v>1225960189.23</v>
      </c>
      <c r="K9" s="44">
        <v>1200134626.4200001</v>
      </c>
      <c r="L9" s="44">
        <v>821324422.76999998</v>
      </c>
      <c r="M9" s="44">
        <v>821324422.76999998</v>
      </c>
      <c r="N9" s="45">
        <f t="shared" si="0"/>
        <v>0.5988225486794212</v>
      </c>
    </row>
    <row r="10" spans="1:15" x14ac:dyDescent="0.2">
      <c r="A10" s="42" t="s">
        <v>50</v>
      </c>
      <c r="B10" s="42" t="s">
        <v>51</v>
      </c>
      <c r="C10" s="43" t="s">
        <v>45</v>
      </c>
      <c r="D10" s="44">
        <v>5000000</v>
      </c>
      <c r="E10" s="44">
        <v>5000000</v>
      </c>
      <c r="F10" s="44">
        <v>5000000</v>
      </c>
      <c r="G10" s="44">
        <v>0</v>
      </c>
      <c r="H10" s="44">
        <v>0</v>
      </c>
      <c r="I10" s="44">
        <v>0</v>
      </c>
      <c r="J10" s="44">
        <v>2059050</v>
      </c>
      <c r="K10" s="44">
        <v>2059050</v>
      </c>
      <c r="L10" s="44">
        <v>2940950</v>
      </c>
      <c r="M10" s="44">
        <v>2940950</v>
      </c>
      <c r="N10" s="45">
        <f t="shared" si="0"/>
        <v>0.41181000000000001</v>
      </c>
    </row>
    <row r="11" spans="1:15" x14ac:dyDescent="0.2">
      <c r="A11" s="42" t="s">
        <v>52</v>
      </c>
      <c r="B11" s="42" t="s">
        <v>53</v>
      </c>
      <c r="C11" s="43" t="s">
        <v>45</v>
      </c>
      <c r="D11" s="44">
        <v>10000000</v>
      </c>
      <c r="E11" s="44">
        <v>10000000</v>
      </c>
      <c r="F11" s="44">
        <v>10000000</v>
      </c>
      <c r="G11" s="44">
        <v>0</v>
      </c>
      <c r="H11" s="44">
        <v>0</v>
      </c>
      <c r="I11" s="44">
        <v>0</v>
      </c>
      <c r="J11" s="44">
        <v>4582364.5</v>
      </c>
      <c r="K11" s="44">
        <v>4582364.5</v>
      </c>
      <c r="L11" s="44">
        <v>5417635.5</v>
      </c>
      <c r="M11" s="44">
        <v>5417635.5</v>
      </c>
      <c r="N11" s="45">
        <f t="shared" si="0"/>
        <v>0.45823645000000002</v>
      </c>
    </row>
    <row r="12" spans="1:15" x14ac:dyDescent="0.2">
      <c r="A12" s="42" t="s">
        <v>54</v>
      </c>
      <c r="B12" s="42" t="s">
        <v>55</v>
      </c>
      <c r="C12" s="43" t="s">
        <v>45</v>
      </c>
      <c r="D12" s="44">
        <v>10000000</v>
      </c>
      <c r="E12" s="44">
        <v>10000000</v>
      </c>
      <c r="F12" s="44">
        <v>10000000</v>
      </c>
      <c r="G12" s="44">
        <v>0</v>
      </c>
      <c r="H12" s="44">
        <v>0</v>
      </c>
      <c r="I12" s="44">
        <v>0</v>
      </c>
      <c r="J12" s="44">
        <v>4582364.5</v>
      </c>
      <c r="K12" s="44">
        <v>4582364.5</v>
      </c>
      <c r="L12" s="44">
        <v>5417635.5</v>
      </c>
      <c r="M12" s="44">
        <v>5417635.5</v>
      </c>
      <c r="N12" s="45">
        <f t="shared" si="0"/>
        <v>0.45823645000000002</v>
      </c>
    </row>
    <row r="13" spans="1:15" x14ac:dyDescent="0.2">
      <c r="A13" s="42" t="s">
        <v>56</v>
      </c>
      <c r="B13" s="42" t="s">
        <v>57</v>
      </c>
      <c r="C13" s="43" t="s">
        <v>45</v>
      </c>
      <c r="D13" s="44">
        <v>1586385102</v>
      </c>
      <c r="E13" s="44">
        <v>1580885102</v>
      </c>
      <c r="F13" s="44">
        <v>1579664402</v>
      </c>
      <c r="G13" s="44">
        <v>0</v>
      </c>
      <c r="H13" s="44">
        <v>0</v>
      </c>
      <c r="I13" s="44">
        <v>0</v>
      </c>
      <c r="J13" s="44">
        <v>834910260.05999994</v>
      </c>
      <c r="K13" s="44">
        <v>834910260.05999994</v>
      </c>
      <c r="L13" s="44">
        <v>745974841.94000006</v>
      </c>
      <c r="M13" s="44">
        <v>744754141.94000006</v>
      </c>
      <c r="N13" s="45">
        <f t="shared" si="0"/>
        <v>0.52812836239885064</v>
      </c>
    </row>
    <row r="14" spans="1:15" x14ac:dyDescent="0.2">
      <c r="A14" s="42" t="s">
        <v>58</v>
      </c>
      <c r="B14" s="42" t="s">
        <v>59</v>
      </c>
      <c r="C14" s="43" t="s">
        <v>45</v>
      </c>
      <c r="D14" s="44">
        <v>539301026</v>
      </c>
      <c r="E14" s="44">
        <v>539301026</v>
      </c>
      <c r="F14" s="44">
        <v>539301026</v>
      </c>
      <c r="G14" s="44">
        <v>0</v>
      </c>
      <c r="H14" s="44">
        <v>0</v>
      </c>
      <c r="I14" s="44">
        <v>0</v>
      </c>
      <c r="J14" s="44">
        <v>306255569.16000003</v>
      </c>
      <c r="K14" s="44">
        <v>306255569.16000003</v>
      </c>
      <c r="L14" s="44">
        <v>233045456.84</v>
      </c>
      <c r="M14" s="44">
        <v>233045456.84</v>
      </c>
      <c r="N14" s="45">
        <f t="shared" si="0"/>
        <v>0.56787499818329668</v>
      </c>
    </row>
    <row r="15" spans="1:15" x14ac:dyDescent="0.2">
      <c r="A15" s="42" t="s">
        <v>60</v>
      </c>
      <c r="B15" s="42" t="s">
        <v>61</v>
      </c>
      <c r="C15" s="43" t="s">
        <v>45</v>
      </c>
      <c r="D15" s="44">
        <v>124196277</v>
      </c>
      <c r="E15" s="44">
        <v>124196277</v>
      </c>
      <c r="F15" s="44">
        <v>124196277</v>
      </c>
      <c r="G15" s="44">
        <v>0</v>
      </c>
      <c r="H15" s="44">
        <v>0</v>
      </c>
      <c r="I15" s="44">
        <v>0</v>
      </c>
      <c r="J15" s="44">
        <v>77874498.269999996</v>
      </c>
      <c r="K15" s="44">
        <v>77874498.269999996</v>
      </c>
      <c r="L15" s="44">
        <v>46321778.729999997</v>
      </c>
      <c r="M15" s="44">
        <v>46321778.729999997</v>
      </c>
      <c r="N15" s="45">
        <f t="shared" si="0"/>
        <v>0.62702763843718112</v>
      </c>
    </row>
    <row r="16" spans="1:15" x14ac:dyDescent="0.2">
      <c r="A16" s="42" t="s">
        <v>62</v>
      </c>
      <c r="B16" s="42" t="s">
        <v>63</v>
      </c>
      <c r="C16" s="43" t="s">
        <v>45</v>
      </c>
      <c r="D16" s="44">
        <v>280666901</v>
      </c>
      <c r="E16" s="44">
        <v>280666901</v>
      </c>
      <c r="F16" s="44">
        <v>280666901</v>
      </c>
      <c r="G16" s="44">
        <v>0</v>
      </c>
      <c r="H16" s="44">
        <v>0</v>
      </c>
      <c r="I16" s="44">
        <v>0</v>
      </c>
      <c r="J16" s="44">
        <v>2555364.61</v>
      </c>
      <c r="K16" s="44">
        <v>2555364.61</v>
      </c>
      <c r="L16" s="44">
        <v>278111536.38999999</v>
      </c>
      <c r="M16" s="44">
        <v>278111536.38999999</v>
      </c>
      <c r="N16" s="45">
        <f t="shared" si="0"/>
        <v>9.1046168995894527E-3</v>
      </c>
    </row>
    <row r="17" spans="1:14" x14ac:dyDescent="0.2">
      <c r="A17" s="42" t="s">
        <v>64</v>
      </c>
      <c r="B17" s="42" t="s">
        <v>65</v>
      </c>
      <c r="C17" s="43" t="s">
        <v>45</v>
      </c>
      <c r="D17" s="44">
        <v>258981477</v>
      </c>
      <c r="E17" s="44">
        <v>253481477</v>
      </c>
      <c r="F17" s="44">
        <v>252260777</v>
      </c>
      <c r="G17" s="44">
        <v>0</v>
      </c>
      <c r="H17" s="44">
        <v>0</v>
      </c>
      <c r="I17" s="44">
        <v>0</v>
      </c>
      <c r="J17" s="44">
        <v>213399770.47999999</v>
      </c>
      <c r="K17" s="44">
        <v>213399770.47999999</v>
      </c>
      <c r="L17" s="44">
        <v>40081706.520000003</v>
      </c>
      <c r="M17" s="44">
        <v>38861006.520000003</v>
      </c>
      <c r="N17" s="45">
        <f t="shared" si="0"/>
        <v>0.84187520526401216</v>
      </c>
    </row>
    <row r="18" spans="1:14" x14ac:dyDescent="0.2">
      <c r="A18" s="42" t="s">
        <v>66</v>
      </c>
      <c r="B18" s="42" t="s">
        <v>67</v>
      </c>
      <c r="C18" s="43" t="s">
        <v>45</v>
      </c>
      <c r="D18" s="44">
        <v>383239421</v>
      </c>
      <c r="E18" s="44">
        <v>383239421</v>
      </c>
      <c r="F18" s="44">
        <v>383239421</v>
      </c>
      <c r="G18" s="44">
        <v>0</v>
      </c>
      <c r="H18" s="44">
        <v>0</v>
      </c>
      <c r="I18" s="44">
        <v>0</v>
      </c>
      <c r="J18" s="44">
        <v>234825057.53999999</v>
      </c>
      <c r="K18" s="44">
        <v>234825057.53999999</v>
      </c>
      <c r="L18" s="44">
        <v>148414363.46000001</v>
      </c>
      <c r="M18" s="44">
        <v>148414363.46000001</v>
      </c>
      <c r="N18" s="45">
        <f t="shared" si="0"/>
        <v>0.61273722031847033</v>
      </c>
    </row>
    <row r="19" spans="1:14" x14ac:dyDescent="0.2">
      <c r="A19" s="42" t="s">
        <v>68</v>
      </c>
      <c r="B19" s="42" t="s">
        <v>69</v>
      </c>
      <c r="C19" s="43" t="s">
        <v>45</v>
      </c>
      <c r="D19" s="44">
        <v>328380274</v>
      </c>
      <c r="E19" s="44">
        <v>328380274</v>
      </c>
      <c r="F19" s="44">
        <v>328380274</v>
      </c>
      <c r="G19" s="44">
        <v>0</v>
      </c>
      <c r="H19" s="44">
        <v>0</v>
      </c>
      <c r="I19" s="44">
        <v>0</v>
      </c>
      <c r="J19" s="44">
        <v>178249238.61000001</v>
      </c>
      <c r="K19" s="44">
        <v>178249238.61000001</v>
      </c>
      <c r="L19" s="44">
        <v>150131035.38999999</v>
      </c>
      <c r="M19" s="44">
        <v>150131035.38999999</v>
      </c>
      <c r="N19" s="45">
        <f t="shared" si="0"/>
        <v>0.54281347791920054</v>
      </c>
    </row>
    <row r="20" spans="1:14" x14ac:dyDescent="0.2">
      <c r="A20" s="42" t="s">
        <v>372</v>
      </c>
      <c r="B20" s="42" t="s">
        <v>71</v>
      </c>
      <c r="C20" s="43" t="s">
        <v>45</v>
      </c>
      <c r="D20" s="44">
        <v>311540260</v>
      </c>
      <c r="E20" s="44">
        <v>311540260</v>
      </c>
      <c r="F20" s="44">
        <v>311540260</v>
      </c>
      <c r="G20" s="44">
        <v>0</v>
      </c>
      <c r="H20" s="44">
        <v>0</v>
      </c>
      <c r="I20" s="44">
        <v>0</v>
      </c>
      <c r="J20" s="44">
        <v>169112125.61000001</v>
      </c>
      <c r="K20" s="44">
        <v>169112125.61000001</v>
      </c>
      <c r="L20" s="44">
        <v>142428134.38999999</v>
      </c>
      <c r="M20" s="44">
        <v>142428134.38999999</v>
      </c>
      <c r="N20" s="45">
        <f t="shared" si="0"/>
        <v>0.54282591152103432</v>
      </c>
    </row>
    <row r="21" spans="1:14" x14ac:dyDescent="0.2">
      <c r="A21" s="42" t="s">
        <v>373</v>
      </c>
      <c r="B21" s="42" t="s">
        <v>73</v>
      </c>
      <c r="C21" s="43" t="s">
        <v>45</v>
      </c>
      <c r="D21" s="44">
        <v>16840014</v>
      </c>
      <c r="E21" s="44">
        <v>16840014</v>
      </c>
      <c r="F21" s="44">
        <v>16840014</v>
      </c>
      <c r="G21" s="44">
        <v>0</v>
      </c>
      <c r="H21" s="44">
        <v>0</v>
      </c>
      <c r="I21" s="44">
        <v>0</v>
      </c>
      <c r="J21" s="44">
        <v>9137113</v>
      </c>
      <c r="K21" s="44">
        <v>9137113</v>
      </c>
      <c r="L21" s="44">
        <v>7702901</v>
      </c>
      <c r="M21" s="44">
        <v>7702901</v>
      </c>
      <c r="N21" s="45">
        <f t="shared" si="0"/>
        <v>0.54258345628453752</v>
      </c>
    </row>
    <row r="22" spans="1:14" x14ac:dyDescent="0.2">
      <c r="A22" s="42" t="s">
        <v>74</v>
      </c>
      <c r="B22" s="42" t="s">
        <v>75</v>
      </c>
      <c r="C22" s="43" t="s">
        <v>45</v>
      </c>
      <c r="D22" s="44">
        <v>368637664</v>
      </c>
      <c r="E22" s="44">
        <v>368637664</v>
      </c>
      <c r="F22" s="44">
        <v>368637664</v>
      </c>
      <c r="G22" s="44">
        <v>0</v>
      </c>
      <c r="H22" s="44">
        <v>0</v>
      </c>
      <c r="I22" s="44">
        <v>0</v>
      </c>
      <c r="J22" s="44">
        <v>204200288.58000001</v>
      </c>
      <c r="K22" s="44">
        <v>204200288.58000001</v>
      </c>
      <c r="L22" s="44">
        <v>164437375.41999999</v>
      </c>
      <c r="M22" s="44">
        <v>164437375.41999999</v>
      </c>
      <c r="N22" s="45">
        <f t="shared" si="0"/>
        <v>0.55393224437316313</v>
      </c>
    </row>
    <row r="23" spans="1:14" x14ac:dyDescent="0.2">
      <c r="A23" s="42" t="s">
        <v>374</v>
      </c>
      <c r="B23" s="42" t="s">
        <v>77</v>
      </c>
      <c r="C23" s="43" t="s">
        <v>45</v>
      </c>
      <c r="D23" s="44">
        <v>187934557</v>
      </c>
      <c r="E23" s="44">
        <v>187934557</v>
      </c>
      <c r="F23" s="44">
        <v>187934557</v>
      </c>
      <c r="G23" s="44">
        <v>0</v>
      </c>
      <c r="H23" s="44">
        <v>0</v>
      </c>
      <c r="I23" s="44">
        <v>0</v>
      </c>
      <c r="J23" s="44">
        <v>101651398</v>
      </c>
      <c r="K23" s="44">
        <v>101651398</v>
      </c>
      <c r="L23" s="44">
        <v>86283159</v>
      </c>
      <c r="M23" s="44">
        <v>86283159</v>
      </c>
      <c r="N23" s="45">
        <f t="shared" si="0"/>
        <v>0.5408872089447605</v>
      </c>
    </row>
    <row r="24" spans="1:14" x14ac:dyDescent="0.2">
      <c r="A24" s="42" t="s">
        <v>375</v>
      </c>
      <c r="B24" s="42" t="s">
        <v>79</v>
      </c>
      <c r="C24" s="43" t="s">
        <v>45</v>
      </c>
      <c r="D24" s="44">
        <v>101040084</v>
      </c>
      <c r="E24" s="44">
        <v>101040084</v>
      </c>
      <c r="F24" s="44">
        <v>101040084</v>
      </c>
      <c r="G24" s="44">
        <v>0</v>
      </c>
      <c r="H24" s="44">
        <v>0</v>
      </c>
      <c r="I24" s="44">
        <v>0</v>
      </c>
      <c r="J24" s="44">
        <v>54822703</v>
      </c>
      <c r="K24" s="44">
        <v>54822703</v>
      </c>
      <c r="L24" s="44">
        <v>46217381</v>
      </c>
      <c r="M24" s="44">
        <v>46217381</v>
      </c>
      <c r="N24" s="45">
        <f t="shared" si="0"/>
        <v>0.54258370371109355</v>
      </c>
    </row>
    <row r="25" spans="1:14" x14ac:dyDescent="0.2">
      <c r="A25" s="42" t="s">
        <v>376</v>
      </c>
      <c r="B25" s="42" t="s">
        <v>81</v>
      </c>
      <c r="C25" s="43" t="s">
        <v>45</v>
      </c>
      <c r="D25" s="44">
        <v>50520042</v>
      </c>
      <c r="E25" s="44">
        <v>50520042</v>
      </c>
      <c r="F25" s="44">
        <v>50520042</v>
      </c>
      <c r="G25" s="44">
        <v>0</v>
      </c>
      <c r="H25" s="44">
        <v>0</v>
      </c>
      <c r="I25" s="44">
        <v>0</v>
      </c>
      <c r="J25" s="44">
        <v>27411345</v>
      </c>
      <c r="K25" s="44">
        <v>27411345</v>
      </c>
      <c r="L25" s="44">
        <v>23108697</v>
      </c>
      <c r="M25" s="44">
        <v>23108697</v>
      </c>
      <c r="N25" s="45">
        <f t="shared" si="0"/>
        <v>0.54258357504928445</v>
      </c>
    </row>
    <row r="26" spans="1:14" ht="13.5" thickBot="1" x14ac:dyDescent="0.25">
      <c r="A26" s="42" t="s">
        <v>377</v>
      </c>
      <c r="B26" s="42" t="s">
        <v>378</v>
      </c>
      <c r="C26" s="43" t="s">
        <v>45</v>
      </c>
      <c r="D26" s="44">
        <v>29142981</v>
      </c>
      <c r="E26" s="44">
        <v>29142981</v>
      </c>
      <c r="F26" s="44">
        <v>29142981</v>
      </c>
      <c r="G26" s="44">
        <v>0</v>
      </c>
      <c r="H26" s="44">
        <v>0</v>
      </c>
      <c r="I26" s="44">
        <v>0</v>
      </c>
      <c r="J26" s="44">
        <v>20314842.579999998</v>
      </c>
      <c r="K26" s="44">
        <v>20314842.579999998</v>
      </c>
      <c r="L26" s="44">
        <v>8828138.4199999999</v>
      </c>
      <c r="M26" s="44">
        <v>8828138.4199999999</v>
      </c>
      <c r="N26" s="45">
        <f t="shared" si="0"/>
        <v>0.69707496909804789</v>
      </c>
    </row>
    <row r="27" spans="1:14" ht="13.5" thickBot="1" x14ac:dyDescent="0.25">
      <c r="A27" s="37" t="s">
        <v>84</v>
      </c>
      <c r="B27" s="38" t="s">
        <v>85</v>
      </c>
      <c r="C27" s="39" t="s">
        <v>45</v>
      </c>
      <c r="D27" s="40">
        <v>977243741</v>
      </c>
      <c r="E27" s="40">
        <v>977243741</v>
      </c>
      <c r="F27" s="40">
        <v>768576872.24000001</v>
      </c>
      <c r="G27" s="40">
        <v>0</v>
      </c>
      <c r="H27" s="40">
        <v>0</v>
      </c>
      <c r="I27" s="40">
        <v>0</v>
      </c>
      <c r="J27" s="40">
        <v>344057846.27999997</v>
      </c>
      <c r="K27" s="40">
        <v>310609973.22000003</v>
      </c>
      <c r="L27" s="40">
        <v>633185894.72000003</v>
      </c>
      <c r="M27" s="40">
        <v>424519025.95999998</v>
      </c>
      <c r="N27" s="41">
        <f t="shared" si="0"/>
        <v>0.35206963405867436</v>
      </c>
    </row>
    <row r="28" spans="1:14" x14ac:dyDescent="0.2">
      <c r="A28" s="42" t="s">
        <v>86</v>
      </c>
      <c r="B28" s="42" t="s">
        <v>87</v>
      </c>
      <c r="C28" s="43" t="s">
        <v>45</v>
      </c>
      <c r="D28" s="44">
        <v>4000000</v>
      </c>
      <c r="E28" s="44">
        <v>4850000</v>
      </c>
      <c r="F28" s="44">
        <v>3750000</v>
      </c>
      <c r="G28" s="44">
        <v>0</v>
      </c>
      <c r="H28" s="44">
        <v>0</v>
      </c>
      <c r="I28" s="44">
        <v>0</v>
      </c>
      <c r="J28" s="44">
        <v>2743608.66</v>
      </c>
      <c r="K28" s="44">
        <v>2477096.36</v>
      </c>
      <c r="L28" s="44">
        <v>2106391.34</v>
      </c>
      <c r="M28" s="44">
        <v>1006391.34</v>
      </c>
      <c r="N28" s="45">
        <f t="shared" si="0"/>
        <v>0.56569250721649489</v>
      </c>
    </row>
    <row r="29" spans="1:14" x14ac:dyDescent="0.2">
      <c r="A29" s="42" t="s">
        <v>205</v>
      </c>
      <c r="B29" s="42" t="s">
        <v>206</v>
      </c>
      <c r="C29" s="43" t="s">
        <v>45</v>
      </c>
      <c r="D29" s="44">
        <v>0</v>
      </c>
      <c r="E29" s="44">
        <v>850000</v>
      </c>
      <c r="F29" s="44">
        <v>850000</v>
      </c>
      <c r="G29" s="44">
        <v>0</v>
      </c>
      <c r="H29" s="44">
        <v>0</v>
      </c>
      <c r="I29" s="44">
        <v>0</v>
      </c>
      <c r="J29" s="44">
        <v>850000</v>
      </c>
      <c r="K29" s="44">
        <v>850000</v>
      </c>
      <c r="L29" s="44">
        <v>0</v>
      </c>
      <c r="M29" s="44">
        <v>0</v>
      </c>
      <c r="N29" s="45">
        <f t="shared" si="0"/>
        <v>1</v>
      </c>
    </row>
    <row r="30" spans="1:14" x14ac:dyDescent="0.2">
      <c r="A30" s="42" t="s">
        <v>336</v>
      </c>
      <c r="B30" s="42" t="s">
        <v>337</v>
      </c>
      <c r="C30" s="43" t="s">
        <v>45</v>
      </c>
      <c r="D30" s="44">
        <v>4000000</v>
      </c>
      <c r="E30" s="44">
        <v>4000000</v>
      </c>
      <c r="F30" s="44">
        <v>2900000</v>
      </c>
      <c r="G30" s="44">
        <v>0</v>
      </c>
      <c r="H30" s="44">
        <v>0</v>
      </c>
      <c r="I30" s="44">
        <v>0</v>
      </c>
      <c r="J30" s="44">
        <v>1893608.66</v>
      </c>
      <c r="K30" s="44">
        <v>1627096.36</v>
      </c>
      <c r="L30" s="44">
        <v>2106391.34</v>
      </c>
      <c r="M30" s="44">
        <v>1006391.34</v>
      </c>
      <c r="N30" s="45">
        <f t="shared" si="0"/>
        <v>0.47340216499999999</v>
      </c>
    </row>
    <row r="31" spans="1:14" x14ac:dyDescent="0.2">
      <c r="A31" s="42" t="s">
        <v>90</v>
      </c>
      <c r="B31" s="42" t="s">
        <v>91</v>
      </c>
      <c r="C31" s="43" t="s">
        <v>45</v>
      </c>
      <c r="D31" s="44">
        <v>183876960</v>
      </c>
      <c r="E31" s="44">
        <v>175105354</v>
      </c>
      <c r="F31" s="44">
        <v>135510796</v>
      </c>
      <c r="G31" s="44">
        <v>0</v>
      </c>
      <c r="H31" s="44">
        <v>0</v>
      </c>
      <c r="I31" s="44">
        <v>0</v>
      </c>
      <c r="J31" s="44">
        <v>77215486.140000001</v>
      </c>
      <c r="K31" s="44">
        <v>76494176.420000002</v>
      </c>
      <c r="L31" s="44">
        <v>97889867.859999999</v>
      </c>
      <c r="M31" s="44">
        <v>58295309.859999999</v>
      </c>
      <c r="N31" s="45">
        <f t="shared" si="0"/>
        <v>0.44096587783375257</v>
      </c>
    </row>
    <row r="32" spans="1:14" x14ac:dyDescent="0.2">
      <c r="A32" s="42" t="s">
        <v>92</v>
      </c>
      <c r="B32" s="42" t="s">
        <v>93</v>
      </c>
      <c r="C32" s="43" t="s">
        <v>45</v>
      </c>
      <c r="D32" s="44">
        <v>16800000</v>
      </c>
      <c r="E32" s="44">
        <v>15800000</v>
      </c>
      <c r="F32" s="44">
        <v>12180000</v>
      </c>
      <c r="G32" s="44">
        <v>0</v>
      </c>
      <c r="H32" s="44">
        <v>0</v>
      </c>
      <c r="I32" s="44">
        <v>0</v>
      </c>
      <c r="J32" s="44">
        <v>8933431</v>
      </c>
      <c r="K32" s="44">
        <v>8933431</v>
      </c>
      <c r="L32" s="44">
        <v>6866569</v>
      </c>
      <c r="M32" s="44">
        <v>3246569</v>
      </c>
      <c r="N32" s="45">
        <f t="shared" si="0"/>
        <v>0.5654070253164557</v>
      </c>
    </row>
    <row r="33" spans="1:14" x14ac:dyDescent="0.2">
      <c r="A33" s="42" t="s">
        <v>94</v>
      </c>
      <c r="B33" s="42" t="s">
        <v>95</v>
      </c>
      <c r="C33" s="43" t="s">
        <v>45</v>
      </c>
      <c r="D33" s="44">
        <v>133200000</v>
      </c>
      <c r="E33" s="44">
        <v>123943039</v>
      </c>
      <c r="F33" s="44">
        <v>96570000</v>
      </c>
      <c r="G33" s="44">
        <v>0</v>
      </c>
      <c r="H33" s="44">
        <v>0</v>
      </c>
      <c r="I33" s="44">
        <v>0</v>
      </c>
      <c r="J33" s="44">
        <v>58058635</v>
      </c>
      <c r="K33" s="44">
        <v>58058635</v>
      </c>
      <c r="L33" s="44">
        <v>65884404</v>
      </c>
      <c r="M33" s="44">
        <v>38511365</v>
      </c>
      <c r="N33" s="45">
        <f t="shared" si="0"/>
        <v>0.46842997774163014</v>
      </c>
    </row>
    <row r="34" spans="1:14" x14ac:dyDescent="0.2">
      <c r="A34" s="42" t="s">
        <v>233</v>
      </c>
      <c r="B34" s="42" t="s">
        <v>234</v>
      </c>
      <c r="C34" s="43" t="s">
        <v>45</v>
      </c>
      <c r="D34" s="44">
        <v>16100000</v>
      </c>
      <c r="E34" s="44">
        <v>15385355</v>
      </c>
      <c r="F34" s="44">
        <v>11672500</v>
      </c>
      <c r="G34" s="44">
        <v>0</v>
      </c>
      <c r="H34" s="44">
        <v>0</v>
      </c>
      <c r="I34" s="44">
        <v>0</v>
      </c>
      <c r="J34" s="44">
        <v>352000</v>
      </c>
      <c r="K34" s="44">
        <v>352000</v>
      </c>
      <c r="L34" s="44">
        <v>15033355</v>
      </c>
      <c r="M34" s="44">
        <v>11320500</v>
      </c>
      <c r="N34" s="45">
        <f t="shared" si="0"/>
        <v>2.2878900096877843E-2</v>
      </c>
    </row>
    <row r="35" spans="1:14" x14ac:dyDescent="0.2">
      <c r="A35" s="42" t="s">
        <v>96</v>
      </c>
      <c r="B35" s="42" t="s">
        <v>97</v>
      </c>
      <c r="C35" s="43" t="s">
        <v>45</v>
      </c>
      <c r="D35" s="44">
        <v>9046960</v>
      </c>
      <c r="E35" s="44">
        <v>9046960</v>
      </c>
      <c r="F35" s="44">
        <v>6559046</v>
      </c>
      <c r="G35" s="44">
        <v>0</v>
      </c>
      <c r="H35" s="44">
        <v>0</v>
      </c>
      <c r="I35" s="44">
        <v>0</v>
      </c>
      <c r="J35" s="44">
        <v>4195061.24</v>
      </c>
      <c r="K35" s="44">
        <v>4060651.67</v>
      </c>
      <c r="L35" s="44">
        <v>4851898.76</v>
      </c>
      <c r="M35" s="44">
        <v>2363984.7599999998</v>
      </c>
      <c r="N35" s="45">
        <f t="shared" si="0"/>
        <v>0.46369844013900807</v>
      </c>
    </row>
    <row r="36" spans="1:14" x14ac:dyDescent="0.2">
      <c r="A36" s="42" t="s">
        <v>98</v>
      </c>
      <c r="B36" s="42" t="s">
        <v>99</v>
      </c>
      <c r="C36" s="43" t="s">
        <v>45</v>
      </c>
      <c r="D36" s="44">
        <v>8730000</v>
      </c>
      <c r="E36" s="44">
        <v>10930000</v>
      </c>
      <c r="F36" s="44">
        <v>8529250</v>
      </c>
      <c r="G36" s="44">
        <v>0</v>
      </c>
      <c r="H36" s="44">
        <v>0</v>
      </c>
      <c r="I36" s="44">
        <v>0</v>
      </c>
      <c r="J36" s="44">
        <v>5676358.9000000004</v>
      </c>
      <c r="K36" s="44">
        <v>5089458.75</v>
      </c>
      <c r="L36" s="44">
        <v>5253641.0999999996</v>
      </c>
      <c r="M36" s="44">
        <v>2852891.1</v>
      </c>
      <c r="N36" s="45">
        <f t="shared" si="0"/>
        <v>0.5193375022872827</v>
      </c>
    </row>
    <row r="37" spans="1:14" x14ac:dyDescent="0.2">
      <c r="A37" s="42" t="s">
        <v>100</v>
      </c>
      <c r="B37" s="42" t="s">
        <v>101</v>
      </c>
      <c r="C37" s="43" t="s">
        <v>45</v>
      </c>
      <c r="D37" s="44">
        <v>81868400</v>
      </c>
      <c r="E37" s="44">
        <v>82828400</v>
      </c>
      <c r="F37" s="44">
        <v>63295550</v>
      </c>
      <c r="G37" s="44">
        <v>0</v>
      </c>
      <c r="H37" s="44">
        <v>0</v>
      </c>
      <c r="I37" s="44">
        <v>0</v>
      </c>
      <c r="J37" s="44">
        <v>38073327.479999997</v>
      </c>
      <c r="K37" s="44">
        <v>34872714.009999998</v>
      </c>
      <c r="L37" s="44">
        <v>44755072.520000003</v>
      </c>
      <c r="M37" s="44">
        <v>25222222.52</v>
      </c>
      <c r="N37" s="45">
        <f t="shared" si="0"/>
        <v>0.45966513273225124</v>
      </c>
    </row>
    <row r="38" spans="1:14" x14ac:dyDescent="0.2">
      <c r="A38" s="42" t="s">
        <v>102</v>
      </c>
      <c r="B38" s="42" t="s">
        <v>103</v>
      </c>
      <c r="C38" s="43" t="s">
        <v>45</v>
      </c>
      <c r="D38" s="44">
        <v>10262400</v>
      </c>
      <c r="E38" s="44">
        <v>6622400</v>
      </c>
      <c r="F38" s="44">
        <v>5131200</v>
      </c>
      <c r="G38" s="44">
        <v>0</v>
      </c>
      <c r="H38" s="44">
        <v>0</v>
      </c>
      <c r="I38" s="44">
        <v>0</v>
      </c>
      <c r="J38" s="44">
        <v>23680</v>
      </c>
      <c r="K38" s="44">
        <v>23680</v>
      </c>
      <c r="L38" s="44">
        <v>6598720</v>
      </c>
      <c r="M38" s="44">
        <v>5107520</v>
      </c>
      <c r="N38" s="45">
        <f t="shared" si="0"/>
        <v>3.5757429330756222E-3</v>
      </c>
    </row>
    <row r="39" spans="1:14" x14ac:dyDescent="0.2">
      <c r="A39" s="42" t="s">
        <v>235</v>
      </c>
      <c r="B39" s="42" t="s">
        <v>236</v>
      </c>
      <c r="C39" s="43" t="s">
        <v>45</v>
      </c>
      <c r="D39" s="44">
        <v>400000</v>
      </c>
      <c r="E39" s="44">
        <v>400000</v>
      </c>
      <c r="F39" s="44">
        <v>290000</v>
      </c>
      <c r="G39" s="44">
        <v>0</v>
      </c>
      <c r="H39" s="44">
        <v>0</v>
      </c>
      <c r="I39" s="44">
        <v>0</v>
      </c>
      <c r="J39" s="44">
        <v>270000</v>
      </c>
      <c r="K39" s="44">
        <v>0</v>
      </c>
      <c r="L39" s="44">
        <v>130000</v>
      </c>
      <c r="M39" s="44">
        <v>20000</v>
      </c>
      <c r="N39" s="45">
        <f t="shared" si="0"/>
        <v>0.67500000000000004</v>
      </c>
    </row>
    <row r="40" spans="1:14" x14ac:dyDescent="0.2">
      <c r="A40" s="42" t="s">
        <v>237</v>
      </c>
      <c r="B40" s="42" t="s">
        <v>238</v>
      </c>
      <c r="C40" s="43" t="s">
        <v>45</v>
      </c>
      <c r="D40" s="44">
        <v>866000</v>
      </c>
      <c r="E40" s="44">
        <v>866000</v>
      </c>
      <c r="F40" s="44">
        <v>627850</v>
      </c>
      <c r="G40" s="44">
        <v>0</v>
      </c>
      <c r="H40" s="44">
        <v>0</v>
      </c>
      <c r="I40" s="44">
        <v>0</v>
      </c>
      <c r="J40" s="44">
        <v>90500</v>
      </c>
      <c r="K40" s="44">
        <v>90500</v>
      </c>
      <c r="L40" s="44">
        <v>775500</v>
      </c>
      <c r="M40" s="44">
        <v>537350</v>
      </c>
      <c r="N40" s="45">
        <f t="shared" si="0"/>
        <v>0.10450346420323325</v>
      </c>
    </row>
    <row r="41" spans="1:14" x14ac:dyDescent="0.2">
      <c r="A41" s="42" t="s">
        <v>379</v>
      </c>
      <c r="B41" s="42" t="s">
        <v>380</v>
      </c>
      <c r="C41" s="43" t="s">
        <v>45</v>
      </c>
      <c r="D41" s="44">
        <v>350000</v>
      </c>
      <c r="E41" s="44">
        <v>350000</v>
      </c>
      <c r="F41" s="44">
        <v>253750</v>
      </c>
      <c r="G41" s="44">
        <v>0</v>
      </c>
      <c r="H41" s="44">
        <v>0</v>
      </c>
      <c r="I41" s="44">
        <v>0</v>
      </c>
      <c r="J41" s="44">
        <v>120000</v>
      </c>
      <c r="K41" s="44">
        <v>120000</v>
      </c>
      <c r="L41" s="44">
        <v>230000</v>
      </c>
      <c r="M41" s="44">
        <v>133750</v>
      </c>
      <c r="N41" s="45">
        <f t="shared" si="0"/>
        <v>0.34285714285714286</v>
      </c>
    </row>
    <row r="42" spans="1:14" x14ac:dyDescent="0.2">
      <c r="A42" s="42" t="s">
        <v>381</v>
      </c>
      <c r="B42" s="42" t="s">
        <v>382</v>
      </c>
      <c r="C42" s="43" t="s">
        <v>45</v>
      </c>
      <c r="D42" s="44">
        <v>6600000</v>
      </c>
      <c r="E42" s="44">
        <v>6600000</v>
      </c>
      <c r="F42" s="44">
        <v>4785000</v>
      </c>
      <c r="G42" s="44">
        <v>0</v>
      </c>
      <c r="H42" s="44">
        <v>0</v>
      </c>
      <c r="I42" s="44">
        <v>0</v>
      </c>
      <c r="J42" s="44">
        <v>2364452.75</v>
      </c>
      <c r="K42" s="44">
        <v>2035139.28</v>
      </c>
      <c r="L42" s="44">
        <v>4235547.25</v>
      </c>
      <c r="M42" s="44">
        <v>2420547.25</v>
      </c>
      <c r="N42" s="45">
        <f t="shared" si="0"/>
        <v>0.35825041666666668</v>
      </c>
    </row>
    <row r="43" spans="1:14" x14ac:dyDescent="0.2">
      <c r="A43" s="42" t="s">
        <v>338</v>
      </c>
      <c r="B43" s="42" t="s">
        <v>339</v>
      </c>
      <c r="C43" s="43" t="s">
        <v>45</v>
      </c>
      <c r="D43" s="44">
        <v>6000000</v>
      </c>
      <c r="E43" s="44">
        <v>5200000</v>
      </c>
      <c r="F43" s="44">
        <v>5200000</v>
      </c>
      <c r="G43" s="44">
        <v>0</v>
      </c>
      <c r="H43" s="44">
        <v>0</v>
      </c>
      <c r="I43" s="44">
        <v>0</v>
      </c>
      <c r="J43" s="44">
        <v>2646351.36</v>
      </c>
      <c r="K43" s="44">
        <v>2646351.36</v>
      </c>
      <c r="L43" s="44">
        <v>2553648.64</v>
      </c>
      <c r="M43" s="44">
        <v>2553648.64</v>
      </c>
      <c r="N43" s="45">
        <f t="shared" si="0"/>
        <v>0.50891372307692306</v>
      </c>
    </row>
    <row r="44" spans="1:14" x14ac:dyDescent="0.2">
      <c r="A44" s="42" t="s">
        <v>239</v>
      </c>
      <c r="B44" s="42" t="s">
        <v>240</v>
      </c>
      <c r="C44" s="43" t="s">
        <v>45</v>
      </c>
      <c r="D44" s="44">
        <v>57390000</v>
      </c>
      <c r="E44" s="44">
        <v>62790000</v>
      </c>
      <c r="F44" s="44">
        <v>47007750</v>
      </c>
      <c r="G44" s="44">
        <v>0</v>
      </c>
      <c r="H44" s="44">
        <v>0</v>
      </c>
      <c r="I44" s="44">
        <v>0</v>
      </c>
      <c r="J44" s="44">
        <v>32558343.370000001</v>
      </c>
      <c r="K44" s="44">
        <v>29957043.370000001</v>
      </c>
      <c r="L44" s="44">
        <v>30231656.629999999</v>
      </c>
      <c r="M44" s="44">
        <v>14449406.630000001</v>
      </c>
      <c r="N44" s="45">
        <f t="shared" si="0"/>
        <v>0.51852752619843923</v>
      </c>
    </row>
    <row r="45" spans="1:14" x14ac:dyDescent="0.2">
      <c r="A45" s="42" t="s">
        <v>104</v>
      </c>
      <c r="B45" s="42" t="s">
        <v>105</v>
      </c>
      <c r="C45" s="43" t="s">
        <v>45</v>
      </c>
      <c r="D45" s="44">
        <v>265413547</v>
      </c>
      <c r="E45" s="44">
        <v>310435153</v>
      </c>
      <c r="F45" s="44">
        <v>250669821.58000001</v>
      </c>
      <c r="G45" s="44">
        <v>0</v>
      </c>
      <c r="H45" s="44">
        <v>0</v>
      </c>
      <c r="I45" s="44">
        <v>0</v>
      </c>
      <c r="J45" s="44">
        <v>112197597.43000001</v>
      </c>
      <c r="K45" s="44">
        <v>109431231.94</v>
      </c>
      <c r="L45" s="44">
        <v>198237555.56999999</v>
      </c>
      <c r="M45" s="44">
        <v>138472224.15000001</v>
      </c>
      <c r="N45" s="45">
        <f t="shared" si="0"/>
        <v>0.36142040083327809</v>
      </c>
    </row>
    <row r="46" spans="1:14" x14ac:dyDescent="0.2">
      <c r="A46" s="42" t="s">
        <v>383</v>
      </c>
      <c r="B46" s="42" t="s">
        <v>384</v>
      </c>
      <c r="C46" s="43" t="s">
        <v>45</v>
      </c>
      <c r="D46" s="44">
        <v>52002450</v>
      </c>
      <c r="E46" s="44">
        <v>51004056</v>
      </c>
      <c r="F46" s="44">
        <v>37701776.25</v>
      </c>
      <c r="G46" s="44">
        <v>0</v>
      </c>
      <c r="H46" s="44">
        <v>0</v>
      </c>
      <c r="I46" s="44">
        <v>0</v>
      </c>
      <c r="J46" s="44">
        <v>20495843.010000002</v>
      </c>
      <c r="K46" s="44">
        <v>20495843.010000002</v>
      </c>
      <c r="L46" s="44">
        <v>30508212.989999998</v>
      </c>
      <c r="M46" s="44">
        <v>17205933.239999998</v>
      </c>
      <c r="N46" s="45">
        <f t="shared" si="0"/>
        <v>0.40184731602521967</v>
      </c>
    </row>
    <row r="47" spans="1:14" x14ac:dyDescent="0.2">
      <c r="A47" s="42" t="s">
        <v>322</v>
      </c>
      <c r="B47" s="42" t="s">
        <v>323</v>
      </c>
      <c r="C47" s="43" t="s">
        <v>45</v>
      </c>
      <c r="D47" s="44">
        <v>5100000</v>
      </c>
      <c r="E47" s="44">
        <v>4100000</v>
      </c>
      <c r="F47" s="44">
        <v>3697500</v>
      </c>
      <c r="G47" s="44">
        <v>0</v>
      </c>
      <c r="H47" s="44">
        <v>0</v>
      </c>
      <c r="I47" s="44">
        <v>0</v>
      </c>
      <c r="J47" s="44">
        <v>350000</v>
      </c>
      <c r="K47" s="44">
        <v>350000</v>
      </c>
      <c r="L47" s="44">
        <v>3750000</v>
      </c>
      <c r="M47" s="44">
        <v>3347500</v>
      </c>
      <c r="N47" s="45">
        <f t="shared" si="0"/>
        <v>8.5365853658536592E-2</v>
      </c>
    </row>
    <row r="48" spans="1:14" x14ac:dyDescent="0.2">
      <c r="A48" s="42" t="s">
        <v>207</v>
      </c>
      <c r="B48" s="42" t="s">
        <v>208</v>
      </c>
      <c r="C48" s="43" t="s">
        <v>45</v>
      </c>
      <c r="D48" s="44">
        <v>16000000</v>
      </c>
      <c r="E48" s="44">
        <v>37750000</v>
      </c>
      <c r="F48" s="44">
        <v>36725000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37750000</v>
      </c>
      <c r="M48" s="44">
        <v>36725000</v>
      </c>
      <c r="N48" s="45">
        <f t="shared" si="0"/>
        <v>0</v>
      </c>
    </row>
    <row r="49" spans="1:14" x14ac:dyDescent="0.2">
      <c r="A49" s="42" t="s">
        <v>241</v>
      </c>
      <c r="B49" s="42" t="s">
        <v>242</v>
      </c>
      <c r="C49" s="43" t="s">
        <v>45</v>
      </c>
      <c r="D49" s="44">
        <v>6000000</v>
      </c>
      <c r="E49" s="44">
        <v>2970000</v>
      </c>
      <c r="F49" s="44">
        <v>2970000</v>
      </c>
      <c r="G49" s="44">
        <v>0</v>
      </c>
      <c r="H49" s="44">
        <v>0</v>
      </c>
      <c r="I49" s="44">
        <v>0</v>
      </c>
      <c r="J49" s="44">
        <v>2252250</v>
      </c>
      <c r="K49" s="44">
        <v>2252250</v>
      </c>
      <c r="L49" s="44">
        <v>717750</v>
      </c>
      <c r="M49" s="44">
        <v>717750</v>
      </c>
      <c r="N49" s="45">
        <f t="shared" si="0"/>
        <v>0.7583333333333333</v>
      </c>
    </row>
    <row r="50" spans="1:14" x14ac:dyDescent="0.2">
      <c r="A50" s="42" t="s">
        <v>340</v>
      </c>
      <c r="B50" s="42" t="s">
        <v>341</v>
      </c>
      <c r="C50" s="43" t="s">
        <v>45</v>
      </c>
      <c r="D50" s="44">
        <v>0</v>
      </c>
      <c r="E50" s="44">
        <v>34500000</v>
      </c>
      <c r="F50" s="44">
        <v>34500000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34500000</v>
      </c>
      <c r="M50" s="44">
        <v>34500000</v>
      </c>
      <c r="N50" s="45">
        <f t="shared" si="0"/>
        <v>0</v>
      </c>
    </row>
    <row r="51" spans="1:14" x14ac:dyDescent="0.2">
      <c r="A51" s="42" t="s">
        <v>106</v>
      </c>
      <c r="B51" s="42" t="s">
        <v>107</v>
      </c>
      <c r="C51" s="43" t="s">
        <v>45</v>
      </c>
      <c r="D51" s="44">
        <v>141400000</v>
      </c>
      <c r="E51" s="44">
        <v>138400000</v>
      </c>
      <c r="F51" s="44">
        <v>102515000</v>
      </c>
      <c r="G51" s="44">
        <v>0</v>
      </c>
      <c r="H51" s="44">
        <v>0</v>
      </c>
      <c r="I51" s="44">
        <v>0</v>
      </c>
      <c r="J51" s="44">
        <v>73084332.409999996</v>
      </c>
      <c r="K51" s="44">
        <v>70715049.670000002</v>
      </c>
      <c r="L51" s="44">
        <v>65315667.590000004</v>
      </c>
      <c r="M51" s="44">
        <v>29430667.59</v>
      </c>
      <c r="N51" s="45">
        <f t="shared" si="0"/>
        <v>0.52806598562138729</v>
      </c>
    </row>
    <row r="52" spans="1:14" x14ac:dyDescent="0.2">
      <c r="A52" s="42" t="s">
        <v>108</v>
      </c>
      <c r="B52" s="42" t="s">
        <v>109</v>
      </c>
      <c r="C52" s="43" t="s">
        <v>45</v>
      </c>
      <c r="D52" s="44">
        <v>44911097</v>
      </c>
      <c r="E52" s="44">
        <v>41711097</v>
      </c>
      <c r="F52" s="44">
        <v>32560545.329999998</v>
      </c>
      <c r="G52" s="44">
        <v>0</v>
      </c>
      <c r="H52" s="44">
        <v>0</v>
      </c>
      <c r="I52" s="44">
        <v>0</v>
      </c>
      <c r="J52" s="44">
        <v>16015172.01</v>
      </c>
      <c r="K52" s="44">
        <v>15618089.26</v>
      </c>
      <c r="L52" s="44">
        <v>25695924.989999998</v>
      </c>
      <c r="M52" s="44">
        <v>16545373.32</v>
      </c>
      <c r="N52" s="45">
        <f t="shared" si="0"/>
        <v>0.38395470658563596</v>
      </c>
    </row>
    <row r="53" spans="1:14" x14ac:dyDescent="0.2">
      <c r="A53" s="42" t="s">
        <v>110</v>
      </c>
      <c r="B53" s="42" t="s">
        <v>111</v>
      </c>
      <c r="C53" s="43" t="s">
        <v>45</v>
      </c>
      <c r="D53" s="44">
        <v>10800000</v>
      </c>
      <c r="E53" s="44">
        <v>10700000</v>
      </c>
      <c r="F53" s="44">
        <v>7830000</v>
      </c>
      <c r="G53" s="44">
        <v>0</v>
      </c>
      <c r="H53" s="44">
        <v>0</v>
      </c>
      <c r="I53" s="44">
        <v>0</v>
      </c>
      <c r="J53" s="44">
        <v>4362080</v>
      </c>
      <c r="K53" s="44">
        <v>4357480</v>
      </c>
      <c r="L53" s="44">
        <v>6337920</v>
      </c>
      <c r="M53" s="44">
        <v>3467920</v>
      </c>
      <c r="N53" s="45">
        <f t="shared" si="0"/>
        <v>0.4076710280373832</v>
      </c>
    </row>
    <row r="54" spans="1:14" x14ac:dyDescent="0.2">
      <c r="A54" s="42" t="s">
        <v>112</v>
      </c>
      <c r="B54" s="42" t="s">
        <v>113</v>
      </c>
      <c r="C54" s="43" t="s">
        <v>45</v>
      </c>
      <c r="D54" s="44">
        <v>600000</v>
      </c>
      <c r="E54" s="44">
        <v>600000</v>
      </c>
      <c r="F54" s="44">
        <v>435000</v>
      </c>
      <c r="G54" s="44">
        <v>0</v>
      </c>
      <c r="H54" s="44">
        <v>0</v>
      </c>
      <c r="I54" s="44">
        <v>0</v>
      </c>
      <c r="J54" s="44">
        <v>92980</v>
      </c>
      <c r="K54" s="44">
        <v>88380</v>
      </c>
      <c r="L54" s="44">
        <v>507020</v>
      </c>
      <c r="M54" s="44">
        <v>342020</v>
      </c>
      <c r="N54" s="45">
        <f t="shared" si="0"/>
        <v>0.15496666666666667</v>
      </c>
    </row>
    <row r="55" spans="1:14" x14ac:dyDescent="0.2">
      <c r="A55" s="42" t="s">
        <v>114</v>
      </c>
      <c r="B55" s="42" t="s">
        <v>115</v>
      </c>
      <c r="C55" s="43" t="s">
        <v>45</v>
      </c>
      <c r="D55" s="44">
        <v>10200000</v>
      </c>
      <c r="E55" s="44">
        <v>10100000</v>
      </c>
      <c r="F55" s="44">
        <v>7395000</v>
      </c>
      <c r="G55" s="44">
        <v>0</v>
      </c>
      <c r="H55" s="44">
        <v>0</v>
      </c>
      <c r="I55" s="44">
        <v>0</v>
      </c>
      <c r="J55" s="44">
        <v>4269100</v>
      </c>
      <c r="K55" s="44">
        <v>4269100</v>
      </c>
      <c r="L55" s="44">
        <v>5830900</v>
      </c>
      <c r="M55" s="44">
        <v>3125900</v>
      </c>
      <c r="N55" s="45">
        <f t="shared" si="0"/>
        <v>0.42268316831683167</v>
      </c>
    </row>
    <row r="56" spans="1:14" x14ac:dyDescent="0.2">
      <c r="A56" s="42" t="s">
        <v>116</v>
      </c>
      <c r="B56" s="42" t="s">
        <v>117</v>
      </c>
      <c r="C56" s="43" t="s">
        <v>45</v>
      </c>
      <c r="D56" s="44">
        <v>35300000</v>
      </c>
      <c r="E56" s="44">
        <v>30600000</v>
      </c>
      <c r="F56" s="44">
        <v>30045700</v>
      </c>
      <c r="G56" s="44">
        <v>0</v>
      </c>
      <c r="H56" s="44">
        <v>0</v>
      </c>
      <c r="I56" s="44">
        <v>0</v>
      </c>
      <c r="J56" s="44">
        <v>30197036</v>
      </c>
      <c r="K56" s="44">
        <v>30045700</v>
      </c>
      <c r="L56" s="44">
        <v>402964</v>
      </c>
      <c r="M56" s="62">
        <v>-151336</v>
      </c>
      <c r="N56" s="45">
        <f t="shared" si="0"/>
        <v>0.98683124183006532</v>
      </c>
    </row>
    <row r="57" spans="1:14" x14ac:dyDescent="0.2">
      <c r="A57" s="42" t="s">
        <v>118</v>
      </c>
      <c r="B57" s="42" t="s">
        <v>119</v>
      </c>
      <c r="C57" s="43" t="s">
        <v>45</v>
      </c>
      <c r="D57" s="44">
        <v>35300000</v>
      </c>
      <c r="E57" s="44">
        <v>30600000</v>
      </c>
      <c r="F57" s="44">
        <v>30045700</v>
      </c>
      <c r="G57" s="44">
        <v>0</v>
      </c>
      <c r="H57" s="44">
        <v>0</v>
      </c>
      <c r="I57" s="44">
        <v>0</v>
      </c>
      <c r="J57" s="44">
        <v>30197036</v>
      </c>
      <c r="K57" s="44">
        <v>30045700</v>
      </c>
      <c r="L57" s="44">
        <v>402964</v>
      </c>
      <c r="M57" s="62">
        <v>-151336</v>
      </c>
      <c r="N57" s="45">
        <f t="shared" si="0"/>
        <v>0.98683124183006532</v>
      </c>
    </row>
    <row r="58" spans="1:14" x14ac:dyDescent="0.2">
      <c r="A58" s="42" t="s">
        <v>120</v>
      </c>
      <c r="B58" s="42" t="s">
        <v>121</v>
      </c>
      <c r="C58" s="43" t="s">
        <v>45</v>
      </c>
      <c r="D58" s="44">
        <v>17740000</v>
      </c>
      <c r="E58" s="44">
        <v>5840000</v>
      </c>
      <c r="F58" s="44">
        <v>5565000</v>
      </c>
      <c r="G58" s="44">
        <v>0</v>
      </c>
      <c r="H58" s="44">
        <v>0</v>
      </c>
      <c r="I58" s="44">
        <v>0</v>
      </c>
      <c r="J58" s="44">
        <v>2294041</v>
      </c>
      <c r="K58" s="44">
        <v>2294041</v>
      </c>
      <c r="L58" s="44">
        <v>3545959</v>
      </c>
      <c r="M58" s="44">
        <v>3270959</v>
      </c>
      <c r="N58" s="45">
        <f t="shared" si="0"/>
        <v>0.39281523972602739</v>
      </c>
    </row>
    <row r="59" spans="1:14" x14ac:dyDescent="0.2">
      <c r="A59" s="42" t="s">
        <v>209</v>
      </c>
      <c r="B59" s="42" t="s">
        <v>210</v>
      </c>
      <c r="C59" s="43" t="s">
        <v>45</v>
      </c>
      <c r="D59" s="44">
        <v>16740000</v>
      </c>
      <c r="E59" s="44">
        <v>4840000</v>
      </c>
      <c r="F59" s="44">
        <v>4840000</v>
      </c>
      <c r="G59" s="44">
        <v>0</v>
      </c>
      <c r="H59" s="44">
        <v>0</v>
      </c>
      <c r="I59" s="44">
        <v>0</v>
      </c>
      <c r="J59" s="44">
        <v>2232094</v>
      </c>
      <c r="K59" s="44">
        <v>2232094</v>
      </c>
      <c r="L59" s="44">
        <v>2607906</v>
      </c>
      <c r="M59" s="44">
        <v>2607906</v>
      </c>
      <c r="N59" s="45">
        <f t="shared" si="0"/>
        <v>0.46117644628099175</v>
      </c>
    </row>
    <row r="60" spans="1:14" x14ac:dyDescent="0.2">
      <c r="A60" s="42" t="s">
        <v>122</v>
      </c>
      <c r="B60" s="42" t="s">
        <v>123</v>
      </c>
      <c r="C60" s="43" t="s">
        <v>45</v>
      </c>
      <c r="D60" s="44">
        <v>1000000</v>
      </c>
      <c r="E60" s="44">
        <v>1000000</v>
      </c>
      <c r="F60" s="44">
        <v>725000</v>
      </c>
      <c r="G60" s="44">
        <v>0</v>
      </c>
      <c r="H60" s="44">
        <v>0</v>
      </c>
      <c r="I60" s="44">
        <v>0</v>
      </c>
      <c r="J60" s="44">
        <v>61947</v>
      </c>
      <c r="K60" s="44">
        <v>61947</v>
      </c>
      <c r="L60" s="44">
        <v>938053</v>
      </c>
      <c r="M60" s="44">
        <v>663053</v>
      </c>
      <c r="N60" s="45">
        <f t="shared" si="0"/>
        <v>6.1947000000000002E-2</v>
      </c>
    </row>
    <row r="61" spans="1:14" x14ac:dyDescent="0.2">
      <c r="A61" s="42" t="s">
        <v>211</v>
      </c>
      <c r="B61" s="42" t="s">
        <v>212</v>
      </c>
      <c r="C61" s="43" t="s">
        <v>45</v>
      </c>
      <c r="D61" s="44">
        <v>376894834</v>
      </c>
      <c r="E61" s="44">
        <v>355534834</v>
      </c>
      <c r="F61" s="44">
        <v>270931254.66000003</v>
      </c>
      <c r="G61" s="44">
        <v>0</v>
      </c>
      <c r="H61" s="44">
        <v>0</v>
      </c>
      <c r="I61" s="44">
        <v>0</v>
      </c>
      <c r="J61" s="44">
        <v>76971369.569999993</v>
      </c>
      <c r="K61" s="44">
        <v>50634233.490000002</v>
      </c>
      <c r="L61" s="44">
        <v>278563464.43000001</v>
      </c>
      <c r="M61" s="44">
        <v>193959885.09</v>
      </c>
      <c r="N61" s="45">
        <f t="shared" si="0"/>
        <v>0.21649459408525915</v>
      </c>
    </row>
    <row r="62" spans="1:14" x14ac:dyDescent="0.2">
      <c r="A62" s="42" t="s">
        <v>213</v>
      </c>
      <c r="B62" s="42" t="s">
        <v>214</v>
      </c>
      <c r="C62" s="43" t="s">
        <v>45</v>
      </c>
      <c r="D62" s="44">
        <v>85901737</v>
      </c>
      <c r="E62" s="44">
        <v>75741737</v>
      </c>
      <c r="F62" s="44">
        <v>62278759.329999998</v>
      </c>
      <c r="G62" s="44">
        <v>0</v>
      </c>
      <c r="H62" s="44">
        <v>0</v>
      </c>
      <c r="I62" s="44">
        <v>0</v>
      </c>
      <c r="J62" s="44">
        <v>9863768.1999999993</v>
      </c>
      <c r="K62" s="44">
        <v>3863768.2</v>
      </c>
      <c r="L62" s="44">
        <v>65877968.799999997</v>
      </c>
      <c r="M62" s="44">
        <v>52414991.130000003</v>
      </c>
      <c r="N62" s="45">
        <f t="shared" si="0"/>
        <v>0.13022896741858453</v>
      </c>
    </row>
    <row r="63" spans="1:14" x14ac:dyDescent="0.2">
      <c r="A63" s="42" t="s">
        <v>243</v>
      </c>
      <c r="B63" s="42" t="s">
        <v>244</v>
      </c>
      <c r="C63" s="43" t="s">
        <v>45</v>
      </c>
      <c r="D63" s="44">
        <v>4000000</v>
      </c>
      <c r="E63" s="44">
        <v>4000000</v>
      </c>
      <c r="F63" s="44">
        <v>2900000</v>
      </c>
      <c r="G63" s="44">
        <v>0</v>
      </c>
      <c r="H63" s="44">
        <v>0</v>
      </c>
      <c r="I63" s="44">
        <v>0</v>
      </c>
      <c r="J63" s="44">
        <v>2228243.25</v>
      </c>
      <c r="K63" s="44">
        <v>2228243.25</v>
      </c>
      <c r="L63" s="44">
        <v>1771756.75</v>
      </c>
      <c r="M63" s="44">
        <v>671756.75</v>
      </c>
      <c r="N63" s="45">
        <f t="shared" si="0"/>
        <v>0.55706081249999995</v>
      </c>
    </row>
    <row r="64" spans="1:14" x14ac:dyDescent="0.2">
      <c r="A64" s="42" t="s">
        <v>344</v>
      </c>
      <c r="B64" s="42" t="s">
        <v>345</v>
      </c>
      <c r="C64" s="43" t="s">
        <v>45</v>
      </c>
      <c r="D64" s="44">
        <v>48080000</v>
      </c>
      <c r="E64" s="44">
        <v>48080000</v>
      </c>
      <c r="F64" s="44">
        <v>34858000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48080000</v>
      </c>
      <c r="M64" s="44">
        <v>34858000</v>
      </c>
      <c r="N64" s="45">
        <f t="shared" si="0"/>
        <v>0</v>
      </c>
    </row>
    <row r="65" spans="1:14" x14ac:dyDescent="0.2">
      <c r="A65" s="42" t="s">
        <v>346</v>
      </c>
      <c r="B65" s="42" t="s">
        <v>347</v>
      </c>
      <c r="C65" s="43" t="s">
        <v>45</v>
      </c>
      <c r="D65" s="44">
        <v>17650000</v>
      </c>
      <c r="E65" s="44">
        <v>16750000</v>
      </c>
      <c r="F65" s="44">
        <v>12796250</v>
      </c>
      <c r="G65" s="44">
        <v>0</v>
      </c>
      <c r="H65" s="44">
        <v>0</v>
      </c>
      <c r="I65" s="44">
        <v>0</v>
      </c>
      <c r="J65" s="44">
        <v>2032000</v>
      </c>
      <c r="K65" s="44">
        <v>2032000</v>
      </c>
      <c r="L65" s="44">
        <v>14718000</v>
      </c>
      <c r="M65" s="44">
        <v>10764250</v>
      </c>
      <c r="N65" s="45">
        <f t="shared" si="0"/>
        <v>0.1213134328358209</v>
      </c>
    </row>
    <row r="66" spans="1:14" x14ac:dyDescent="0.2">
      <c r="A66" s="42" t="s">
        <v>245</v>
      </c>
      <c r="B66" s="42" t="s">
        <v>246</v>
      </c>
      <c r="C66" s="43" t="s">
        <v>45</v>
      </c>
      <c r="D66" s="44">
        <v>221263097</v>
      </c>
      <c r="E66" s="44">
        <v>210963097</v>
      </c>
      <c r="F66" s="44">
        <v>158098245.33000001</v>
      </c>
      <c r="G66" s="44">
        <v>0</v>
      </c>
      <c r="H66" s="44">
        <v>0</v>
      </c>
      <c r="I66" s="44">
        <v>0</v>
      </c>
      <c r="J66" s="44">
        <v>62847358.119999997</v>
      </c>
      <c r="K66" s="44">
        <v>42510222.039999999</v>
      </c>
      <c r="L66" s="44">
        <v>148115738.88</v>
      </c>
      <c r="M66" s="44">
        <v>95250887.209999993</v>
      </c>
      <c r="N66" s="45">
        <f t="shared" si="0"/>
        <v>0.29790688046260527</v>
      </c>
    </row>
    <row r="67" spans="1:14" x14ac:dyDescent="0.2">
      <c r="A67" s="42" t="s">
        <v>124</v>
      </c>
      <c r="B67" s="42" t="s">
        <v>125</v>
      </c>
      <c r="C67" s="43" t="s">
        <v>45</v>
      </c>
      <c r="D67" s="44">
        <v>800000</v>
      </c>
      <c r="E67" s="44">
        <v>800000</v>
      </c>
      <c r="F67" s="44">
        <v>580000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800000</v>
      </c>
      <c r="M67" s="44">
        <v>580000</v>
      </c>
      <c r="N67" s="45">
        <f t="shared" si="0"/>
        <v>0</v>
      </c>
    </row>
    <row r="68" spans="1:14" x14ac:dyDescent="0.2">
      <c r="A68" s="42" t="s">
        <v>126</v>
      </c>
      <c r="B68" s="42" t="s">
        <v>127</v>
      </c>
      <c r="C68" s="43" t="s">
        <v>45</v>
      </c>
      <c r="D68" s="44">
        <v>800000</v>
      </c>
      <c r="E68" s="44">
        <v>800000</v>
      </c>
      <c r="F68" s="44">
        <v>580000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800000</v>
      </c>
      <c r="M68" s="44">
        <v>580000</v>
      </c>
      <c r="N68" s="45">
        <f t="shared" si="0"/>
        <v>0</v>
      </c>
    </row>
    <row r="69" spans="1:14" x14ac:dyDescent="0.2">
      <c r="A69" s="42" t="s">
        <v>128</v>
      </c>
      <c r="B69" s="42" t="s">
        <v>129</v>
      </c>
      <c r="C69" s="43" t="s">
        <v>45</v>
      </c>
      <c r="D69" s="44">
        <v>550000</v>
      </c>
      <c r="E69" s="44">
        <v>550000</v>
      </c>
      <c r="F69" s="44">
        <v>398750</v>
      </c>
      <c r="G69" s="44">
        <v>0</v>
      </c>
      <c r="H69" s="44">
        <v>0</v>
      </c>
      <c r="I69" s="44">
        <v>0</v>
      </c>
      <c r="J69" s="44">
        <v>3300</v>
      </c>
      <c r="K69" s="44">
        <v>3300</v>
      </c>
      <c r="L69" s="44">
        <v>546700</v>
      </c>
      <c r="M69" s="44">
        <v>395450</v>
      </c>
      <c r="N69" s="45">
        <f t="shared" si="0"/>
        <v>6.0000000000000001E-3</v>
      </c>
    </row>
    <row r="70" spans="1:14" x14ac:dyDescent="0.2">
      <c r="A70" s="42" t="s">
        <v>385</v>
      </c>
      <c r="B70" s="42" t="s">
        <v>386</v>
      </c>
      <c r="C70" s="43" t="s">
        <v>45</v>
      </c>
      <c r="D70" s="44">
        <v>500000</v>
      </c>
      <c r="E70" s="44">
        <v>500000</v>
      </c>
      <c r="F70" s="44">
        <v>362500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500000</v>
      </c>
      <c r="M70" s="44">
        <v>362500</v>
      </c>
      <c r="N70" s="45">
        <f t="shared" si="0"/>
        <v>0</v>
      </c>
    </row>
    <row r="71" spans="1:14" ht="13.5" thickBot="1" x14ac:dyDescent="0.25">
      <c r="A71" s="42" t="s">
        <v>387</v>
      </c>
      <c r="B71" s="42" t="s">
        <v>388</v>
      </c>
      <c r="C71" s="43" t="s">
        <v>45</v>
      </c>
      <c r="D71" s="44">
        <v>50000</v>
      </c>
      <c r="E71" s="44">
        <v>50000</v>
      </c>
      <c r="F71" s="44">
        <v>36250</v>
      </c>
      <c r="G71" s="44">
        <v>0</v>
      </c>
      <c r="H71" s="44">
        <v>0</v>
      </c>
      <c r="I71" s="44">
        <v>0</v>
      </c>
      <c r="J71" s="44">
        <v>3300</v>
      </c>
      <c r="K71" s="44">
        <v>3300</v>
      </c>
      <c r="L71" s="44">
        <v>46700</v>
      </c>
      <c r="M71" s="44">
        <v>32950</v>
      </c>
      <c r="N71" s="45">
        <f t="shared" ref="N71:N122" si="1">+J71/E71</f>
        <v>6.6000000000000003E-2</v>
      </c>
    </row>
    <row r="72" spans="1:14" ht="13.5" thickBot="1" x14ac:dyDescent="0.25">
      <c r="A72" s="37" t="s">
        <v>132</v>
      </c>
      <c r="B72" s="38" t="s">
        <v>133</v>
      </c>
      <c r="C72" s="39" t="s">
        <v>45</v>
      </c>
      <c r="D72" s="40">
        <v>1167797551</v>
      </c>
      <c r="E72" s="40">
        <v>1167797551</v>
      </c>
      <c r="F72" s="40">
        <v>859349548.46000004</v>
      </c>
      <c r="G72" s="40">
        <v>0</v>
      </c>
      <c r="H72" s="40">
        <v>0</v>
      </c>
      <c r="I72" s="40">
        <v>0</v>
      </c>
      <c r="J72" s="40">
        <v>622038641.50999999</v>
      </c>
      <c r="K72" s="40">
        <v>590265341.85000002</v>
      </c>
      <c r="L72" s="40">
        <v>545758909.49000001</v>
      </c>
      <c r="M72" s="40">
        <v>237310906.94999999</v>
      </c>
      <c r="N72" s="41">
        <f t="shared" si="1"/>
        <v>0.53265965575740448</v>
      </c>
    </row>
    <row r="73" spans="1:14" x14ac:dyDescent="0.2">
      <c r="A73" s="42" t="s">
        <v>134</v>
      </c>
      <c r="B73" s="42" t="s">
        <v>135</v>
      </c>
      <c r="C73" s="43" t="s">
        <v>45</v>
      </c>
      <c r="D73" s="44">
        <v>21064078</v>
      </c>
      <c r="E73" s="44">
        <v>21064078</v>
      </c>
      <c r="F73" s="44">
        <v>16880123.550000001</v>
      </c>
      <c r="G73" s="44">
        <v>0</v>
      </c>
      <c r="H73" s="44">
        <v>0</v>
      </c>
      <c r="I73" s="44">
        <v>0</v>
      </c>
      <c r="J73" s="44">
        <v>10435356.220000001</v>
      </c>
      <c r="K73" s="44">
        <v>8754403.5</v>
      </c>
      <c r="L73" s="44">
        <v>10628721.779999999</v>
      </c>
      <c r="M73" s="44">
        <v>6444767.3300000001</v>
      </c>
      <c r="N73" s="45">
        <f t="shared" si="1"/>
        <v>0.49541006352141315</v>
      </c>
    </row>
    <row r="74" spans="1:14" x14ac:dyDescent="0.2">
      <c r="A74" s="42" t="s">
        <v>136</v>
      </c>
      <c r="B74" s="42" t="s">
        <v>137</v>
      </c>
      <c r="C74" s="43" t="s">
        <v>45</v>
      </c>
      <c r="D74" s="44">
        <v>8064000</v>
      </c>
      <c r="E74" s="44">
        <v>8064000</v>
      </c>
      <c r="F74" s="44">
        <v>5846400</v>
      </c>
      <c r="G74" s="44">
        <v>0</v>
      </c>
      <c r="H74" s="44">
        <v>0</v>
      </c>
      <c r="I74" s="44">
        <v>0</v>
      </c>
      <c r="J74" s="44">
        <v>2462846.85</v>
      </c>
      <c r="K74" s="44">
        <v>2109608.85</v>
      </c>
      <c r="L74" s="44">
        <v>5601153.1500000004</v>
      </c>
      <c r="M74" s="44">
        <v>3383553.15</v>
      </c>
      <c r="N74" s="45">
        <f t="shared" si="1"/>
        <v>0.30541255580357146</v>
      </c>
    </row>
    <row r="75" spans="1:14" x14ac:dyDescent="0.2">
      <c r="A75" s="42" t="s">
        <v>217</v>
      </c>
      <c r="B75" s="42" t="s">
        <v>218</v>
      </c>
      <c r="C75" s="43" t="s">
        <v>45</v>
      </c>
      <c r="D75" s="44">
        <v>1000000</v>
      </c>
      <c r="E75" s="44">
        <v>1000000</v>
      </c>
      <c r="F75" s="44">
        <v>833667</v>
      </c>
      <c r="G75" s="44">
        <v>0</v>
      </c>
      <c r="H75" s="44">
        <v>0</v>
      </c>
      <c r="I75" s="44">
        <v>0</v>
      </c>
      <c r="J75" s="44">
        <v>608667</v>
      </c>
      <c r="K75" s="44">
        <v>608667</v>
      </c>
      <c r="L75" s="44">
        <v>391333</v>
      </c>
      <c r="M75" s="44">
        <v>225000</v>
      </c>
      <c r="N75" s="45">
        <f t="shared" si="1"/>
        <v>0.60866699999999996</v>
      </c>
    </row>
    <row r="76" spans="1:14" x14ac:dyDescent="0.2">
      <c r="A76" s="42" t="s">
        <v>348</v>
      </c>
      <c r="B76" s="42" t="s">
        <v>349</v>
      </c>
      <c r="C76" s="43" t="s">
        <v>45</v>
      </c>
      <c r="D76" s="44">
        <v>7440000</v>
      </c>
      <c r="E76" s="44">
        <v>7440000</v>
      </c>
      <c r="F76" s="44">
        <v>6894000</v>
      </c>
      <c r="G76" s="44">
        <v>0</v>
      </c>
      <c r="H76" s="44">
        <v>0</v>
      </c>
      <c r="I76" s="44">
        <v>0</v>
      </c>
      <c r="J76" s="44">
        <v>5966627.6500000004</v>
      </c>
      <c r="K76" s="44">
        <v>5831627.6500000004</v>
      </c>
      <c r="L76" s="44">
        <v>1473372.35</v>
      </c>
      <c r="M76" s="44">
        <v>927372.35</v>
      </c>
      <c r="N76" s="45">
        <f t="shared" si="1"/>
        <v>0.80196608198924735</v>
      </c>
    </row>
    <row r="77" spans="1:14" x14ac:dyDescent="0.2">
      <c r="A77" s="42" t="s">
        <v>219</v>
      </c>
      <c r="B77" s="42" t="s">
        <v>220</v>
      </c>
      <c r="C77" s="43" t="s">
        <v>45</v>
      </c>
      <c r="D77" s="44">
        <v>4560078</v>
      </c>
      <c r="E77" s="44">
        <v>4560078</v>
      </c>
      <c r="F77" s="44">
        <v>3306056.55</v>
      </c>
      <c r="G77" s="44">
        <v>0</v>
      </c>
      <c r="H77" s="44">
        <v>0</v>
      </c>
      <c r="I77" s="44">
        <v>0</v>
      </c>
      <c r="J77" s="44">
        <v>1397214.72</v>
      </c>
      <c r="K77" s="44">
        <v>204500</v>
      </c>
      <c r="L77" s="44">
        <v>3162863.28</v>
      </c>
      <c r="M77" s="44">
        <v>1908841.83</v>
      </c>
      <c r="N77" s="45">
        <f t="shared" si="1"/>
        <v>0.30640149576388825</v>
      </c>
    </row>
    <row r="78" spans="1:14" x14ac:dyDescent="0.2">
      <c r="A78" s="42" t="s">
        <v>247</v>
      </c>
      <c r="B78" s="42" t="s">
        <v>248</v>
      </c>
      <c r="C78" s="43" t="s">
        <v>45</v>
      </c>
      <c r="D78" s="44">
        <v>48000</v>
      </c>
      <c r="E78" s="44">
        <v>36000</v>
      </c>
      <c r="F78" s="44">
        <v>36000</v>
      </c>
      <c r="G78" s="44">
        <v>0</v>
      </c>
      <c r="H78" s="44">
        <v>0</v>
      </c>
      <c r="I78" s="44">
        <v>0</v>
      </c>
      <c r="J78" s="44">
        <v>36000</v>
      </c>
      <c r="K78" s="44">
        <v>36000</v>
      </c>
      <c r="L78" s="44">
        <v>0</v>
      </c>
      <c r="M78" s="44">
        <v>0</v>
      </c>
      <c r="N78" s="45">
        <f t="shared" si="1"/>
        <v>1</v>
      </c>
    </row>
    <row r="79" spans="1:14" x14ac:dyDescent="0.2">
      <c r="A79" s="42" t="s">
        <v>389</v>
      </c>
      <c r="B79" s="42" t="s">
        <v>390</v>
      </c>
      <c r="C79" s="43" t="s">
        <v>45</v>
      </c>
      <c r="D79" s="44">
        <v>48000</v>
      </c>
      <c r="E79" s="44">
        <v>36000</v>
      </c>
      <c r="F79" s="44">
        <v>36000</v>
      </c>
      <c r="G79" s="44">
        <v>0</v>
      </c>
      <c r="H79" s="44">
        <v>0</v>
      </c>
      <c r="I79" s="44">
        <v>0</v>
      </c>
      <c r="J79" s="44">
        <v>36000</v>
      </c>
      <c r="K79" s="44">
        <v>36000</v>
      </c>
      <c r="L79" s="44">
        <v>0</v>
      </c>
      <c r="M79" s="44">
        <v>0</v>
      </c>
      <c r="N79" s="45">
        <f t="shared" si="1"/>
        <v>1</v>
      </c>
    </row>
    <row r="80" spans="1:14" x14ac:dyDescent="0.2">
      <c r="A80" s="42" t="s">
        <v>352</v>
      </c>
      <c r="B80" s="42" t="s">
        <v>353</v>
      </c>
      <c r="C80" s="43" t="s">
        <v>45</v>
      </c>
      <c r="D80" s="44">
        <v>8582000</v>
      </c>
      <c r="E80" s="44">
        <v>8582000</v>
      </c>
      <c r="F80" s="44">
        <v>6221950</v>
      </c>
      <c r="G80" s="44">
        <v>0</v>
      </c>
      <c r="H80" s="44">
        <v>0</v>
      </c>
      <c r="I80" s="44">
        <v>0</v>
      </c>
      <c r="J80" s="44">
        <v>674018.53</v>
      </c>
      <c r="K80" s="44">
        <v>296100</v>
      </c>
      <c r="L80" s="44">
        <v>7907981.4699999997</v>
      </c>
      <c r="M80" s="44">
        <v>5547931.4699999997</v>
      </c>
      <c r="N80" s="45">
        <f t="shared" si="1"/>
        <v>7.8538630855278499E-2</v>
      </c>
    </row>
    <row r="81" spans="1:14" x14ac:dyDescent="0.2">
      <c r="A81" s="42" t="s">
        <v>391</v>
      </c>
      <c r="B81" s="42" t="s">
        <v>392</v>
      </c>
      <c r="C81" s="43" t="s">
        <v>45</v>
      </c>
      <c r="D81" s="44">
        <v>1000000</v>
      </c>
      <c r="E81" s="44">
        <v>1000000</v>
      </c>
      <c r="F81" s="44">
        <v>725000</v>
      </c>
      <c r="G81" s="44">
        <v>0</v>
      </c>
      <c r="H81" s="44">
        <v>0</v>
      </c>
      <c r="I81" s="44">
        <v>0</v>
      </c>
      <c r="J81" s="44">
        <v>0</v>
      </c>
      <c r="K81" s="44">
        <v>0</v>
      </c>
      <c r="L81" s="44">
        <v>1000000</v>
      </c>
      <c r="M81" s="44">
        <v>725000</v>
      </c>
      <c r="N81" s="45">
        <f t="shared" si="1"/>
        <v>0</v>
      </c>
    </row>
    <row r="82" spans="1:14" x14ac:dyDescent="0.2">
      <c r="A82" s="42" t="s">
        <v>393</v>
      </c>
      <c r="B82" s="42" t="s">
        <v>394</v>
      </c>
      <c r="C82" s="43" t="s">
        <v>45</v>
      </c>
      <c r="D82" s="44">
        <v>900000</v>
      </c>
      <c r="E82" s="44">
        <v>900000</v>
      </c>
      <c r="F82" s="44">
        <v>652500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900000</v>
      </c>
      <c r="M82" s="44">
        <v>652500</v>
      </c>
      <c r="N82" s="45">
        <f t="shared" si="1"/>
        <v>0</v>
      </c>
    </row>
    <row r="83" spans="1:14" x14ac:dyDescent="0.2">
      <c r="A83" s="42" t="s">
        <v>395</v>
      </c>
      <c r="B83" s="42" t="s">
        <v>396</v>
      </c>
      <c r="C83" s="43" t="s">
        <v>45</v>
      </c>
      <c r="D83" s="44">
        <v>1000000</v>
      </c>
      <c r="E83" s="44">
        <v>1000000</v>
      </c>
      <c r="F83" s="44">
        <v>725000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1000000</v>
      </c>
      <c r="M83" s="44">
        <v>725000</v>
      </c>
      <c r="N83" s="45">
        <f t="shared" si="1"/>
        <v>0</v>
      </c>
    </row>
    <row r="84" spans="1:14" x14ac:dyDescent="0.2">
      <c r="A84" s="42" t="s">
        <v>354</v>
      </c>
      <c r="B84" s="42" t="s">
        <v>355</v>
      </c>
      <c r="C84" s="43" t="s">
        <v>45</v>
      </c>
      <c r="D84" s="44">
        <v>3582000</v>
      </c>
      <c r="E84" s="44">
        <v>3582000</v>
      </c>
      <c r="F84" s="44">
        <v>2596950</v>
      </c>
      <c r="G84" s="44">
        <v>0</v>
      </c>
      <c r="H84" s="44">
        <v>0</v>
      </c>
      <c r="I84" s="44">
        <v>0</v>
      </c>
      <c r="J84" s="44">
        <v>674018.53</v>
      </c>
      <c r="K84" s="44">
        <v>296100</v>
      </c>
      <c r="L84" s="44">
        <v>2907981.47</v>
      </c>
      <c r="M84" s="44">
        <v>1922931.47</v>
      </c>
      <c r="N84" s="45">
        <f t="shared" si="1"/>
        <v>0.18816821049692911</v>
      </c>
    </row>
    <row r="85" spans="1:14" x14ac:dyDescent="0.2">
      <c r="A85" s="42" t="s">
        <v>356</v>
      </c>
      <c r="B85" s="42" t="s">
        <v>357</v>
      </c>
      <c r="C85" s="43" t="s">
        <v>45</v>
      </c>
      <c r="D85" s="44">
        <v>1000000</v>
      </c>
      <c r="E85" s="44">
        <v>1000000</v>
      </c>
      <c r="F85" s="44">
        <v>725000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1000000</v>
      </c>
      <c r="M85" s="44">
        <v>725000</v>
      </c>
      <c r="N85" s="45">
        <f t="shared" si="1"/>
        <v>0</v>
      </c>
    </row>
    <row r="86" spans="1:14" x14ac:dyDescent="0.2">
      <c r="A86" s="42" t="s">
        <v>397</v>
      </c>
      <c r="B86" s="42" t="s">
        <v>398</v>
      </c>
      <c r="C86" s="43" t="s">
        <v>45</v>
      </c>
      <c r="D86" s="44">
        <v>1100000</v>
      </c>
      <c r="E86" s="44">
        <v>1100000</v>
      </c>
      <c r="F86" s="44">
        <v>797500</v>
      </c>
      <c r="G86" s="44">
        <v>0</v>
      </c>
      <c r="H86" s="44">
        <v>0</v>
      </c>
      <c r="I86" s="44">
        <v>0</v>
      </c>
      <c r="J86" s="44">
        <v>0</v>
      </c>
      <c r="K86" s="44">
        <v>0</v>
      </c>
      <c r="L86" s="44">
        <v>1100000</v>
      </c>
      <c r="M86" s="44">
        <v>797500</v>
      </c>
      <c r="N86" s="45">
        <f t="shared" si="1"/>
        <v>0</v>
      </c>
    </row>
    <row r="87" spans="1:14" x14ac:dyDescent="0.2">
      <c r="A87" s="42" t="s">
        <v>324</v>
      </c>
      <c r="B87" s="42" t="s">
        <v>325</v>
      </c>
      <c r="C87" s="43" t="s">
        <v>45</v>
      </c>
      <c r="D87" s="44">
        <v>65238780</v>
      </c>
      <c r="E87" s="44">
        <v>62240980</v>
      </c>
      <c r="F87" s="44">
        <v>45453901.5</v>
      </c>
      <c r="G87" s="44">
        <v>0</v>
      </c>
      <c r="H87" s="44">
        <v>0</v>
      </c>
      <c r="I87" s="44">
        <v>0</v>
      </c>
      <c r="J87" s="44">
        <v>21145919.780000001</v>
      </c>
      <c r="K87" s="44">
        <v>20875919.780000001</v>
      </c>
      <c r="L87" s="44">
        <v>41095060.219999999</v>
      </c>
      <c r="M87" s="44">
        <v>24307981.719999999</v>
      </c>
      <c r="N87" s="45">
        <f t="shared" si="1"/>
        <v>0.339742719025311</v>
      </c>
    </row>
    <row r="88" spans="1:14" x14ac:dyDescent="0.2">
      <c r="A88" s="42" t="s">
        <v>358</v>
      </c>
      <c r="B88" s="42" t="s">
        <v>359</v>
      </c>
      <c r="C88" s="43" t="s">
        <v>45</v>
      </c>
      <c r="D88" s="44">
        <v>5762800</v>
      </c>
      <c r="E88" s="44">
        <v>2765000</v>
      </c>
      <c r="F88" s="44">
        <v>2333816</v>
      </c>
      <c r="G88" s="44">
        <v>0</v>
      </c>
      <c r="H88" s="44">
        <v>0</v>
      </c>
      <c r="I88" s="44">
        <v>0</v>
      </c>
      <c r="J88" s="44">
        <v>1107525.2</v>
      </c>
      <c r="K88" s="44">
        <v>837525.2</v>
      </c>
      <c r="L88" s="44">
        <v>1657474.8</v>
      </c>
      <c r="M88" s="44">
        <v>1226290.8</v>
      </c>
      <c r="N88" s="45">
        <f t="shared" si="1"/>
        <v>0.40055160940325496</v>
      </c>
    </row>
    <row r="89" spans="1:14" x14ac:dyDescent="0.2">
      <c r="A89" s="42" t="s">
        <v>326</v>
      </c>
      <c r="B89" s="42" t="s">
        <v>327</v>
      </c>
      <c r="C89" s="43" t="s">
        <v>45</v>
      </c>
      <c r="D89" s="44">
        <v>59475980</v>
      </c>
      <c r="E89" s="44">
        <v>59475980</v>
      </c>
      <c r="F89" s="44">
        <v>43120085.5</v>
      </c>
      <c r="G89" s="44">
        <v>0</v>
      </c>
      <c r="H89" s="44">
        <v>0</v>
      </c>
      <c r="I89" s="44">
        <v>0</v>
      </c>
      <c r="J89" s="44">
        <v>20038394.579999998</v>
      </c>
      <c r="K89" s="44">
        <v>20038394.579999998</v>
      </c>
      <c r="L89" s="44">
        <v>39437585.420000002</v>
      </c>
      <c r="M89" s="44">
        <v>23081690.920000002</v>
      </c>
      <c r="N89" s="45">
        <f t="shared" si="1"/>
        <v>0.33691575288040648</v>
      </c>
    </row>
    <row r="90" spans="1:14" x14ac:dyDescent="0.2">
      <c r="A90" s="42" t="s">
        <v>221</v>
      </c>
      <c r="B90" s="42" t="s">
        <v>222</v>
      </c>
      <c r="C90" s="43" t="s">
        <v>45</v>
      </c>
      <c r="D90" s="44">
        <v>1072864693</v>
      </c>
      <c r="E90" s="44">
        <v>1075874493</v>
      </c>
      <c r="F90" s="44">
        <v>790757573.40999997</v>
      </c>
      <c r="G90" s="44">
        <v>0</v>
      </c>
      <c r="H90" s="44">
        <v>0</v>
      </c>
      <c r="I90" s="44">
        <v>0</v>
      </c>
      <c r="J90" s="44">
        <v>589747346.98000002</v>
      </c>
      <c r="K90" s="44">
        <v>560302918.57000005</v>
      </c>
      <c r="L90" s="44">
        <v>486127146.01999998</v>
      </c>
      <c r="M90" s="44">
        <v>201010226.43000001</v>
      </c>
      <c r="N90" s="45">
        <f t="shared" si="1"/>
        <v>0.54815626805644513</v>
      </c>
    </row>
    <row r="91" spans="1:14" x14ac:dyDescent="0.2">
      <c r="A91" s="42" t="s">
        <v>360</v>
      </c>
      <c r="B91" s="42" t="s">
        <v>361</v>
      </c>
      <c r="C91" s="43" t="s">
        <v>45</v>
      </c>
      <c r="D91" s="44">
        <v>3871650</v>
      </c>
      <c r="E91" s="44">
        <v>1759370</v>
      </c>
      <c r="F91" s="44">
        <v>1453230</v>
      </c>
      <c r="G91" s="44">
        <v>0</v>
      </c>
      <c r="H91" s="44">
        <v>0</v>
      </c>
      <c r="I91" s="44">
        <v>0</v>
      </c>
      <c r="J91" s="44">
        <v>949321.53</v>
      </c>
      <c r="K91" s="44">
        <v>949321.53</v>
      </c>
      <c r="L91" s="44">
        <v>810048.47</v>
      </c>
      <c r="M91" s="44">
        <v>503908.47</v>
      </c>
      <c r="N91" s="45">
        <f t="shared" si="1"/>
        <v>0.53958037820356153</v>
      </c>
    </row>
    <row r="92" spans="1:14" x14ac:dyDescent="0.2">
      <c r="A92" s="42" t="s">
        <v>362</v>
      </c>
      <c r="B92" s="42" t="s">
        <v>363</v>
      </c>
      <c r="C92" s="43" t="s">
        <v>45</v>
      </c>
      <c r="D92" s="44">
        <v>1048681831</v>
      </c>
      <c r="E92" s="44">
        <v>1053803911</v>
      </c>
      <c r="F92" s="44">
        <v>774101559.70000005</v>
      </c>
      <c r="G92" s="44">
        <v>0</v>
      </c>
      <c r="H92" s="44">
        <v>0</v>
      </c>
      <c r="I92" s="44">
        <v>0</v>
      </c>
      <c r="J92" s="44">
        <v>577456943.25</v>
      </c>
      <c r="K92" s="44">
        <v>549131170.84000003</v>
      </c>
      <c r="L92" s="44">
        <v>476346967.75</v>
      </c>
      <c r="M92" s="44">
        <v>196644616.44999999</v>
      </c>
      <c r="N92" s="45">
        <f t="shared" si="1"/>
        <v>0.54797380919000971</v>
      </c>
    </row>
    <row r="93" spans="1:14" x14ac:dyDescent="0.2">
      <c r="A93" s="42" t="s">
        <v>251</v>
      </c>
      <c r="B93" s="42" t="s">
        <v>252</v>
      </c>
      <c r="C93" s="43" t="s">
        <v>45</v>
      </c>
      <c r="D93" s="44">
        <v>4410789</v>
      </c>
      <c r="E93" s="44">
        <v>4410789</v>
      </c>
      <c r="F93" s="44">
        <v>3197822.03</v>
      </c>
      <c r="G93" s="44">
        <v>0</v>
      </c>
      <c r="H93" s="44">
        <v>0</v>
      </c>
      <c r="I93" s="44">
        <v>0</v>
      </c>
      <c r="J93" s="44">
        <v>1457804.97</v>
      </c>
      <c r="K93" s="44">
        <v>1457804.97</v>
      </c>
      <c r="L93" s="44">
        <v>2952984.03</v>
      </c>
      <c r="M93" s="44">
        <v>1740017.06</v>
      </c>
      <c r="N93" s="45">
        <f t="shared" si="1"/>
        <v>0.3305088885457908</v>
      </c>
    </row>
    <row r="94" spans="1:14" x14ac:dyDescent="0.2">
      <c r="A94" s="42" t="s">
        <v>253</v>
      </c>
      <c r="B94" s="42" t="s">
        <v>254</v>
      </c>
      <c r="C94" s="43" t="s">
        <v>45</v>
      </c>
      <c r="D94" s="44">
        <v>3450000</v>
      </c>
      <c r="E94" s="44">
        <v>3450000</v>
      </c>
      <c r="F94" s="44">
        <v>2801250</v>
      </c>
      <c r="G94" s="44">
        <v>0</v>
      </c>
      <c r="H94" s="44">
        <v>0</v>
      </c>
      <c r="I94" s="44">
        <v>0</v>
      </c>
      <c r="J94" s="44">
        <v>2293313.64</v>
      </c>
      <c r="K94" s="44">
        <v>2293313.64</v>
      </c>
      <c r="L94" s="44">
        <v>1156686.3600000001</v>
      </c>
      <c r="M94" s="44">
        <v>507936.36</v>
      </c>
      <c r="N94" s="45">
        <f t="shared" si="1"/>
        <v>0.66472859130434792</v>
      </c>
    </row>
    <row r="95" spans="1:14" x14ac:dyDescent="0.2">
      <c r="A95" s="42" t="s">
        <v>255</v>
      </c>
      <c r="B95" s="42" t="s">
        <v>256</v>
      </c>
      <c r="C95" s="43" t="s">
        <v>45</v>
      </c>
      <c r="D95" s="44">
        <v>10762223</v>
      </c>
      <c r="E95" s="44">
        <v>10762223</v>
      </c>
      <c r="F95" s="44">
        <v>7834611.6799999997</v>
      </c>
      <c r="G95" s="44">
        <v>0</v>
      </c>
      <c r="H95" s="44">
        <v>0</v>
      </c>
      <c r="I95" s="44">
        <v>0</v>
      </c>
      <c r="J95" s="44">
        <v>6315789.8600000003</v>
      </c>
      <c r="K95" s="44">
        <v>6075089.8600000003</v>
      </c>
      <c r="L95" s="44">
        <v>4446433.1399999997</v>
      </c>
      <c r="M95" s="44">
        <v>1518821.82</v>
      </c>
      <c r="N95" s="45">
        <f t="shared" si="1"/>
        <v>0.58684807590402099</v>
      </c>
    </row>
    <row r="96" spans="1:14" x14ac:dyDescent="0.2">
      <c r="A96" s="42" t="s">
        <v>223</v>
      </c>
      <c r="B96" s="42" t="s">
        <v>224</v>
      </c>
      <c r="C96" s="43" t="s">
        <v>45</v>
      </c>
      <c r="D96" s="44">
        <v>1000000</v>
      </c>
      <c r="E96" s="44">
        <v>1000000</v>
      </c>
      <c r="F96" s="44">
        <v>725000</v>
      </c>
      <c r="G96" s="44">
        <v>0</v>
      </c>
      <c r="H96" s="44">
        <v>0</v>
      </c>
      <c r="I96" s="44">
        <v>0</v>
      </c>
      <c r="J96" s="44">
        <v>897998.73</v>
      </c>
      <c r="K96" s="44">
        <v>20042.73</v>
      </c>
      <c r="L96" s="44">
        <v>102001.27</v>
      </c>
      <c r="M96" s="44">
        <v>-172998.73</v>
      </c>
      <c r="N96" s="45">
        <f t="shared" si="1"/>
        <v>0.89799872999999997</v>
      </c>
    </row>
    <row r="97" spans="1:14" ht="13.5" thickBot="1" x14ac:dyDescent="0.25">
      <c r="A97" s="42" t="s">
        <v>257</v>
      </c>
      <c r="B97" s="42" t="s">
        <v>258</v>
      </c>
      <c r="C97" s="43" t="s">
        <v>45</v>
      </c>
      <c r="D97" s="44">
        <v>688200</v>
      </c>
      <c r="E97" s="44">
        <v>688200</v>
      </c>
      <c r="F97" s="44">
        <v>644100</v>
      </c>
      <c r="G97" s="44">
        <v>0</v>
      </c>
      <c r="H97" s="44">
        <v>0</v>
      </c>
      <c r="I97" s="44">
        <v>0</v>
      </c>
      <c r="J97" s="44">
        <v>376175</v>
      </c>
      <c r="K97" s="44">
        <v>376175</v>
      </c>
      <c r="L97" s="44">
        <v>312025</v>
      </c>
      <c r="M97" s="44">
        <v>267925</v>
      </c>
      <c r="N97" s="45">
        <f t="shared" si="1"/>
        <v>0.54660709096192972</v>
      </c>
    </row>
    <row r="98" spans="1:14" ht="13.5" thickBot="1" x14ac:dyDescent="0.25">
      <c r="A98" s="37" t="s">
        <v>138</v>
      </c>
      <c r="B98" s="38" t="s">
        <v>139</v>
      </c>
      <c r="C98" s="39" t="s">
        <v>140</v>
      </c>
      <c r="D98" s="40">
        <v>1692173590</v>
      </c>
      <c r="E98" s="40">
        <v>1692173590</v>
      </c>
      <c r="F98" s="40">
        <v>1692173590</v>
      </c>
      <c r="G98" s="40">
        <v>0</v>
      </c>
      <c r="H98" s="40">
        <v>0</v>
      </c>
      <c r="I98" s="40">
        <v>0</v>
      </c>
      <c r="J98" s="40">
        <v>628964421.85000002</v>
      </c>
      <c r="K98" s="40">
        <v>599449244.39999998</v>
      </c>
      <c r="L98" s="40">
        <v>1063209168.15</v>
      </c>
      <c r="M98" s="40">
        <v>1063209168.15</v>
      </c>
      <c r="N98" s="41">
        <f t="shared" si="1"/>
        <v>0.37169024830957209</v>
      </c>
    </row>
    <row r="99" spans="1:14" x14ac:dyDescent="0.2">
      <c r="A99" s="42" t="s">
        <v>141</v>
      </c>
      <c r="B99" s="42" t="s">
        <v>142</v>
      </c>
      <c r="C99" s="43" t="s">
        <v>140</v>
      </c>
      <c r="D99" s="44">
        <v>1042810397</v>
      </c>
      <c r="E99" s="44">
        <v>1052907287</v>
      </c>
      <c r="F99" s="44">
        <v>1052907287</v>
      </c>
      <c r="G99" s="44">
        <v>0</v>
      </c>
      <c r="H99" s="44">
        <v>0</v>
      </c>
      <c r="I99" s="44">
        <v>0</v>
      </c>
      <c r="J99" s="44">
        <v>526529954.94</v>
      </c>
      <c r="K99" s="44">
        <v>526529954.94</v>
      </c>
      <c r="L99" s="44">
        <v>526377332.06</v>
      </c>
      <c r="M99" s="44">
        <v>526377332.06</v>
      </c>
      <c r="N99" s="45">
        <f t="shared" si="1"/>
        <v>0.50007247688466228</v>
      </c>
    </row>
    <row r="100" spans="1:14" x14ac:dyDescent="0.2">
      <c r="A100" s="42" t="s">
        <v>399</v>
      </c>
      <c r="B100" s="42" t="s">
        <v>400</v>
      </c>
      <c r="C100" s="43" t="s">
        <v>140</v>
      </c>
      <c r="D100" s="44">
        <v>2000000</v>
      </c>
      <c r="E100" s="44">
        <v>2000000</v>
      </c>
      <c r="F100" s="44">
        <v>2000000</v>
      </c>
      <c r="G100" s="44">
        <v>0</v>
      </c>
      <c r="H100" s="44">
        <v>0</v>
      </c>
      <c r="I100" s="44">
        <v>0</v>
      </c>
      <c r="J100" s="44">
        <v>0</v>
      </c>
      <c r="K100" s="44">
        <v>0</v>
      </c>
      <c r="L100" s="44">
        <v>2000000</v>
      </c>
      <c r="M100" s="44">
        <v>2000000</v>
      </c>
      <c r="N100" s="45">
        <f t="shared" si="1"/>
        <v>0</v>
      </c>
    </row>
    <row r="101" spans="1:14" x14ac:dyDescent="0.2">
      <c r="A101" s="42" t="s">
        <v>143</v>
      </c>
      <c r="B101" s="42" t="s">
        <v>144</v>
      </c>
      <c r="C101" s="43" t="s">
        <v>140</v>
      </c>
      <c r="D101" s="44">
        <v>36000000</v>
      </c>
      <c r="E101" s="44">
        <v>32860000</v>
      </c>
      <c r="F101" s="44">
        <v>32860000</v>
      </c>
      <c r="G101" s="44">
        <v>0</v>
      </c>
      <c r="H101" s="44">
        <v>0</v>
      </c>
      <c r="I101" s="44">
        <v>0</v>
      </c>
      <c r="J101" s="44">
        <v>28128780</v>
      </c>
      <c r="K101" s="44">
        <v>28128780</v>
      </c>
      <c r="L101" s="44">
        <v>4731220</v>
      </c>
      <c r="M101" s="44">
        <v>4731220</v>
      </c>
      <c r="N101" s="45">
        <f t="shared" si="1"/>
        <v>0.8560188679245283</v>
      </c>
    </row>
    <row r="102" spans="1:14" x14ac:dyDescent="0.2">
      <c r="A102" s="42" t="s">
        <v>366</v>
      </c>
      <c r="B102" s="42" t="s">
        <v>367</v>
      </c>
      <c r="C102" s="43" t="s">
        <v>140</v>
      </c>
      <c r="D102" s="44">
        <v>148351</v>
      </c>
      <c r="E102" s="44">
        <v>0</v>
      </c>
      <c r="F102" s="44">
        <v>0</v>
      </c>
      <c r="G102" s="44">
        <v>0</v>
      </c>
      <c r="H102" s="44">
        <v>0</v>
      </c>
      <c r="I102" s="44">
        <v>0</v>
      </c>
      <c r="J102" s="44">
        <v>0</v>
      </c>
      <c r="K102" s="44">
        <v>0</v>
      </c>
      <c r="L102" s="44">
        <v>0</v>
      </c>
      <c r="M102" s="44">
        <v>0</v>
      </c>
      <c r="N102" s="45" t="e">
        <f t="shared" si="1"/>
        <v>#DIV/0!</v>
      </c>
    </row>
    <row r="103" spans="1:14" x14ac:dyDescent="0.2">
      <c r="A103" s="42" t="s">
        <v>259</v>
      </c>
      <c r="B103" s="42" t="s">
        <v>260</v>
      </c>
      <c r="C103" s="43" t="s">
        <v>140</v>
      </c>
      <c r="D103" s="44">
        <v>23795000</v>
      </c>
      <c r="E103" s="44">
        <v>23710500</v>
      </c>
      <c r="F103" s="44">
        <v>23710500</v>
      </c>
      <c r="G103" s="44">
        <v>0</v>
      </c>
      <c r="H103" s="44">
        <v>0</v>
      </c>
      <c r="I103" s="44">
        <v>0</v>
      </c>
      <c r="J103" s="44">
        <v>392500</v>
      </c>
      <c r="K103" s="44">
        <v>392500</v>
      </c>
      <c r="L103" s="44">
        <v>23318000</v>
      </c>
      <c r="M103" s="44">
        <v>23318000</v>
      </c>
      <c r="N103" s="45">
        <f t="shared" si="1"/>
        <v>1.6553847451551001E-2</v>
      </c>
    </row>
    <row r="104" spans="1:14" x14ac:dyDescent="0.2">
      <c r="A104" s="42" t="s">
        <v>328</v>
      </c>
      <c r="B104" s="42" t="s">
        <v>329</v>
      </c>
      <c r="C104" s="43" t="s">
        <v>140</v>
      </c>
      <c r="D104" s="44">
        <v>91100000</v>
      </c>
      <c r="E104" s="44">
        <v>82186000</v>
      </c>
      <c r="F104" s="44">
        <v>82186000</v>
      </c>
      <c r="G104" s="44">
        <v>0</v>
      </c>
      <c r="H104" s="44">
        <v>0</v>
      </c>
      <c r="I104" s="44">
        <v>0</v>
      </c>
      <c r="J104" s="44">
        <v>82185754.849999994</v>
      </c>
      <c r="K104" s="44">
        <v>82185754.849999994</v>
      </c>
      <c r="L104" s="44">
        <v>245.15</v>
      </c>
      <c r="M104" s="44">
        <v>245.15</v>
      </c>
      <c r="N104" s="45">
        <f t="shared" si="1"/>
        <v>0.9999970171318715</v>
      </c>
    </row>
    <row r="105" spans="1:14" x14ac:dyDescent="0.2">
      <c r="A105" s="42" t="s">
        <v>401</v>
      </c>
      <c r="B105" s="42" t="s">
        <v>402</v>
      </c>
      <c r="C105" s="43" t="s">
        <v>140</v>
      </c>
      <c r="D105" s="44">
        <v>886161690</v>
      </c>
      <c r="E105" s="44">
        <v>908545431</v>
      </c>
      <c r="F105" s="44">
        <v>908545431</v>
      </c>
      <c r="G105" s="44">
        <v>0</v>
      </c>
      <c r="H105" s="44">
        <v>0</v>
      </c>
      <c r="I105" s="44">
        <v>0</v>
      </c>
      <c r="J105" s="44">
        <v>414670560.08999997</v>
      </c>
      <c r="K105" s="44">
        <v>414670560.08999997</v>
      </c>
      <c r="L105" s="44">
        <v>493874870.91000003</v>
      </c>
      <c r="M105" s="44">
        <v>493874870.91000003</v>
      </c>
      <c r="N105" s="45">
        <f t="shared" si="1"/>
        <v>0.45641147480494015</v>
      </c>
    </row>
    <row r="106" spans="1:14" x14ac:dyDescent="0.2">
      <c r="A106" s="42" t="s">
        <v>225</v>
      </c>
      <c r="B106" s="42" t="s">
        <v>226</v>
      </c>
      <c r="C106" s="43" t="s">
        <v>140</v>
      </c>
      <c r="D106" s="44">
        <v>3605356</v>
      </c>
      <c r="E106" s="44">
        <v>3605356</v>
      </c>
      <c r="F106" s="44">
        <v>3605356</v>
      </c>
      <c r="G106" s="44">
        <v>0</v>
      </c>
      <c r="H106" s="44">
        <v>0</v>
      </c>
      <c r="I106" s="44">
        <v>0</v>
      </c>
      <c r="J106" s="44">
        <v>1152360</v>
      </c>
      <c r="K106" s="44">
        <v>1152360</v>
      </c>
      <c r="L106" s="44">
        <v>2452996</v>
      </c>
      <c r="M106" s="44">
        <v>2452996</v>
      </c>
      <c r="N106" s="45">
        <f t="shared" si="1"/>
        <v>0.31962446981657289</v>
      </c>
    </row>
    <row r="107" spans="1:14" x14ac:dyDescent="0.2">
      <c r="A107" s="42" t="s">
        <v>145</v>
      </c>
      <c r="B107" s="42" t="s">
        <v>146</v>
      </c>
      <c r="C107" s="43" t="s">
        <v>140</v>
      </c>
      <c r="D107" s="44">
        <v>550863193</v>
      </c>
      <c r="E107" s="44">
        <v>550766303</v>
      </c>
      <c r="F107" s="44">
        <v>550766303</v>
      </c>
      <c r="G107" s="44">
        <v>0</v>
      </c>
      <c r="H107" s="44">
        <v>0</v>
      </c>
      <c r="I107" s="44">
        <v>0</v>
      </c>
      <c r="J107" s="44">
        <v>50238636.270000003</v>
      </c>
      <c r="K107" s="44">
        <v>21184558.82</v>
      </c>
      <c r="L107" s="44">
        <v>500527666.73000002</v>
      </c>
      <c r="M107" s="44">
        <v>500527666.73000002</v>
      </c>
      <c r="N107" s="45">
        <f t="shared" si="1"/>
        <v>9.1215885932658447E-2</v>
      </c>
    </row>
    <row r="108" spans="1:14" x14ac:dyDescent="0.2">
      <c r="A108" s="42" t="s">
        <v>403</v>
      </c>
      <c r="B108" s="42" t="s">
        <v>404</v>
      </c>
      <c r="C108" s="43" t="s">
        <v>140</v>
      </c>
      <c r="D108" s="44">
        <v>25000000</v>
      </c>
      <c r="E108" s="44">
        <v>24903110</v>
      </c>
      <c r="F108" s="44">
        <v>24903110</v>
      </c>
      <c r="G108" s="44">
        <v>0</v>
      </c>
      <c r="H108" s="44">
        <v>0</v>
      </c>
      <c r="I108" s="44">
        <v>0</v>
      </c>
      <c r="J108" s="44">
        <v>21184558.82</v>
      </c>
      <c r="K108" s="44">
        <v>21184558.82</v>
      </c>
      <c r="L108" s="44">
        <v>3718551.18</v>
      </c>
      <c r="M108" s="44">
        <v>3718551.18</v>
      </c>
      <c r="N108" s="45">
        <f t="shared" si="1"/>
        <v>0.85067924528301886</v>
      </c>
    </row>
    <row r="109" spans="1:14" x14ac:dyDescent="0.2">
      <c r="A109" s="42" t="s">
        <v>149</v>
      </c>
      <c r="B109" s="42" t="s">
        <v>150</v>
      </c>
      <c r="C109" s="43" t="s">
        <v>140</v>
      </c>
      <c r="D109" s="44">
        <v>525863193</v>
      </c>
      <c r="E109" s="44">
        <v>525863193</v>
      </c>
      <c r="F109" s="44">
        <v>525863193</v>
      </c>
      <c r="G109" s="44">
        <v>0</v>
      </c>
      <c r="H109" s="44">
        <v>0</v>
      </c>
      <c r="I109" s="44">
        <v>0</v>
      </c>
      <c r="J109" s="44">
        <v>29054077.449999999</v>
      </c>
      <c r="K109" s="44">
        <v>0</v>
      </c>
      <c r="L109" s="44">
        <v>496809115.55000001</v>
      </c>
      <c r="M109" s="44">
        <v>496809115.55000001</v>
      </c>
      <c r="N109" s="45">
        <f t="shared" si="1"/>
        <v>5.5250258692283109E-2</v>
      </c>
    </row>
    <row r="110" spans="1:14" x14ac:dyDescent="0.2">
      <c r="A110" s="42" t="s">
        <v>155</v>
      </c>
      <c r="B110" s="42" t="s">
        <v>156</v>
      </c>
      <c r="C110" s="43" t="s">
        <v>140</v>
      </c>
      <c r="D110" s="44">
        <v>98500000</v>
      </c>
      <c r="E110" s="44">
        <v>88500000</v>
      </c>
      <c r="F110" s="44">
        <v>88500000</v>
      </c>
      <c r="G110" s="44">
        <v>0</v>
      </c>
      <c r="H110" s="44">
        <v>0</v>
      </c>
      <c r="I110" s="44">
        <v>0</v>
      </c>
      <c r="J110" s="44">
        <v>52195830.640000001</v>
      </c>
      <c r="K110" s="44">
        <v>51734730.640000001</v>
      </c>
      <c r="L110" s="44">
        <v>36304169.359999999</v>
      </c>
      <c r="M110" s="44">
        <v>36304169.359999999</v>
      </c>
      <c r="N110" s="45">
        <f t="shared" si="1"/>
        <v>0.58978339706214689</v>
      </c>
    </row>
    <row r="111" spans="1:14" ht="13.5" thickBot="1" x14ac:dyDescent="0.25">
      <c r="A111" s="42" t="s">
        <v>157</v>
      </c>
      <c r="B111" s="42" t="s">
        <v>158</v>
      </c>
      <c r="C111" s="43" t="s">
        <v>140</v>
      </c>
      <c r="D111" s="44">
        <v>98500000</v>
      </c>
      <c r="E111" s="44">
        <v>88500000</v>
      </c>
      <c r="F111" s="44">
        <v>88500000</v>
      </c>
      <c r="G111" s="44">
        <v>0</v>
      </c>
      <c r="H111" s="44">
        <v>0</v>
      </c>
      <c r="I111" s="44">
        <v>0</v>
      </c>
      <c r="J111" s="44">
        <v>52195830.640000001</v>
      </c>
      <c r="K111" s="44">
        <v>51734730.640000001</v>
      </c>
      <c r="L111" s="44">
        <v>36304169.359999999</v>
      </c>
      <c r="M111" s="44">
        <v>36304169.359999999</v>
      </c>
      <c r="N111" s="45">
        <f t="shared" si="1"/>
        <v>0.58978339706214689</v>
      </c>
    </row>
    <row r="112" spans="1:14" ht="13.5" thickBot="1" x14ac:dyDescent="0.25">
      <c r="A112" s="37" t="s">
        <v>159</v>
      </c>
      <c r="B112" s="38" t="s">
        <v>160</v>
      </c>
      <c r="C112" s="39" t="s">
        <v>45</v>
      </c>
      <c r="D112" s="40">
        <v>102271056</v>
      </c>
      <c r="E112" s="40">
        <v>107771056</v>
      </c>
      <c r="F112" s="40">
        <v>106367781</v>
      </c>
      <c r="G112" s="40">
        <v>0</v>
      </c>
      <c r="H112" s="40">
        <v>0</v>
      </c>
      <c r="I112" s="40">
        <v>0</v>
      </c>
      <c r="J112" s="40">
        <v>61805953.719999999</v>
      </c>
      <c r="K112" s="40">
        <v>57036327.100000001</v>
      </c>
      <c r="L112" s="40">
        <v>45965102.280000001</v>
      </c>
      <c r="M112" s="40">
        <v>44561827.280000001</v>
      </c>
      <c r="N112" s="41">
        <f t="shared" si="1"/>
        <v>0.57349306960488533</v>
      </c>
    </row>
    <row r="113" spans="1:14" x14ac:dyDescent="0.2">
      <c r="A113" s="42" t="s">
        <v>161</v>
      </c>
      <c r="B113" s="42" t="s">
        <v>162</v>
      </c>
      <c r="C113" s="43" t="s">
        <v>45</v>
      </c>
      <c r="D113" s="44">
        <v>67360056</v>
      </c>
      <c r="E113" s="44">
        <v>67360056</v>
      </c>
      <c r="F113" s="44">
        <v>67360056</v>
      </c>
      <c r="G113" s="44">
        <v>0</v>
      </c>
      <c r="H113" s="44">
        <v>0</v>
      </c>
      <c r="I113" s="44">
        <v>0</v>
      </c>
      <c r="J113" s="44">
        <v>40936346.359999999</v>
      </c>
      <c r="K113" s="44">
        <v>36166719.740000002</v>
      </c>
      <c r="L113" s="44">
        <v>26423709.640000001</v>
      </c>
      <c r="M113" s="44">
        <v>26423709.640000001</v>
      </c>
      <c r="N113" s="45">
        <f t="shared" si="1"/>
        <v>0.60772435165433947</v>
      </c>
    </row>
    <row r="114" spans="1:14" x14ac:dyDescent="0.2">
      <c r="A114" s="42" t="s">
        <v>405</v>
      </c>
      <c r="B114" s="42" t="s">
        <v>164</v>
      </c>
      <c r="C114" s="43" t="s">
        <v>45</v>
      </c>
      <c r="D114" s="44">
        <v>58940049</v>
      </c>
      <c r="E114" s="44">
        <v>58940049</v>
      </c>
      <c r="F114" s="44">
        <v>58940049</v>
      </c>
      <c r="G114" s="44">
        <v>0</v>
      </c>
      <c r="H114" s="44">
        <v>0</v>
      </c>
      <c r="I114" s="44">
        <v>0</v>
      </c>
      <c r="J114" s="44">
        <v>35771585</v>
      </c>
      <c r="K114" s="44">
        <v>31598161.710000001</v>
      </c>
      <c r="L114" s="44">
        <v>23168464</v>
      </c>
      <c r="M114" s="44">
        <v>23168464</v>
      </c>
      <c r="N114" s="45">
        <f t="shared" si="1"/>
        <v>0.60691474823850244</v>
      </c>
    </row>
    <row r="115" spans="1:14" x14ac:dyDescent="0.2">
      <c r="A115" s="42" t="s">
        <v>406</v>
      </c>
      <c r="B115" s="42" t="s">
        <v>166</v>
      </c>
      <c r="C115" s="43" t="s">
        <v>45</v>
      </c>
      <c r="D115" s="44">
        <v>8420007</v>
      </c>
      <c r="E115" s="44">
        <v>8420007</v>
      </c>
      <c r="F115" s="44">
        <v>8420007</v>
      </c>
      <c r="G115" s="44">
        <v>0</v>
      </c>
      <c r="H115" s="44">
        <v>0</v>
      </c>
      <c r="I115" s="44">
        <v>0</v>
      </c>
      <c r="J115" s="44">
        <v>5164761.3600000003</v>
      </c>
      <c r="K115" s="44">
        <v>4568558.03</v>
      </c>
      <c r="L115" s="44">
        <v>3255245.64</v>
      </c>
      <c r="M115" s="44">
        <v>3255245.64</v>
      </c>
      <c r="N115" s="45">
        <f t="shared" si="1"/>
        <v>0.61339157556519852</v>
      </c>
    </row>
    <row r="116" spans="1:14" x14ac:dyDescent="0.2">
      <c r="A116" s="42" t="s">
        <v>407</v>
      </c>
      <c r="B116" s="42" t="s">
        <v>408</v>
      </c>
      <c r="C116" s="43" t="s">
        <v>45</v>
      </c>
      <c r="D116" s="44">
        <v>9911000</v>
      </c>
      <c r="E116" s="44">
        <v>10211000</v>
      </c>
      <c r="F116" s="44">
        <v>9507725</v>
      </c>
      <c r="G116" s="44">
        <v>0</v>
      </c>
      <c r="H116" s="44">
        <v>0</v>
      </c>
      <c r="I116" s="44">
        <v>0</v>
      </c>
      <c r="J116" s="44">
        <v>6925520</v>
      </c>
      <c r="K116" s="44">
        <v>6925520</v>
      </c>
      <c r="L116" s="44">
        <v>3285480</v>
      </c>
      <c r="M116" s="44">
        <v>2582205</v>
      </c>
      <c r="N116" s="45">
        <f t="shared" si="1"/>
        <v>0.67824111252570762</v>
      </c>
    </row>
    <row r="117" spans="1:14" x14ac:dyDescent="0.2">
      <c r="A117" s="42" t="s">
        <v>409</v>
      </c>
      <c r="B117" s="42" t="s">
        <v>410</v>
      </c>
      <c r="C117" s="43" t="s">
        <v>45</v>
      </c>
      <c r="D117" s="44">
        <v>9911000</v>
      </c>
      <c r="E117" s="44">
        <v>10211000</v>
      </c>
      <c r="F117" s="44">
        <v>9507725</v>
      </c>
      <c r="G117" s="44">
        <v>0</v>
      </c>
      <c r="H117" s="44">
        <v>0</v>
      </c>
      <c r="I117" s="44">
        <v>0</v>
      </c>
      <c r="J117" s="44">
        <v>6925520</v>
      </c>
      <c r="K117" s="44">
        <v>6925520</v>
      </c>
      <c r="L117" s="44">
        <v>3285480</v>
      </c>
      <c r="M117" s="44">
        <v>2582205</v>
      </c>
      <c r="N117" s="45">
        <f t="shared" si="1"/>
        <v>0.67824111252570762</v>
      </c>
    </row>
    <row r="118" spans="1:14" x14ac:dyDescent="0.2">
      <c r="A118" s="42" t="s">
        <v>167</v>
      </c>
      <c r="B118" s="42" t="s">
        <v>168</v>
      </c>
      <c r="C118" s="43" t="s">
        <v>45</v>
      </c>
      <c r="D118" s="44">
        <v>25000000</v>
      </c>
      <c r="E118" s="44">
        <v>26200000</v>
      </c>
      <c r="F118" s="44">
        <v>25500000</v>
      </c>
      <c r="G118" s="44">
        <v>0</v>
      </c>
      <c r="H118" s="44">
        <v>0</v>
      </c>
      <c r="I118" s="44">
        <v>0</v>
      </c>
      <c r="J118" s="44">
        <v>10783608.689999999</v>
      </c>
      <c r="K118" s="44">
        <v>10783608.689999999</v>
      </c>
      <c r="L118" s="44">
        <v>15416391.310000001</v>
      </c>
      <c r="M118" s="44">
        <v>14716391.310000001</v>
      </c>
      <c r="N118" s="45">
        <f t="shared" si="1"/>
        <v>0.4115881179389313</v>
      </c>
    </row>
    <row r="119" spans="1:14" x14ac:dyDescent="0.2">
      <c r="A119" s="42" t="s">
        <v>169</v>
      </c>
      <c r="B119" s="42" t="s">
        <v>170</v>
      </c>
      <c r="C119" s="43" t="s">
        <v>45</v>
      </c>
      <c r="D119" s="44">
        <v>0</v>
      </c>
      <c r="E119" s="44">
        <v>1500000</v>
      </c>
      <c r="F119" s="44">
        <v>1500000</v>
      </c>
      <c r="G119" s="44">
        <v>0</v>
      </c>
      <c r="H119" s="44">
        <v>0</v>
      </c>
      <c r="I119" s="44">
        <v>0</v>
      </c>
      <c r="J119" s="44">
        <v>491713.33</v>
      </c>
      <c r="K119" s="44">
        <v>491713.33</v>
      </c>
      <c r="L119" s="44">
        <v>1008286.67</v>
      </c>
      <c r="M119" s="44">
        <v>1008286.67</v>
      </c>
      <c r="N119" s="45">
        <f t="shared" si="1"/>
        <v>0.32780888666666669</v>
      </c>
    </row>
    <row r="120" spans="1:14" x14ac:dyDescent="0.2">
      <c r="A120" s="42" t="s">
        <v>171</v>
      </c>
      <c r="B120" s="42" t="s">
        <v>172</v>
      </c>
      <c r="C120" s="43" t="s">
        <v>45</v>
      </c>
      <c r="D120" s="44">
        <v>25000000</v>
      </c>
      <c r="E120" s="44">
        <v>24700000</v>
      </c>
      <c r="F120" s="44">
        <v>24000000</v>
      </c>
      <c r="G120" s="44">
        <v>0</v>
      </c>
      <c r="H120" s="44">
        <v>0</v>
      </c>
      <c r="I120" s="44">
        <v>0</v>
      </c>
      <c r="J120" s="44">
        <v>10291895.359999999</v>
      </c>
      <c r="K120" s="44">
        <v>10291895.359999999</v>
      </c>
      <c r="L120" s="44">
        <v>14408104.640000001</v>
      </c>
      <c r="M120" s="44">
        <v>13708104.640000001</v>
      </c>
      <c r="N120" s="45">
        <f t="shared" si="1"/>
        <v>0.41667592550607285</v>
      </c>
    </row>
    <row r="121" spans="1:14" x14ac:dyDescent="0.2">
      <c r="A121" s="42" t="s">
        <v>173</v>
      </c>
      <c r="B121" s="42" t="s">
        <v>174</v>
      </c>
      <c r="C121" s="43" t="s">
        <v>45</v>
      </c>
      <c r="D121" s="44">
        <v>0</v>
      </c>
      <c r="E121" s="44">
        <v>4000000</v>
      </c>
      <c r="F121" s="44">
        <v>4000000</v>
      </c>
      <c r="G121" s="44">
        <v>0</v>
      </c>
      <c r="H121" s="44">
        <v>0</v>
      </c>
      <c r="I121" s="44">
        <v>0</v>
      </c>
      <c r="J121" s="44">
        <v>3160478.67</v>
      </c>
      <c r="K121" s="44">
        <v>3160478.67</v>
      </c>
      <c r="L121" s="44">
        <v>839521.33</v>
      </c>
      <c r="M121" s="44">
        <v>839521.33</v>
      </c>
      <c r="N121" s="45">
        <f t="shared" si="1"/>
        <v>0.79011966749999996</v>
      </c>
    </row>
    <row r="122" spans="1:14" x14ac:dyDescent="0.2">
      <c r="A122" s="42" t="s">
        <v>175</v>
      </c>
      <c r="B122" s="42" t="s">
        <v>176</v>
      </c>
      <c r="C122" s="43" t="s">
        <v>45</v>
      </c>
      <c r="D122" s="44">
        <v>0</v>
      </c>
      <c r="E122" s="44">
        <v>4000000</v>
      </c>
      <c r="F122" s="44">
        <v>4000000</v>
      </c>
      <c r="G122" s="44">
        <v>0</v>
      </c>
      <c r="H122" s="44">
        <v>0</v>
      </c>
      <c r="I122" s="44">
        <v>0</v>
      </c>
      <c r="J122" s="44">
        <v>3160478.67</v>
      </c>
      <c r="K122" s="44">
        <v>3160478.67</v>
      </c>
      <c r="L122" s="44">
        <v>839521.33</v>
      </c>
      <c r="M122" s="44">
        <v>839521.33</v>
      </c>
      <c r="N122" s="45">
        <f t="shared" si="1"/>
        <v>0.79011966749999996</v>
      </c>
    </row>
  </sheetData>
  <mergeCells count="4">
    <mergeCell ref="A1:N1"/>
    <mergeCell ref="A2:N2"/>
    <mergeCell ref="A3:N3"/>
    <mergeCell ref="A6:B6"/>
  </mergeCells>
  <pageMargins left="0.7" right="0.7" top="0.75" bottom="0.75" header="0.3" footer="0.3"/>
  <pageSetup scale="4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113EE-DAD2-4AE3-91FB-E094610867F1}">
  <dimension ref="A1:N145"/>
  <sheetViews>
    <sheetView view="pageBreakPreview" zoomScale="60" zoomScaleNormal="110" workbookViewId="0">
      <selection activeCell="O20" sqref="O20"/>
    </sheetView>
  </sheetViews>
  <sheetFormatPr baseColWidth="10" defaultColWidth="27" defaultRowHeight="12.75" x14ac:dyDescent="0.2"/>
  <cols>
    <col min="1" max="1" width="15.7109375" style="13" bestFit="1" customWidth="1"/>
    <col min="2" max="2" width="37.85546875" style="13" customWidth="1"/>
    <col min="3" max="3" width="6.7109375" style="14" bestFit="1" customWidth="1"/>
    <col min="4" max="5" width="16.5703125" style="13" bestFit="1" customWidth="1"/>
    <col min="6" max="6" width="16.5703125" style="13" hidden="1" customWidth="1"/>
    <col min="7" max="7" width="10.140625" style="13" hidden="1" customWidth="1"/>
    <col min="8" max="8" width="14.42578125" style="13" hidden="1" customWidth="1"/>
    <col min="9" max="9" width="10.85546875" style="13" hidden="1" customWidth="1"/>
    <col min="10" max="12" width="15.42578125" style="13" bestFit="1" customWidth="1"/>
    <col min="13" max="13" width="15.42578125" style="13" hidden="1" customWidth="1"/>
    <col min="14" max="14" width="10.85546875" style="16" bestFit="1" customWidth="1"/>
    <col min="15" max="16384" width="27" style="13"/>
  </cols>
  <sheetData>
    <row r="1" spans="1:14" s="9" customFormat="1" ht="18.75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9" customFormat="1" ht="18.75" x14ac:dyDescent="0.2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s="9" customFormat="1" ht="18.75" x14ac:dyDescent="0.2">
      <c r="A3" s="64" t="str">
        <f>+TOTAL!A3</f>
        <v>Al 31 de agosto de 2026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1:14" s="9" customFormat="1" ht="13.5" thickBot="1" x14ac:dyDescent="0.25">
      <c r="A4" s="10"/>
      <c r="C4" s="11"/>
      <c r="N4" s="15"/>
    </row>
    <row r="5" spans="1:14" ht="26.25" thickBot="1" x14ac:dyDescent="0.25">
      <c r="A5" s="54" t="s">
        <v>40</v>
      </c>
      <c r="B5" s="55" t="s">
        <v>41</v>
      </c>
      <c r="C5" s="55" t="s">
        <v>4</v>
      </c>
      <c r="D5" s="55" t="s">
        <v>5</v>
      </c>
      <c r="E5" s="55" t="s">
        <v>6</v>
      </c>
      <c r="F5" s="56" t="s">
        <v>7</v>
      </c>
      <c r="G5" s="56" t="s">
        <v>8</v>
      </c>
      <c r="H5" s="56" t="s">
        <v>9</v>
      </c>
      <c r="I5" s="56" t="s">
        <v>10</v>
      </c>
      <c r="J5" s="56" t="s">
        <v>11</v>
      </c>
      <c r="K5" s="56" t="s">
        <v>12</v>
      </c>
      <c r="L5" s="56" t="s">
        <v>13</v>
      </c>
      <c r="M5" s="57" t="s">
        <v>14</v>
      </c>
      <c r="N5" s="58" t="s">
        <v>15</v>
      </c>
    </row>
    <row r="6" spans="1:14" ht="13.5" thickBot="1" x14ac:dyDescent="0.25">
      <c r="A6" s="65" t="s">
        <v>38</v>
      </c>
      <c r="B6" s="66" t="s">
        <v>42</v>
      </c>
      <c r="C6" s="59"/>
      <c r="D6" s="60">
        <v>12218607109</v>
      </c>
      <c r="E6" s="60">
        <v>12218607109</v>
      </c>
      <c r="F6" s="60">
        <v>11148468821.48</v>
      </c>
      <c r="G6" s="60">
        <v>0</v>
      </c>
      <c r="H6" s="60">
        <v>0</v>
      </c>
      <c r="I6" s="60">
        <v>0</v>
      </c>
      <c r="J6" s="60">
        <v>5691142909.4099998</v>
      </c>
      <c r="K6" s="60">
        <v>5689644454.7200003</v>
      </c>
      <c r="L6" s="60">
        <v>6527464199.5900002</v>
      </c>
      <c r="M6" s="60">
        <v>5457325912.0699997</v>
      </c>
      <c r="N6" s="61">
        <f t="shared" ref="N6:N37" si="0">+J6/E6</f>
        <v>0.46577673368497208</v>
      </c>
    </row>
    <row r="7" spans="1:14" ht="13.5" thickBot="1" x14ac:dyDescent="0.25">
      <c r="A7" s="37" t="s">
        <v>43</v>
      </c>
      <c r="B7" s="38" t="s">
        <v>44</v>
      </c>
      <c r="C7" s="39" t="s">
        <v>45</v>
      </c>
      <c r="D7" s="40">
        <v>6273171225</v>
      </c>
      <c r="E7" s="40">
        <v>6273171225</v>
      </c>
      <c r="F7" s="40">
        <v>6174134759</v>
      </c>
      <c r="G7" s="40">
        <v>0</v>
      </c>
      <c r="H7" s="40">
        <v>0</v>
      </c>
      <c r="I7" s="40">
        <v>0</v>
      </c>
      <c r="J7" s="40">
        <v>3761272011.79</v>
      </c>
      <c r="K7" s="40">
        <v>3761272011.79</v>
      </c>
      <c r="L7" s="40">
        <v>2511899213.21</v>
      </c>
      <c r="M7" s="40">
        <v>2412862747.21</v>
      </c>
      <c r="N7" s="41">
        <f t="shared" si="0"/>
        <v>0.59958063902360648</v>
      </c>
    </row>
    <row r="8" spans="1:14" x14ac:dyDescent="0.2">
      <c r="A8" s="42" t="s">
        <v>46</v>
      </c>
      <c r="B8" s="42" t="s">
        <v>47</v>
      </c>
      <c r="C8" s="43" t="s">
        <v>45</v>
      </c>
      <c r="D8" s="44">
        <v>2801084440</v>
      </c>
      <c r="E8" s="44">
        <v>2801084440</v>
      </c>
      <c r="F8" s="44">
        <v>2752978985</v>
      </c>
      <c r="G8" s="44">
        <v>0</v>
      </c>
      <c r="H8" s="44">
        <v>0</v>
      </c>
      <c r="I8" s="44">
        <v>0</v>
      </c>
      <c r="J8" s="44">
        <v>1819711230.5</v>
      </c>
      <c r="K8" s="44">
        <v>1819711230.5</v>
      </c>
      <c r="L8" s="44">
        <v>981373209.5</v>
      </c>
      <c r="M8" s="44">
        <v>933267754.5</v>
      </c>
      <c r="N8" s="45">
        <f t="shared" si="0"/>
        <v>0.64964526042635118</v>
      </c>
    </row>
    <row r="9" spans="1:14" x14ac:dyDescent="0.2">
      <c r="A9" s="42" t="s">
        <v>48</v>
      </c>
      <c r="B9" s="42" t="s">
        <v>49</v>
      </c>
      <c r="C9" s="43" t="s">
        <v>45</v>
      </c>
      <c r="D9" s="44">
        <v>2767084440</v>
      </c>
      <c r="E9" s="44">
        <v>2767084440</v>
      </c>
      <c r="F9" s="44">
        <v>2718978985</v>
      </c>
      <c r="G9" s="44">
        <v>0</v>
      </c>
      <c r="H9" s="44">
        <v>0</v>
      </c>
      <c r="I9" s="44">
        <v>0</v>
      </c>
      <c r="J9" s="44">
        <v>1798225945</v>
      </c>
      <c r="K9" s="44">
        <v>1798225945</v>
      </c>
      <c r="L9" s="44">
        <v>968858495</v>
      </c>
      <c r="M9" s="44">
        <v>920753040</v>
      </c>
      <c r="N9" s="45">
        <f t="shared" si="0"/>
        <v>0.64986305405266198</v>
      </c>
    </row>
    <row r="10" spans="1:14" x14ac:dyDescent="0.2">
      <c r="A10" s="42" t="s">
        <v>50</v>
      </c>
      <c r="B10" s="42" t="s">
        <v>51</v>
      </c>
      <c r="C10" s="43" t="s">
        <v>45</v>
      </c>
      <c r="D10" s="44">
        <v>34000000</v>
      </c>
      <c r="E10" s="44">
        <v>34000000</v>
      </c>
      <c r="F10" s="44">
        <v>34000000</v>
      </c>
      <c r="G10" s="44">
        <v>0</v>
      </c>
      <c r="H10" s="44">
        <v>0</v>
      </c>
      <c r="I10" s="44">
        <v>0</v>
      </c>
      <c r="J10" s="44">
        <v>21485285.5</v>
      </c>
      <c r="K10" s="44">
        <v>21485285.5</v>
      </c>
      <c r="L10" s="44">
        <v>12514714.5</v>
      </c>
      <c r="M10" s="44">
        <v>12514714.5</v>
      </c>
      <c r="N10" s="45">
        <f t="shared" si="0"/>
        <v>0.63192016176470589</v>
      </c>
    </row>
    <row r="11" spans="1:14" x14ac:dyDescent="0.2">
      <c r="A11" s="42" t="s">
        <v>52</v>
      </c>
      <c r="B11" s="42" t="s">
        <v>53</v>
      </c>
      <c r="C11" s="43" t="s">
        <v>45</v>
      </c>
      <c r="D11" s="44">
        <v>20000000</v>
      </c>
      <c r="E11" s="44">
        <v>20000000</v>
      </c>
      <c r="F11" s="44">
        <v>20000000</v>
      </c>
      <c r="G11" s="44">
        <v>0</v>
      </c>
      <c r="H11" s="44">
        <v>0</v>
      </c>
      <c r="I11" s="44">
        <v>0</v>
      </c>
      <c r="J11" s="44">
        <v>18417564.5</v>
      </c>
      <c r="K11" s="44">
        <v>18417564.5</v>
      </c>
      <c r="L11" s="44">
        <v>1582435.5</v>
      </c>
      <c r="M11" s="44">
        <v>1582435.5</v>
      </c>
      <c r="N11" s="45">
        <f t="shared" si="0"/>
        <v>0.92087822500000005</v>
      </c>
    </row>
    <row r="12" spans="1:14" x14ac:dyDescent="0.2">
      <c r="A12" s="42" t="s">
        <v>54</v>
      </c>
      <c r="B12" s="42" t="s">
        <v>55</v>
      </c>
      <c r="C12" s="43" t="s">
        <v>45</v>
      </c>
      <c r="D12" s="44">
        <v>20000000</v>
      </c>
      <c r="E12" s="44">
        <v>20000000</v>
      </c>
      <c r="F12" s="44">
        <v>20000000</v>
      </c>
      <c r="G12" s="44">
        <v>0</v>
      </c>
      <c r="H12" s="44">
        <v>0</v>
      </c>
      <c r="I12" s="44">
        <v>0</v>
      </c>
      <c r="J12" s="44">
        <v>18417564.5</v>
      </c>
      <c r="K12" s="44">
        <v>18417564.5</v>
      </c>
      <c r="L12" s="44">
        <v>1582435.5</v>
      </c>
      <c r="M12" s="44">
        <v>1582435.5</v>
      </c>
      <c r="N12" s="45">
        <f t="shared" si="0"/>
        <v>0.92087822500000005</v>
      </c>
    </row>
    <row r="13" spans="1:14" x14ac:dyDescent="0.2">
      <c r="A13" s="42" t="s">
        <v>56</v>
      </c>
      <c r="B13" s="42" t="s">
        <v>57</v>
      </c>
      <c r="C13" s="43" t="s">
        <v>45</v>
      </c>
      <c r="D13" s="44">
        <v>2481473877</v>
      </c>
      <c r="E13" s="44">
        <v>2481473877</v>
      </c>
      <c r="F13" s="44">
        <v>2445866226</v>
      </c>
      <c r="G13" s="44">
        <v>0</v>
      </c>
      <c r="H13" s="44">
        <v>0</v>
      </c>
      <c r="I13" s="44">
        <v>0</v>
      </c>
      <c r="J13" s="44">
        <v>1302579209.6300001</v>
      </c>
      <c r="K13" s="44">
        <v>1302579209.6300001</v>
      </c>
      <c r="L13" s="44">
        <v>1178894667.3699999</v>
      </c>
      <c r="M13" s="44">
        <v>1143287016.3699999</v>
      </c>
      <c r="N13" s="45">
        <f t="shared" si="0"/>
        <v>0.52492158861844029</v>
      </c>
    </row>
    <row r="14" spans="1:14" x14ac:dyDescent="0.2">
      <c r="A14" s="42" t="s">
        <v>58</v>
      </c>
      <c r="B14" s="42" t="s">
        <v>59</v>
      </c>
      <c r="C14" s="43" t="s">
        <v>45</v>
      </c>
      <c r="D14" s="44">
        <v>697430091</v>
      </c>
      <c r="E14" s="44">
        <v>697430091</v>
      </c>
      <c r="F14" s="44">
        <v>684738766</v>
      </c>
      <c r="G14" s="44">
        <v>0</v>
      </c>
      <c r="H14" s="44">
        <v>0</v>
      </c>
      <c r="I14" s="44">
        <v>0</v>
      </c>
      <c r="J14" s="44">
        <v>384913250</v>
      </c>
      <c r="K14" s="44">
        <v>384913250</v>
      </c>
      <c r="L14" s="44">
        <v>312516841</v>
      </c>
      <c r="M14" s="44">
        <v>299825516</v>
      </c>
      <c r="N14" s="45">
        <f t="shared" si="0"/>
        <v>0.55190226944194176</v>
      </c>
    </row>
    <row r="15" spans="1:14" x14ac:dyDescent="0.2">
      <c r="A15" s="42" t="s">
        <v>60</v>
      </c>
      <c r="B15" s="42" t="s">
        <v>61</v>
      </c>
      <c r="C15" s="43" t="s">
        <v>45</v>
      </c>
      <c r="D15" s="44">
        <v>619034734</v>
      </c>
      <c r="E15" s="44">
        <v>619034734</v>
      </c>
      <c r="F15" s="44">
        <v>608335178</v>
      </c>
      <c r="G15" s="44">
        <v>0</v>
      </c>
      <c r="H15" s="44">
        <v>0</v>
      </c>
      <c r="I15" s="44">
        <v>0</v>
      </c>
      <c r="J15" s="44">
        <v>354167285</v>
      </c>
      <c r="K15" s="44">
        <v>354167285</v>
      </c>
      <c r="L15" s="44">
        <v>264867449</v>
      </c>
      <c r="M15" s="44">
        <v>254167893</v>
      </c>
      <c r="N15" s="45">
        <f t="shared" si="0"/>
        <v>0.57212829191584591</v>
      </c>
    </row>
    <row r="16" spans="1:14" x14ac:dyDescent="0.2">
      <c r="A16" s="42" t="s">
        <v>62</v>
      </c>
      <c r="B16" s="42" t="s">
        <v>63</v>
      </c>
      <c r="C16" s="43" t="s">
        <v>45</v>
      </c>
      <c r="D16" s="44">
        <v>407889087</v>
      </c>
      <c r="E16" s="44">
        <v>407889087</v>
      </c>
      <c r="F16" s="44">
        <v>401449617</v>
      </c>
      <c r="G16" s="44">
        <v>0</v>
      </c>
      <c r="H16" s="44">
        <v>0</v>
      </c>
      <c r="I16" s="44">
        <v>0</v>
      </c>
      <c r="J16" s="44">
        <v>4407095</v>
      </c>
      <c r="K16" s="44">
        <v>4407095</v>
      </c>
      <c r="L16" s="44">
        <v>403481992</v>
      </c>
      <c r="M16" s="44">
        <v>397042522</v>
      </c>
      <c r="N16" s="45">
        <f t="shared" si="0"/>
        <v>1.0804640625258993E-2</v>
      </c>
    </row>
    <row r="17" spans="1:14" x14ac:dyDescent="0.2">
      <c r="A17" s="42" t="s">
        <v>64</v>
      </c>
      <c r="B17" s="42" t="s">
        <v>65</v>
      </c>
      <c r="C17" s="43" t="s">
        <v>45</v>
      </c>
      <c r="D17" s="44">
        <v>376373993</v>
      </c>
      <c r="E17" s="44">
        <v>376373993</v>
      </c>
      <c r="F17" s="44">
        <v>376373993</v>
      </c>
      <c r="G17" s="44">
        <v>0</v>
      </c>
      <c r="H17" s="44">
        <v>0</v>
      </c>
      <c r="I17" s="44">
        <v>0</v>
      </c>
      <c r="J17" s="44">
        <v>349406975.13</v>
      </c>
      <c r="K17" s="44">
        <v>349406975.13</v>
      </c>
      <c r="L17" s="44">
        <v>26967017.870000001</v>
      </c>
      <c r="M17" s="44">
        <v>26967017.870000001</v>
      </c>
      <c r="N17" s="45">
        <f t="shared" si="0"/>
        <v>0.92835047486928779</v>
      </c>
    </row>
    <row r="18" spans="1:14" x14ac:dyDescent="0.2">
      <c r="A18" s="42" t="s">
        <v>66</v>
      </c>
      <c r="B18" s="42" t="s">
        <v>67</v>
      </c>
      <c r="C18" s="43" t="s">
        <v>45</v>
      </c>
      <c r="D18" s="44">
        <v>380745972</v>
      </c>
      <c r="E18" s="44">
        <v>380745972</v>
      </c>
      <c r="F18" s="44">
        <v>374968672</v>
      </c>
      <c r="G18" s="44">
        <v>0</v>
      </c>
      <c r="H18" s="44">
        <v>0</v>
      </c>
      <c r="I18" s="44">
        <v>0</v>
      </c>
      <c r="J18" s="44">
        <v>209684604.5</v>
      </c>
      <c r="K18" s="44">
        <v>209684604.5</v>
      </c>
      <c r="L18" s="44">
        <v>171061367.5</v>
      </c>
      <c r="M18" s="44">
        <v>165284067.5</v>
      </c>
      <c r="N18" s="45">
        <f t="shared" si="0"/>
        <v>0.55072048011055519</v>
      </c>
    </row>
    <row r="19" spans="1:14" x14ac:dyDescent="0.2">
      <c r="A19" s="42" t="s">
        <v>68</v>
      </c>
      <c r="B19" s="42" t="s">
        <v>69</v>
      </c>
      <c r="C19" s="43" t="s">
        <v>45</v>
      </c>
      <c r="D19" s="44">
        <v>477230250</v>
      </c>
      <c r="E19" s="44">
        <v>477230250</v>
      </c>
      <c r="F19" s="44">
        <v>469696069</v>
      </c>
      <c r="G19" s="44">
        <v>0</v>
      </c>
      <c r="H19" s="44">
        <v>0</v>
      </c>
      <c r="I19" s="44">
        <v>0</v>
      </c>
      <c r="J19" s="44">
        <v>306524673.16000003</v>
      </c>
      <c r="K19" s="44">
        <v>306524673.16000003</v>
      </c>
      <c r="L19" s="44">
        <v>170705576.84</v>
      </c>
      <c r="M19" s="44">
        <v>163171395.84</v>
      </c>
      <c r="N19" s="45">
        <f t="shared" si="0"/>
        <v>0.64229933697622899</v>
      </c>
    </row>
    <row r="20" spans="1:14" x14ac:dyDescent="0.2">
      <c r="A20" s="42" t="s">
        <v>411</v>
      </c>
      <c r="B20" s="42" t="s">
        <v>71</v>
      </c>
      <c r="C20" s="43" t="s">
        <v>45</v>
      </c>
      <c r="D20" s="44">
        <v>452756904</v>
      </c>
      <c r="E20" s="44">
        <v>452756904</v>
      </c>
      <c r="F20" s="44">
        <v>445609092</v>
      </c>
      <c r="G20" s="44">
        <v>0</v>
      </c>
      <c r="H20" s="44">
        <v>0</v>
      </c>
      <c r="I20" s="44">
        <v>0</v>
      </c>
      <c r="J20" s="44">
        <v>290748383.73000002</v>
      </c>
      <c r="K20" s="44">
        <v>290748383.73000002</v>
      </c>
      <c r="L20" s="44">
        <v>162008520.27000001</v>
      </c>
      <c r="M20" s="44">
        <v>154860708.27000001</v>
      </c>
      <c r="N20" s="45">
        <f t="shared" si="0"/>
        <v>0.64217327480002384</v>
      </c>
    </row>
    <row r="21" spans="1:14" x14ac:dyDescent="0.2">
      <c r="A21" s="42" t="s">
        <v>412</v>
      </c>
      <c r="B21" s="42" t="s">
        <v>73</v>
      </c>
      <c r="C21" s="43" t="s">
        <v>45</v>
      </c>
      <c r="D21" s="44">
        <v>24473346</v>
      </c>
      <c r="E21" s="44">
        <v>24473346</v>
      </c>
      <c r="F21" s="44">
        <v>24086977</v>
      </c>
      <c r="G21" s="44">
        <v>0</v>
      </c>
      <c r="H21" s="44">
        <v>0</v>
      </c>
      <c r="I21" s="44">
        <v>0</v>
      </c>
      <c r="J21" s="44">
        <v>15776289.43</v>
      </c>
      <c r="K21" s="44">
        <v>15776289.43</v>
      </c>
      <c r="L21" s="44">
        <v>8697056.5700000003</v>
      </c>
      <c r="M21" s="44">
        <v>8310687.5700000003</v>
      </c>
      <c r="N21" s="45">
        <f t="shared" si="0"/>
        <v>0.64463148725147756</v>
      </c>
    </row>
    <row r="22" spans="1:14" x14ac:dyDescent="0.2">
      <c r="A22" s="42" t="s">
        <v>74</v>
      </c>
      <c r="B22" s="42" t="s">
        <v>75</v>
      </c>
      <c r="C22" s="43" t="s">
        <v>45</v>
      </c>
      <c r="D22" s="44">
        <v>493382658</v>
      </c>
      <c r="E22" s="44">
        <v>493382658</v>
      </c>
      <c r="F22" s="44">
        <v>485593479</v>
      </c>
      <c r="G22" s="44">
        <v>0</v>
      </c>
      <c r="H22" s="44">
        <v>0</v>
      </c>
      <c r="I22" s="44">
        <v>0</v>
      </c>
      <c r="J22" s="44">
        <v>314039334</v>
      </c>
      <c r="K22" s="44">
        <v>314039334</v>
      </c>
      <c r="L22" s="44">
        <v>179343324</v>
      </c>
      <c r="M22" s="44">
        <v>171554145</v>
      </c>
      <c r="N22" s="45">
        <f t="shared" si="0"/>
        <v>0.63650257849152048</v>
      </c>
    </row>
    <row r="23" spans="1:14" x14ac:dyDescent="0.2">
      <c r="A23" s="42" t="s">
        <v>413</v>
      </c>
      <c r="B23" s="42" t="s">
        <v>77</v>
      </c>
      <c r="C23" s="43" t="s">
        <v>45</v>
      </c>
      <c r="D23" s="44">
        <v>273122543</v>
      </c>
      <c r="E23" s="44">
        <v>273122543</v>
      </c>
      <c r="F23" s="44">
        <v>268810677</v>
      </c>
      <c r="G23" s="44">
        <v>0</v>
      </c>
      <c r="H23" s="44">
        <v>0</v>
      </c>
      <c r="I23" s="44">
        <v>0</v>
      </c>
      <c r="J23" s="44">
        <v>173392341</v>
      </c>
      <c r="K23" s="44">
        <v>173392341</v>
      </c>
      <c r="L23" s="44">
        <v>99730202</v>
      </c>
      <c r="M23" s="44">
        <v>95418336</v>
      </c>
      <c r="N23" s="45">
        <f t="shared" si="0"/>
        <v>0.63485181082251418</v>
      </c>
    </row>
    <row r="24" spans="1:14" x14ac:dyDescent="0.2">
      <c r="A24" s="42" t="s">
        <v>414</v>
      </c>
      <c r="B24" s="42" t="s">
        <v>79</v>
      </c>
      <c r="C24" s="43" t="s">
        <v>45</v>
      </c>
      <c r="D24" s="44">
        <v>146840077</v>
      </c>
      <c r="E24" s="44">
        <v>146840077</v>
      </c>
      <c r="F24" s="44">
        <v>144521868</v>
      </c>
      <c r="G24" s="44">
        <v>0</v>
      </c>
      <c r="H24" s="44">
        <v>0</v>
      </c>
      <c r="I24" s="44">
        <v>0</v>
      </c>
      <c r="J24" s="44">
        <v>93764718</v>
      </c>
      <c r="K24" s="44">
        <v>93764718</v>
      </c>
      <c r="L24" s="44">
        <v>53075359</v>
      </c>
      <c r="M24" s="44">
        <v>50757150</v>
      </c>
      <c r="N24" s="45">
        <f t="shared" si="0"/>
        <v>0.63854991032182584</v>
      </c>
    </row>
    <row r="25" spans="1:14" ht="13.5" thickBot="1" x14ac:dyDescent="0.25">
      <c r="A25" s="42" t="s">
        <v>415</v>
      </c>
      <c r="B25" s="42" t="s">
        <v>81</v>
      </c>
      <c r="C25" s="43" t="s">
        <v>45</v>
      </c>
      <c r="D25" s="44">
        <v>73420038</v>
      </c>
      <c r="E25" s="44">
        <v>73420038</v>
      </c>
      <c r="F25" s="44">
        <v>72260934</v>
      </c>
      <c r="G25" s="44">
        <v>0</v>
      </c>
      <c r="H25" s="44">
        <v>0</v>
      </c>
      <c r="I25" s="44">
        <v>0</v>
      </c>
      <c r="J25" s="44">
        <v>46882275</v>
      </c>
      <c r="K25" s="44">
        <v>46882275</v>
      </c>
      <c r="L25" s="44">
        <v>26537763</v>
      </c>
      <c r="M25" s="44">
        <v>25378659</v>
      </c>
      <c r="N25" s="45">
        <f t="shared" si="0"/>
        <v>0.63854877056860149</v>
      </c>
    </row>
    <row r="26" spans="1:14" ht="13.5" thickBot="1" x14ac:dyDescent="0.25">
      <c r="A26" s="37" t="s">
        <v>84</v>
      </c>
      <c r="B26" s="38" t="s">
        <v>85</v>
      </c>
      <c r="C26" s="39" t="s">
        <v>45</v>
      </c>
      <c r="D26" s="40">
        <v>3021393343</v>
      </c>
      <c r="E26" s="40">
        <v>3021393343</v>
      </c>
      <c r="F26" s="40">
        <v>2264413614.23</v>
      </c>
      <c r="G26" s="40">
        <v>0</v>
      </c>
      <c r="H26" s="40">
        <v>0</v>
      </c>
      <c r="I26" s="40">
        <v>0</v>
      </c>
      <c r="J26" s="40">
        <v>1468335270.23</v>
      </c>
      <c r="K26" s="40">
        <v>1467035235.54</v>
      </c>
      <c r="L26" s="40">
        <v>1553058072.77</v>
      </c>
      <c r="M26" s="40">
        <v>796078344</v>
      </c>
      <c r="N26" s="41">
        <f t="shared" si="0"/>
        <v>0.48597951459443589</v>
      </c>
    </row>
    <row r="27" spans="1:14" x14ac:dyDescent="0.2">
      <c r="A27" s="42" t="s">
        <v>86</v>
      </c>
      <c r="B27" s="42" t="s">
        <v>87</v>
      </c>
      <c r="C27" s="43" t="s">
        <v>45</v>
      </c>
      <c r="D27" s="44">
        <v>333149120</v>
      </c>
      <c r="E27" s="44">
        <v>333149120</v>
      </c>
      <c r="F27" s="44">
        <v>241533112</v>
      </c>
      <c r="G27" s="44">
        <v>0</v>
      </c>
      <c r="H27" s="44">
        <v>0</v>
      </c>
      <c r="I27" s="44">
        <v>0</v>
      </c>
      <c r="J27" s="44">
        <v>177337011.13999999</v>
      </c>
      <c r="K27" s="44">
        <v>177337011.13999999</v>
      </c>
      <c r="L27" s="44">
        <v>155812108.86000001</v>
      </c>
      <c r="M27" s="44">
        <v>64196100.859999999</v>
      </c>
      <c r="N27" s="45">
        <f t="shared" si="0"/>
        <v>0.53230520656935842</v>
      </c>
    </row>
    <row r="28" spans="1:14" x14ac:dyDescent="0.2">
      <c r="A28" s="42" t="s">
        <v>205</v>
      </c>
      <c r="B28" s="42" t="s">
        <v>206</v>
      </c>
      <c r="C28" s="43" t="s">
        <v>45</v>
      </c>
      <c r="D28" s="44">
        <v>142869120</v>
      </c>
      <c r="E28" s="44">
        <v>142869120</v>
      </c>
      <c r="F28" s="44">
        <v>103580112</v>
      </c>
      <c r="G28" s="44">
        <v>0</v>
      </c>
      <c r="H28" s="44">
        <v>0</v>
      </c>
      <c r="I28" s="44">
        <v>0</v>
      </c>
      <c r="J28" s="44">
        <v>91392504.640000001</v>
      </c>
      <c r="K28" s="44">
        <v>91392504.640000001</v>
      </c>
      <c r="L28" s="44">
        <v>51476615.359999999</v>
      </c>
      <c r="M28" s="44">
        <v>12187607.359999999</v>
      </c>
      <c r="N28" s="45">
        <f t="shared" si="0"/>
        <v>0.63969390054337849</v>
      </c>
    </row>
    <row r="29" spans="1:14" x14ac:dyDescent="0.2">
      <c r="A29" s="42" t="s">
        <v>88</v>
      </c>
      <c r="B29" s="42" t="s">
        <v>89</v>
      </c>
      <c r="C29" s="43" t="s">
        <v>45</v>
      </c>
      <c r="D29" s="44">
        <v>190280000</v>
      </c>
      <c r="E29" s="44">
        <v>190280000</v>
      </c>
      <c r="F29" s="44">
        <v>137953000</v>
      </c>
      <c r="G29" s="44">
        <v>0</v>
      </c>
      <c r="H29" s="44">
        <v>0</v>
      </c>
      <c r="I29" s="44">
        <v>0</v>
      </c>
      <c r="J29" s="44">
        <v>85944506.5</v>
      </c>
      <c r="K29" s="44">
        <v>85944506.5</v>
      </c>
      <c r="L29" s="44">
        <v>104335493.5</v>
      </c>
      <c r="M29" s="44">
        <v>52008493.5</v>
      </c>
      <c r="N29" s="45">
        <f t="shared" si="0"/>
        <v>0.45167388322472146</v>
      </c>
    </row>
    <row r="30" spans="1:14" x14ac:dyDescent="0.2">
      <c r="A30" s="42" t="s">
        <v>90</v>
      </c>
      <c r="B30" s="42" t="s">
        <v>91</v>
      </c>
      <c r="C30" s="43" t="s">
        <v>45</v>
      </c>
      <c r="D30" s="44">
        <v>165350000</v>
      </c>
      <c r="E30" s="44">
        <v>165350000</v>
      </c>
      <c r="F30" s="44">
        <v>119878750</v>
      </c>
      <c r="G30" s="44">
        <v>0</v>
      </c>
      <c r="H30" s="44">
        <v>0</v>
      </c>
      <c r="I30" s="44">
        <v>0</v>
      </c>
      <c r="J30" s="44">
        <v>73019886.400000006</v>
      </c>
      <c r="K30" s="44">
        <v>72109692.709999993</v>
      </c>
      <c r="L30" s="44">
        <v>92330113.599999994</v>
      </c>
      <c r="M30" s="44">
        <v>46858863.600000001</v>
      </c>
      <c r="N30" s="45">
        <f t="shared" si="0"/>
        <v>0.44160802177199882</v>
      </c>
    </row>
    <row r="31" spans="1:14" x14ac:dyDescent="0.2">
      <c r="A31" s="42" t="s">
        <v>92</v>
      </c>
      <c r="B31" s="42" t="s">
        <v>93</v>
      </c>
      <c r="C31" s="43" t="s">
        <v>45</v>
      </c>
      <c r="D31" s="44">
        <v>42000000</v>
      </c>
      <c r="E31" s="44">
        <v>42000000</v>
      </c>
      <c r="F31" s="44">
        <v>30450000</v>
      </c>
      <c r="G31" s="44">
        <v>0</v>
      </c>
      <c r="H31" s="44">
        <v>0</v>
      </c>
      <c r="I31" s="44">
        <v>0</v>
      </c>
      <c r="J31" s="44">
        <v>22495979.550000001</v>
      </c>
      <c r="K31" s="44">
        <v>22495979.550000001</v>
      </c>
      <c r="L31" s="44">
        <v>19504020.449999999</v>
      </c>
      <c r="M31" s="44">
        <v>7954020.4500000002</v>
      </c>
      <c r="N31" s="45">
        <f t="shared" si="0"/>
        <v>0.53561856071428571</v>
      </c>
    </row>
    <row r="32" spans="1:14" x14ac:dyDescent="0.2">
      <c r="A32" s="42" t="s">
        <v>94</v>
      </c>
      <c r="B32" s="42" t="s">
        <v>95</v>
      </c>
      <c r="C32" s="43" t="s">
        <v>45</v>
      </c>
      <c r="D32" s="44">
        <v>52150000</v>
      </c>
      <c r="E32" s="44">
        <v>52150000</v>
      </c>
      <c r="F32" s="44">
        <v>37808750</v>
      </c>
      <c r="G32" s="44">
        <v>0</v>
      </c>
      <c r="H32" s="44">
        <v>0</v>
      </c>
      <c r="I32" s="44">
        <v>0</v>
      </c>
      <c r="J32" s="44">
        <v>34728387.009999998</v>
      </c>
      <c r="K32" s="44">
        <v>34728387.009999998</v>
      </c>
      <c r="L32" s="44">
        <v>17421612.989999998</v>
      </c>
      <c r="M32" s="44">
        <v>3080362.99</v>
      </c>
      <c r="N32" s="45">
        <f t="shared" si="0"/>
        <v>0.66593263681687431</v>
      </c>
    </row>
    <row r="33" spans="1:14" x14ac:dyDescent="0.2">
      <c r="A33" s="42" t="s">
        <v>96</v>
      </c>
      <c r="B33" s="42" t="s">
        <v>97</v>
      </c>
      <c r="C33" s="43" t="s">
        <v>45</v>
      </c>
      <c r="D33" s="44">
        <v>55000000</v>
      </c>
      <c r="E33" s="44">
        <v>55000000</v>
      </c>
      <c r="F33" s="44">
        <v>39875000</v>
      </c>
      <c r="G33" s="44">
        <v>0</v>
      </c>
      <c r="H33" s="44">
        <v>0</v>
      </c>
      <c r="I33" s="44">
        <v>0</v>
      </c>
      <c r="J33" s="44">
        <v>7699678.3300000001</v>
      </c>
      <c r="K33" s="44">
        <v>6789484.6399999997</v>
      </c>
      <c r="L33" s="44">
        <v>47300321.670000002</v>
      </c>
      <c r="M33" s="44">
        <v>32175321.670000002</v>
      </c>
      <c r="N33" s="45">
        <f t="shared" si="0"/>
        <v>0.13999415145454547</v>
      </c>
    </row>
    <row r="34" spans="1:14" x14ac:dyDescent="0.2">
      <c r="A34" s="42" t="s">
        <v>98</v>
      </c>
      <c r="B34" s="42" t="s">
        <v>99</v>
      </c>
      <c r="C34" s="43" t="s">
        <v>45</v>
      </c>
      <c r="D34" s="44">
        <v>16200000</v>
      </c>
      <c r="E34" s="44">
        <v>16200000</v>
      </c>
      <c r="F34" s="44">
        <v>11745000</v>
      </c>
      <c r="G34" s="44">
        <v>0</v>
      </c>
      <c r="H34" s="44">
        <v>0</v>
      </c>
      <c r="I34" s="44">
        <v>0</v>
      </c>
      <c r="J34" s="44">
        <v>8095841.5099999998</v>
      </c>
      <c r="K34" s="44">
        <v>8095841.5099999998</v>
      </c>
      <c r="L34" s="44">
        <v>8104158.4900000002</v>
      </c>
      <c r="M34" s="44">
        <v>3649158.49</v>
      </c>
      <c r="N34" s="45">
        <f t="shared" si="0"/>
        <v>0.49974330308641973</v>
      </c>
    </row>
    <row r="35" spans="1:14" x14ac:dyDescent="0.2">
      <c r="A35" s="42" t="s">
        <v>100</v>
      </c>
      <c r="B35" s="42" t="s">
        <v>101</v>
      </c>
      <c r="C35" s="43" t="s">
        <v>45</v>
      </c>
      <c r="D35" s="44">
        <v>48728902</v>
      </c>
      <c r="E35" s="44">
        <v>92796232</v>
      </c>
      <c r="F35" s="44">
        <v>82015882</v>
      </c>
      <c r="G35" s="44">
        <v>0</v>
      </c>
      <c r="H35" s="44">
        <v>0</v>
      </c>
      <c r="I35" s="44">
        <v>0</v>
      </c>
      <c r="J35" s="44">
        <v>5118635.21</v>
      </c>
      <c r="K35" s="44">
        <v>5118635.21</v>
      </c>
      <c r="L35" s="44">
        <v>87677596.790000007</v>
      </c>
      <c r="M35" s="44">
        <v>76897246.790000007</v>
      </c>
      <c r="N35" s="45">
        <f t="shared" si="0"/>
        <v>5.5159946688352605E-2</v>
      </c>
    </row>
    <row r="36" spans="1:14" x14ac:dyDescent="0.2">
      <c r="A36" s="42" t="s">
        <v>102</v>
      </c>
      <c r="B36" s="42" t="s">
        <v>103</v>
      </c>
      <c r="C36" s="43" t="s">
        <v>45</v>
      </c>
      <c r="D36" s="44">
        <v>10250000</v>
      </c>
      <c r="E36" s="44">
        <v>20250000</v>
      </c>
      <c r="F36" s="44">
        <v>19681250</v>
      </c>
      <c r="G36" s="44">
        <v>0</v>
      </c>
      <c r="H36" s="44">
        <v>0</v>
      </c>
      <c r="I36" s="44">
        <v>0</v>
      </c>
      <c r="J36" s="44">
        <v>382595.4</v>
      </c>
      <c r="K36" s="44">
        <v>382595.4</v>
      </c>
      <c r="L36" s="44">
        <v>19867404.600000001</v>
      </c>
      <c r="M36" s="44">
        <v>19298654.600000001</v>
      </c>
      <c r="N36" s="45">
        <f t="shared" si="0"/>
        <v>1.88936E-2</v>
      </c>
    </row>
    <row r="37" spans="1:14" x14ac:dyDescent="0.2">
      <c r="A37" s="42" t="s">
        <v>237</v>
      </c>
      <c r="B37" s="42" t="s">
        <v>238</v>
      </c>
      <c r="C37" s="43" t="s">
        <v>45</v>
      </c>
      <c r="D37" s="44">
        <v>10510000</v>
      </c>
      <c r="E37" s="44">
        <v>44577330</v>
      </c>
      <c r="F37" s="44">
        <v>39322330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44577330</v>
      </c>
      <c r="M37" s="44">
        <v>39322330</v>
      </c>
      <c r="N37" s="45">
        <f t="shared" si="0"/>
        <v>0</v>
      </c>
    </row>
    <row r="38" spans="1:14" x14ac:dyDescent="0.2">
      <c r="A38" s="42" t="s">
        <v>379</v>
      </c>
      <c r="B38" s="42" t="s">
        <v>380</v>
      </c>
      <c r="C38" s="43" t="s">
        <v>45</v>
      </c>
      <c r="D38" s="44">
        <v>130000</v>
      </c>
      <c r="E38" s="44">
        <v>130000</v>
      </c>
      <c r="F38" s="44">
        <v>94250</v>
      </c>
      <c r="G38" s="44">
        <v>0</v>
      </c>
      <c r="H38" s="44">
        <v>0</v>
      </c>
      <c r="I38" s="44">
        <v>0</v>
      </c>
      <c r="J38" s="44">
        <v>8601.94</v>
      </c>
      <c r="K38" s="44">
        <v>8601.94</v>
      </c>
      <c r="L38" s="44">
        <v>121398.06</v>
      </c>
      <c r="M38" s="44">
        <v>85648.06</v>
      </c>
      <c r="N38" s="45">
        <f t="shared" ref="N38:N69" si="1">+J38/E38</f>
        <v>6.6168769230769239E-2</v>
      </c>
    </row>
    <row r="39" spans="1:14" x14ac:dyDescent="0.2">
      <c r="A39" s="42" t="s">
        <v>338</v>
      </c>
      <c r="B39" s="42" t="s">
        <v>339</v>
      </c>
      <c r="C39" s="43" t="s">
        <v>45</v>
      </c>
      <c r="D39" s="44">
        <v>9944902</v>
      </c>
      <c r="E39" s="44">
        <v>9944902</v>
      </c>
      <c r="F39" s="44">
        <v>9944902</v>
      </c>
      <c r="G39" s="44">
        <v>0</v>
      </c>
      <c r="H39" s="44">
        <v>0</v>
      </c>
      <c r="I39" s="44">
        <v>0</v>
      </c>
      <c r="J39" s="44">
        <v>4304491.82</v>
      </c>
      <c r="K39" s="44">
        <v>4304491.82</v>
      </c>
      <c r="L39" s="44">
        <v>5640410.1799999997</v>
      </c>
      <c r="M39" s="44">
        <v>5640410.1799999997</v>
      </c>
      <c r="N39" s="45">
        <f t="shared" si="1"/>
        <v>0.43283401083288708</v>
      </c>
    </row>
    <row r="40" spans="1:14" x14ac:dyDescent="0.2">
      <c r="A40" s="42" t="s">
        <v>239</v>
      </c>
      <c r="B40" s="42" t="s">
        <v>240</v>
      </c>
      <c r="C40" s="43" t="s">
        <v>45</v>
      </c>
      <c r="D40" s="44">
        <v>17894000</v>
      </c>
      <c r="E40" s="44">
        <v>17894000</v>
      </c>
      <c r="F40" s="44">
        <v>12973150</v>
      </c>
      <c r="G40" s="44">
        <v>0</v>
      </c>
      <c r="H40" s="44">
        <v>0</v>
      </c>
      <c r="I40" s="44">
        <v>0</v>
      </c>
      <c r="J40" s="44">
        <v>422946.05</v>
      </c>
      <c r="K40" s="44">
        <v>422946.05</v>
      </c>
      <c r="L40" s="44">
        <v>17471053.949999999</v>
      </c>
      <c r="M40" s="44">
        <v>12550203.949999999</v>
      </c>
      <c r="N40" s="45">
        <f t="shared" si="1"/>
        <v>2.3636193696211019E-2</v>
      </c>
    </row>
    <row r="41" spans="1:14" x14ac:dyDescent="0.2">
      <c r="A41" s="42" t="s">
        <v>104</v>
      </c>
      <c r="B41" s="42" t="s">
        <v>105</v>
      </c>
      <c r="C41" s="43" t="s">
        <v>45</v>
      </c>
      <c r="D41" s="44">
        <v>2022365948</v>
      </c>
      <c r="E41" s="44">
        <v>2001351068</v>
      </c>
      <c r="F41" s="44">
        <v>1503721863.55</v>
      </c>
      <c r="G41" s="44">
        <v>0</v>
      </c>
      <c r="H41" s="44">
        <v>0</v>
      </c>
      <c r="I41" s="44">
        <v>0</v>
      </c>
      <c r="J41" s="44">
        <v>1076142011.26</v>
      </c>
      <c r="K41" s="44">
        <v>1076142011.26</v>
      </c>
      <c r="L41" s="44">
        <v>925209056.74000001</v>
      </c>
      <c r="M41" s="44">
        <v>427579852.29000002</v>
      </c>
      <c r="N41" s="45">
        <f t="shared" si="1"/>
        <v>0.53770776575217039</v>
      </c>
    </row>
    <row r="42" spans="1:14" x14ac:dyDescent="0.2">
      <c r="A42" s="42" t="s">
        <v>383</v>
      </c>
      <c r="B42" s="42" t="s">
        <v>384</v>
      </c>
      <c r="C42" s="43" t="s">
        <v>45</v>
      </c>
      <c r="D42" s="44">
        <v>153575000</v>
      </c>
      <c r="E42" s="44">
        <v>153575000</v>
      </c>
      <c r="F42" s="44">
        <v>135119274.25</v>
      </c>
      <c r="G42" s="44">
        <v>0</v>
      </c>
      <c r="H42" s="44">
        <v>0</v>
      </c>
      <c r="I42" s="44">
        <v>0</v>
      </c>
      <c r="J42" s="44">
        <v>70374720.870000005</v>
      </c>
      <c r="K42" s="44">
        <v>70374720.870000005</v>
      </c>
      <c r="L42" s="44">
        <v>83200279.129999995</v>
      </c>
      <c r="M42" s="44">
        <v>64744553.380000003</v>
      </c>
      <c r="N42" s="45">
        <f t="shared" si="1"/>
        <v>0.45824333954094093</v>
      </c>
    </row>
    <row r="43" spans="1:14" x14ac:dyDescent="0.2">
      <c r="A43" s="42" t="s">
        <v>207</v>
      </c>
      <c r="B43" s="42" t="s">
        <v>208</v>
      </c>
      <c r="C43" s="43" t="s">
        <v>45</v>
      </c>
      <c r="D43" s="44">
        <v>106000000</v>
      </c>
      <c r="E43" s="44">
        <v>63300000</v>
      </c>
      <c r="F43" s="44">
        <v>53000000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63300000</v>
      </c>
      <c r="M43" s="44">
        <v>53000000</v>
      </c>
      <c r="N43" s="45">
        <f t="shared" si="1"/>
        <v>0</v>
      </c>
    </row>
    <row r="44" spans="1:14" x14ac:dyDescent="0.2">
      <c r="A44" s="42" t="s">
        <v>241</v>
      </c>
      <c r="B44" s="42" t="s">
        <v>242</v>
      </c>
      <c r="C44" s="43" t="s">
        <v>45</v>
      </c>
      <c r="D44" s="44">
        <v>1235148399</v>
      </c>
      <c r="E44" s="44">
        <v>1226633519</v>
      </c>
      <c r="F44" s="44">
        <v>893566741.29999995</v>
      </c>
      <c r="G44" s="44">
        <v>0</v>
      </c>
      <c r="H44" s="44">
        <v>0</v>
      </c>
      <c r="I44" s="44">
        <v>0</v>
      </c>
      <c r="J44" s="44">
        <v>696520921.20000005</v>
      </c>
      <c r="K44" s="44">
        <v>696520921.20000005</v>
      </c>
      <c r="L44" s="44">
        <v>530112597.80000001</v>
      </c>
      <c r="M44" s="44">
        <v>197045820.09999999</v>
      </c>
      <c r="N44" s="45">
        <f t="shared" si="1"/>
        <v>0.56783131262207098</v>
      </c>
    </row>
    <row r="45" spans="1:14" x14ac:dyDescent="0.2">
      <c r="A45" s="42" t="s">
        <v>106</v>
      </c>
      <c r="B45" s="42" t="s">
        <v>107</v>
      </c>
      <c r="C45" s="43" t="s">
        <v>45</v>
      </c>
      <c r="D45" s="44">
        <v>487957549</v>
      </c>
      <c r="E45" s="44">
        <v>520657549</v>
      </c>
      <c r="F45" s="44">
        <v>393826723</v>
      </c>
      <c r="G45" s="44">
        <v>0</v>
      </c>
      <c r="H45" s="44">
        <v>0</v>
      </c>
      <c r="I45" s="44">
        <v>0</v>
      </c>
      <c r="J45" s="44">
        <v>299037883.51999998</v>
      </c>
      <c r="K45" s="44">
        <v>299037883.51999998</v>
      </c>
      <c r="L45" s="44">
        <v>221619665.47999999</v>
      </c>
      <c r="M45" s="44">
        <v>94788839.480000004</v>
      </c>
      <c r="N45" s="45">
        <f t="shared" si="1"/>
        <v>0.57434658172986552</v>
      </c>
    </row>
    <row r="46" spans="1:14" x14ac:dyDescent="0.2">
      <c r="A46" s="42" t="s">
        <v>108</v>
      </c>
      <c r="B46" s="42" t="s">
        <v>109</v>
      </c>
      <c r="C46" s="43" t="s">
        <v>45</v>
      </c>
      <c r="D46" s="44">
        <v>39685000</v>
      </c>
      <c r="E46" s="44">
        <v>37185000</v>
      </c>
      <c r="F46" s="44">
        <v>28209125</v>
      </c>
      <c r="G46" s="44">
        <v>0</v>
      </c>
      <c r="H46" s="44">
        <v>0</v>
      </c>
      <c r="I46" s="44">
        <v>0</v>
      </c>
      <c r="J46" s="44">
        <v>10208485.67</v>
      </c>
      <c r="K46" s="44">
        <v>10208485.67</v>
      </c>
      <c r="L46" s="44">
        <v>26976514.329999998</v>
      </c>
      <c r="M46" s="44">
        <v>18000639.329999998</v>
      </c>
      <c r="N46" s="45">
        <f t="shared" si="1"/>
        <v>0.27453235632647571</v>
      </c>
    </row>
    <row r="47" spans="1:14" x14ac:dyDescent="0.2">
      <c r="A47" s="42" t="s">
        <v>110</v>
      </c>
      <c r="B47" s="42" t="s">
        <v>111</v>
      </c>
      <c r="C47" s="43" t="s">
        <v>45</v>
      </c>
      <c r="D47" s="44">
        <v>55855200</v>
      </c>
      <c r="E47" s="44">
        <v>58855200</v>
      </c>
      <c r="F47" s="44">
        <v>44170020</v>
      </c>
      <c r="G47" s="44">
        <v>0</v>
      </c>
      <c r="H47" s="44">
        <v>0</v>
      </c>
      <c r="I47" s="44">
        <v>0</v>
      </c>
      <c r="J47" s="44">
        <v>28009153.800000001</v>
      </c>
      <c r="K47" s="44">
        <v>27619312.800000001</v>
      </c>
      <c r="L47" s="44">
        <v>30846046.199999999</v>
      </c>
      <c r="M47" s="44">
        <v>16160866.199999999</v>
      </c>
      <c r="N47" s="45">
        <f t="shared" si="1"/>
        <v>0.47589939036822576</v>
      </c>
    </row>
    <row r="48" spans="1:14" x14ac:dyDescent="0.2">
      <c r="A48" s="42" t="s">
        <v>112</v>
      </c>
      <c r="B48" s="42" t="s">
        <v>113</v>
      </c>
      <c r="C48" s="43" t="s">
        <v>45</v>
      </c>
      <c r="D48" s="44">
        <v>15383000</v>
      </c>
      <c r="E48" s="44">
        <v>15383000</v>
      </c>
      <c r="F48" s="44">
        <v>11152675</v>
      </c>
      <c r="G48" s="44">
        <v>0</v>
      </c>
      <c r="H48" s="44">
        <v>0</v>
      </c>
      <c r="I48" s="44">
        <v>0</v>
      </c>
      <c r="J48" s="44">
        <v>4613968.79</v>
      </c>
      <c r="K48" s="44">
        <v>4563627.79</v>
      </c>
      <c r="L48" s="44">
        <v>10769031.210000001</v>
      </c>
      <c r="M48" s="44">
        <v>6538706.21</v>
      </c>
      <c r="N48" s="45">
        <f t="shared" si="1"/>
        <v>0.29993946499382435</v>
      </c>
    </row>
    <row r="49" spans="1:14" x14ac:dyDescent="0.2">
      <c r="A49" s="42" t="s">
        <v>114</v>
      </c>
      <c r="B49" s="42" t="s">
        <v>115</v>
      </c>
      <c r="C49" s="43" t="s">
        <v>45</v>
      </c>
      <c r="D49" s="44">
        <v>40472200</v>
      </c>
      <c r="E49" s="44">
        <v>43472200</v>
      </c>
      <c r="F49" s="44">
        <v>33017345</v>
      </c>
      <c r="G49" s="44">
        <v>0</v>
      </c>
      <c r="H49" s="44">
        <v>0</v>
      </c>
      <c r="I49" s="44">
        <v>0</v>
      </c>
      <c r="J49" s="44">
        <v>23395185.010000002</v>
      </c>
      <c r="K49" s="44">
        <v>23055685.010000002</v>
      </c>
      <c r="L49" s="44">
        <v>20077014.989999998</v>
      </c>
      <c r="M49" s="44">
        <v>9622159.9900000002</v>
      </c>
      <c r="N49" s="45">
        <f t="shared" si="1"/>
        <v>0.53816427532998101</v>
      </c>
    </row>
    <row r="50" spans="1:14" x14ac:dyDescent="0.2">
      <c r="A50" s="42" t="s">
        <v>116</v>
      </c>
      <c r="B50" s="42" t="s">
        <v>117</v>
      </c>
      <c r="C50" s="43" t="s">
        <v>45</v>
      </c>
      <c r="D50" s="44">
        <v>52499223</v>
      </c>
      <c r="E50" s="44">
        <v>52499223</v>
      </c>
      <c r="F50" s="44">
        <v>38061936.68</v>
      </c>
      <c r="G50" s="44">
        <v>0</v>
      </c>
      <c r="H50" s="44">
        <v>0</v>
      </c>
      <c r="I50" s="44">
        <v>0</v>
      </c>
      <c r="J50" s="44">
        <v>27509779.969999999</v>
      </c>
      <c r="K50" s="44">
        <v>27509779.969999999</v>
      </c>
      <c r="L50" s="44">
        <v>24989443.030000001</v>
      </c>
      <c r="M50" s="44">
        <v>10552156.710000001</v>
      </c>
      <c r="N50" s="45">
        <f t="shared" si="1"/>
        <v>0.52400356420513117</v>
      </c>
    </row>
    <row r="51" spans="1:14" x14ac:dyDescent="0.2">
      <c r="A51" s="42" t="s">
        <v>118</v>
      </c>
      <c r="B51" s="42" t="s">
        <v>119</v>
      </c>
      <c r="C51" s="43" t="s">
        <v>45</v>
      </c>
      <c r="D51" s="44">
        <v>52499223</v>
      </c>
      <c r="E51" s="44">
        <v>52499223</v>
      </c>
      <c r="F51" s="44">
        <v>38061936.68</v>
      </c>
      <c r="G51" s="44">
        <v>0</v>
      </c>
      <c r="H51" s="44">
        <v>0</v>
      </c>
      <c r="I51" s="44">
        <v>0</v>
      </c>
      <c r="J51" s="44">
        <v>27509779.969999999</v>
      </c>
      <c r="K51" s="44">
        <v>27509779.969999999</v>
      </c>
      <c r="L51" s="44">
        <v>24989443.030000001</v>
      </c>
      <c r="M51" s="44">
        <v>10552156.710000001</v>
      </c>
      <c r="N51" s="45">
        <f t="shared" si="1"/>
        <v>0.52400356420513117</v>
      </c>
    </row>
    <row r="52" spans="1:14" x14ac:dyDescent="0.2">
      <c r="A52" s="42" t="s">
        <v>120</v>
      </c>
      <c r="B52" s="42" t="s">
        <v>121</v>
      </c>
      <c r="C52" s="43" t="s">
        <v>45</v>
      </c>
      <c r="D52" s="44">
        <v>149844950</v>
      </c>
      <c r="E52" s="44">
        <v>121292500</v>
      </c>
      <c r="F52" s="44">
        <v>91609550</v>
      </c>
      <c r="G52" s="44">
        <v>0</v>
      </c>
      <c r="H52" s="44">
        <v>0</v>
      </c>
      <c r="I52" s="44">
        <v>0</v>
      </c>
      <c r="J52" s="44">
        <v>13399539.710000001</v>
      </c>
      <c r="K52" s="44">
        <v>13399539.710000001</v>
      </c>
      <c r="L52" s="44">
        <v>107892960.29000001</v>
      </c>
      <c r="M52" s="44">
        <v>78210010.290000007</v>
      </c>
      <c r="N52" s="45">
        <f t="shared" si="1"/>
        <v>0.11047294523569059</v>
      </c>
    </row>
    <row r="53" spans="1:14" x14ac:dyDescent="0.2">
      <c r="A53" s="42" t="s">
        <v>209</v>
      </c>
      <c r="B53" s="42" t="s">
        <v>210</v>
      </c>
      <c r="C53" s="43" t="s">
        <v>45</v>
      </c>
      <c r="D53" s="44">
        <v>149394950</v>
      </c>
      <c r="E53" s="44">
        <v>120842500</v>
      </c>
      <c r="F53" s="44">
        <v>91283300</v>
      </c>
      <c r="G53" s="44">
        <v>0</v>
      </c>
      <c r="H53" s="44">
        <v>0</v>
      </c>
      <c r="I53" s="44">
        <v>0</v>
      </c>
      <c r="J53" s="44">
        <v>13399539.710000001</v>
      </c>
      <c r="K53" s="44">
        <v>13399539.710000001</v>
      </c>
      <c r="L53" s="44">
        <v>107442960.29000001</v>
      </c>
      <c r="M53" s="44">
        <v>77883760.290000007</v>
      </c>
      <c r="N53" s="45">
        <f t="shared" si="1"/>
        <v>0.11088433051285765</v>
      </c>
    </row>
    <row r="54" spans="1:14" x14ac:dyDescent="0.2">
      <c r="A54" s="42" t="s">
        <v>122</v>
      </c>
      <c r="B54" s="42" t="s">
        <v>123</v>
      </c>
      <c r="C54" s="43" t="s">
        <v>45</v>
      </c>
      <c r="D54" s="44">
        <v>450000</v>
      </c>
      <c r="E54" s="44">
        <v>450000</v>
      </c>
      <c r="F54" s="44">
        <v>326250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450000</v>
      </c>
      <c r="M54" s="44">
        <v>326250</v>
      </c>
      <c r="N54" s="45">
        <f t="shared" si="1"/>
        <v>0</v>
      </c>
    </row>
    <row r="55" spans="1:14" x14ac:dyDescent="0.2">
      <c r="A55" s="42" t="s">
        <v>211</v>
      </c>
      <c r="B55" s="42" t="s">
        <v>212</v>
      </c>
      <c r="C55" s="43" t="s">
        <v>45</v>
      </c>
      <c r="D55" s="44">
        <v>188600000</v>
      </c>
      <c r="E55" s="44">
        <v>191100000</v>
      </c>
      <c r="F55" s="44">
        <v>139797500</v>
      </c>
      <c r="G55" s="44">
        <v>0</v>
      </c>
      <c r="H55" s="44">
        <v>0</v>
      </c>
      <c r="I55" s="44">
        <v>0</v>
      </c>
      <c r="J55" s="44">
        <v>66434877.740000002</v>
      </c>
      <c r="K55" s="44">
        <v>66434877.740000002</v>
      </c>
      <c r="L55" s="44">
        <v>124665122.26000001</v>
      </c>
      <c r="M55" s="44">
        <v>73362622.260000005</v>
      </c>
      <c r="N55" s="45">
        <f t="shared" si="1"/>
        <v>0.34764457216117217</v>
      </c>
    </row>
    <row r="56" spans="1:14" x14ac:dyDescent="0.2">
      <c r="A56" s="42" t="s">
        <v>213</v>
      </c>
      <c r="B56" s="42" t="s">
        <v>214</v>
      </c>
      <c r="C56" s="43" t="s">
        <v>45</v>
      </c>
      <c r="D56" s="44">
        <v>61500000</v>
      </c>
      <c r="E56" s="44">
        <v>61500000</v>
      </c>
      <c r="F56" s="44">
        <v>44587500</v>
      </c>
      <c r="G56" s="44">
        <v>0</v>
      </c>
      <c r="H56" s="44">
        <v>0</v>
      </c>
      <c r="I56" s="44">
        <v>0</v>
      </c>
      <c r="J56" s="44">
        <v>29596034.66</v>
      </c>
      <c r="K56" s="44">
        <v>29596034.66</v>
      </c>
      <c r="L56" s="44">
        <v>31903965.34</v>
      </c>
      <c r="M56" s="44">
        <v>14991465.34</v>
      </c>
      <c r="N56" s="45">
        <f t="shared" si="1"/>
        <v>0.48123633593495935</v>
      </c>
    </row>
    <row r="57" spans="1:14" x14ac:dyDescent="0.2">
      <c r="A57" s="42" t="s">
        <v>215</v>
      </c>
      <c r="B57" s="42" t="s">
        <v>216</v>
      </c>
      <c r="C57" s="43" t="s">
        <v>45</v>
      </c>
      <c r="D57" s="44">
        <v>15000000</v>
      </c>
      <c r="E57" s="44">
        <v>15000000</v>
      </c>
      <c r="F57" s="44">
        <v>8875000</v>
      </c>
      <c r="G57" s="44">
        <v>0</v>
      </c>
      <c r="H57" s="44">
        <v>0</v>
      </c>
      <c r="I57" s="44">
        <v>0</v>
      </c>
      <c r="J57" s="44">
        <v>2317960.0099999998</v>
      </c>
      <c r="K57" s="44">
        <v>2317960.0099999998</v>
      </c>
      <c r="L57" s="44">
        <v>12682039.99</v>
      </c>
      <c r="M57" s="44">
        <v>6557039.9900000002</v>
      </c>
      <c r="N57" s="45">
        <f t="shared" si="1"/>
        <v>0.15453066733333332</v>
      </c>
    </row>
    <row r="58" spans="1:14" x14ac:dyDescent="0.2">
      <c r="A58" s="42" t="s">
        <v>243</v>
      </c>
      <c r="B58" s="42" t="s">
        <v>244</v>
      </c>
      <c r="C58" s="43" t="s">
        <v>45</v>
      </c>
      <c r="D58" s="44">
        <v>20000000</v>
      </c>
      <c r="E58" s="44">
        <v>20000000</v>
      </c>
      <c r="F58" s="44">
        <v>16500000</v>
      </c>
      <c r="G58" s="44">
        <v>0</v>
      </c>
      <c r="H58" s="44">
        <v>0</v>
      </c>
      <c r="I58" s="44">
        <v>0</v>
      </c>
      <c r="J58" s="44">
        <v>13445485.24</v>
      </c>
      <c r="K58" s="44">
        <v>13445485.24</v>
      </c>
      <c r="L58" s="44">
        <v>6554514.7599999998</v>
      </c>
      <c r="M58" s="44">
        <v>3054514.76</v>
      </c>
      <c r="N58" s="45">
        <f t="shared" si="1"/>
        <v>0.67227426199999996</v>
      </c>
    </row>
    <row r="59" spans="1:14" x14ac:dyDescent="0.2">
      <c r="A59" s="42" t="s">
        <v>416</v>
      </c>
      <c r="B59" s="42" t="s">
        <v>417</v>
      </c>
      <c r="C59" s="43" t="s">
        <v>45</v>
      </c>
      <c r="D59" s="44">
        <v>13700000</v>
      </c>
      <c r="E59" s="44">
        <v>16200000</v>
      </c>
      <c r="F59" s="44">
        <v>12995000</v>
      </c>
      <c r="G59" s="44">
        <v>0</v>
      </c>
      <c r="H59" s="44">
        <v>0</v>
      </c>
      <c r="I59" s="44">
        <v>0</v>
      </c>
      <c r="J59" s="44">
        <v>6901248.5999999996</v>
      </c>
      <c r="K59" s="44">
        <v>6901248.5999999996</v>
      </c>
      <c r="L59" s="44">
        <v>9298751.4000000004</v>
      </c>
      <c r="M59" s="44">
        <v>6093751.4000000004</v>
      </c>
      <c r="N59" s="45">
        <f t="shared" si="1"/>
        <v>0.42600299999999997</v>
      </c>
    </row>
    <row r="60" spans="1:14" x14ac:dyDescent="0.2">
      <c r="A60" s="42" t="s">
        <v>344</v>
      </c>
      <c r="B60" s="42" t="s">
        <v>345</v>
      </c>
      <c r="C60" s="43" t="s">
        <v>45</v>
      </c>
      <c r="D60" s="44">
        <v>20200000</v>
      </c>
      <c r="E60" s="44">
        <v>20200000</v>
      </c>
      <c r="F60" s="44">
        <v>14645000</v>
      </c>
      <c r="G60" s="44">
        <v>0</v>
      </c>
      <c r="H60" s="44">
        <v>0</v>
      </c>
      <c r="I60" s="44">
        <v>0</v>
      </c>
      <c r="J60" s="44">
        <v>4545425</v>
      </c>
      <c r="K60" s="44">
        <v>4545425</v>
      </c>
      <c r="L60" s="44">
        <v>15654575</v>
      </c>
      <c r="M60" s="44">
        <v>10099575</v>
      </c>
      <c r="N60" s="45">
        <f t="shared" si="1"/>
        <v>0.22502103960396039</v>
      </c>
    </row>
    <row r="61" spans="1:14" x14ac:dyDescent="0.2">
      <c r="A61" s="42" t="s">
        <v>346</v>
      </c>
      <c r="B61" s="42" t="s">
        <v>347</v>
      </c>
      <c r="C61" s="43" t="s">
        <v>45</v>
      </c>
      <c r="D61" s="44">
        <v>3500000</v>
      </c>
      <c r="E61" s="44">
        <v>3500000</v>
      </c>
      <c r="F61" s="44">
        <v>2537500</v>
      </c>
      <c r="G61" s="44">
        <v>0</v>
      </c>
      <c r="H61" s="44">
        <v>0</v>
      </c>
      <c r="I61" s="44">
        <v>0</v>
      </c>
      <c r="J61" s="44">
        <v>2159847.14</v>
      </c>
      <c r="K61" s="44">
        <v>2159847.14</v>
      </c>
      <c r="L61" s="44">
        <v>1340152.8600000001</v>
      </c>
      <c r="M61" s="44">
        <v>377652.86</v>
      </c>
      <c r="N61" s="45">
        <f t="shared" si="1"/>
        <v>0.61709918285714294</v>
      </c>
    </row>
    <row r="62" spans="1:14" x14ac:dyDescent="0.2">
      <c r="A62" s="42" t="s">
        <v>245</v>
      </c>
      <c r="B62" s="42" t="s">
        <v>246</v>
      </c>
      <c r="C62" s="43" t="s">
        <v>45</v>
      </c>
      <c r="D62" s="44">
        <v>54700000</v>
      </c>
      <c r="E62" s="44">
        <v>54700000</v>
      </c>
      <c r="F62" s="44">
        <v>39657500</v>
      </c>
      <c r="G62" s="44">
        <v>0</v>
      </c>
      <c r="H62" s="44">
        <v>0</v>
      </c>
      <c r="I62" s="44">
        <v>0</v>
      </c>
      <c r="J62" s="44">
        <v>7468877.0899999999</v>
      </c>
      <c r="K62" s="44">
        <v>7468877.0899999999</v>
      </c>
      <c r="L62" s="44">
        <v>47231122.909999996</v>
      </c>
      <c r="M62" s="44">
        <v>32188622.91</v>
      </c>
      <c r="N62" s="45">
        <f t="shared" si="1"/>
        <v>0.13654254277879341</v>
      </c>
    </row>
    <row r="63" spans="1:14" x14ac:dyDescent="0.2">
      <c r="A63" s="42" t="s">
        <v>124</v>
      </c>
      <c r="B63" s="42" t="s">
        <v>125</v>
      </c>
      <c r="C63" s="43" t="s">
        <v>45</v>
      </c>
      <c r="D63" s="44">
        <v>3500000</v>
      </c>
      <c r="E63" s="44">
        <v>3500000</v>
      </c>
      <c r="F63" s="44">
        <v>2437500</v>
      </c>
      <c r="G63" s="44">
        <v>0</v>
      </c>
      <c r="H63" s="44">
        <v>0</v>
      </c>
      <c r="I63" s="44">
        <v>0</v>
      </c>
      <c r="J63" s="44">
        <v>564375</v>
      </c>
      <c r="K63" s="44">
        <v>564375</v>
      </c>
      <c r="L63" s="44">
        <v>2935625</v>
      </c>
      <c r="M63" s="44">
        <v>1873125</v>
      </c>
      <c r="N63" s="45">
        <f t="shared" si="1"/>
        <v>0.16125</v>
      </c>
    </row>
    <row r="64" spans="1:14" x14ac:dyDescent="0.2">
      <c r="A64" s="42" t="s">
        <v>418</v>
      </c>
      <c r="B64" s="42" t="s">
        <v>419</v>
      </c>
      <c r="C64" s="43" t="s">
        <v>45</v>
      </c>
      <c r="D64" s="44">
        <v>1000000</v>
      </c>
      <c r="E64" s="44">
        <v>1000000</v>
      </c>
      <c r="F64" s="44">
        <v>925000</v>
      </c>
      <c r="G64" s="44">
        <v>0</v>
      </c>
      <c r="H64" s="44">
        <v>0</v>
      </c>
      <c r="I64" s="44">
        <v>0</v>
      </c>
      <c r="J64" s="44">
        <v>564375</v>
      </c>
      <c r="K64" s="44">
        <v>564375</v>
      </c>
      <c r="L64" s="44">
        <v>435625</v>
      </c>
      <c r="M64" s="44">
        <v>360625</v>
      </c>
      <c r="N64" s="45">
        <f t="shared" si="1"/>
        <v>0.56437499999999996</v>
      </c>
    </row>
    <row r="65" spans="1:14" x14ac:dyDescent="0.2">
      <c r="A65" s="42" t="s">
        <v>126</v>
      </c>
      <c r="B65" s="42" t="s">
        <v>127</v>
      </c>
      <c r="C65" s="43" t="s">
        <v>45</v>
      </c>
      <c r="D65" s="44">
        <v>2500000</v>
      </c>
      <c r="E65" s="44">
        <v>2500000</v>
      </c>
      <c r="F65" s="44">
        <v>1512500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2500000</v>
      </c>
      <c r="M65" s="44">
        <v>1512500</v>
      </c>
      <c r="N65" s="45">
        <f t="shared" si="1"/>
        <v>0</v>
      </c>
    </row>
    <row r="66" spans="1:14" x14ac:dyDescent="0.2">
      <c r="A66" s="42" t="s">
        <v>128</v>
      </c>
      <c r="B66" s="42" t="s">
        <v>129</v>
      </c>
      <c r="C66" s="43" t="s">
        <v>45</v>
      </c>
      <c r="D66" s="44">
        <v>1500000</v>
      </c>
      <c r="E66" s="44">
        <v>1500000</v>
      </c>
      <c r="F66" s="44">
        <v>1187500</v>
      </c>
      <c r="G66" s="44">
        <v>0</v>
      </c>
      <c r="H66" s="44">
        <v>0</v>
      </c>
      <c r="I66" s="44">
        <v>0</v>
      </c>
      <c r="J66" s="44">
        <v>800000</v>
      </c>
      <c r="K66" s="44">
        <v>800000</v>
      </c>
      <c r="L66" s="44">
        <v>700000</v>
      </c>
      <c r="M66" s="44">
        <v>387500</v>
      </c>
      <c r="N66" s="45">
        <f t="shared" si="1"/>
        <v>0.53333333333333333</v>
      </c>
    </row>
    <row r="67" spans="1:14" ht="13.5" thickBot="1" x14ac:dyDescent="0.25">
      <c r="A67" s="42" t="s">
        <v>130</v>
      </c>
      <c r="B67" s="42" t="s">
        <v>131</v>
      </c>
      <c r="C67" s="43" t="s">
        <v>45</v>
      </c>
      <c r="D67" s="44">
        <v>1500000</v>
      </c>
      <c r="E67" s="44">
        <v>1500000</v>
      </c>
      <c r="F67" s="44">
        <v>1187500</v>
      </c>
      <c r="G67" s="44">
        <v>0</v>
      </c>
      <c r="H67" s="44">
        <v>0</v>
      </c>
      <c r="I67" s="44">
        <v>0</v>
      </c>
      <c r="J67" s="44">
        <v>800000</v>
      </c>
      <c r="K67" s="44">
        <v>800000</v>
      </c>
      <c r="L67" s="44">
        <v>700000</v>
      </c>
      <c r="M67" s="44">
        <v>387500</v>
      </c>
      <c r="N67" s="45">
        <f t="shared" si="1"/>
        <v>0.53333333333333333</v>
      </c>
    </row>
    <row r="68" spans="1:14" ht="13.5" thickBot="1" x14ac:dyDescent="0.25">
      <c r="A68" s="37" t="s">
        <v>132</v>
      </c>
      <c r="B68" s="38" t="s">
        <v>133</v>
      </c>
      <c r="C68" s="39" t="s">
        <v>45</v>
      </c>
      <c r="D68" s="40">
        <v>265090000</v>
      </c>
      <c r="E68" s="40">
        <v>265090000</v>
      </c>
      <c r="F68" s="40">
        <v>196165250</v>
      </c>
      <c r="G68" s="40">
        <v>0</v>
      </c>
      <c r="H68" s="40">
        <v>0</v>
      </c>
      <c r="I68" s="40">
        <v>0</v>
      </c>
      <c r="J68" s="40">
        <v>63517542.390000001</v>
      </c>
      <c r="K68" s="40">
        <v>63517542.390000001</v>
      </c>
      <c r="L68" s="40">
        <v>201572457.61000001</v>
      </c>
      <c r="M68" s="40">
        <v>132647707.61</v>
      </c>
      <c r="N68" s="41">
        <f t="shared" si="1"/>
        <v>0.23960746308800784</v>
      </c>
    </row>
    <row r="69" spans="1:14" x14ac:dyDescent="0.2">
      <c r="A69" s="42" t="s">
        <v>134</v>
      </c>
      <c r="B69" s="42" t="s">
        <v>135</v>
      </c>
      <c r="C69" s="43" t="s">
        <v>45</v>
      </c>
      <c r="D69" s="44">
        <v>81900000</v>
      </c>
      <c r="E69" s="44">
        <v>85400000</v>
      </c>
      <c r="F69" s="44">
        <v>64165000</v>
      </c>
      <c r="G69" s="44">
        <v>0</v>
      </c>
      <c r="H69" s="44">
        <v>0</v>
      </c>
      <c r="I69" s="44">
        <v>0</v>
      </c>
      <c r="J69" s="44">
        <v>10092185.23</v>
      </c>
      <c r="K69" s="44">
        <v>10092185.23</v>
      </c>
      <c r="L69" s="44">
        <v>75307814.769999996</v>
      </c>
      <c r="M69" s="44">
        <v>54072814.770000003</v>
      </c>
      <c r="N69" s="45">
        <f t="shared" si="1"/>
        <v>0.11817547107728338</v>
      </c>
    </row>
    <row r="70" spans="1:14" x14ac:dyDescent="0.2">
      <c r="A70" s="42" t="s">
        <v>136</v>
      </c>
      <c r="B70" s="42" t="s">
        <v>137</v>
      </c>
      <c r="C70" s="43" t="s">
        <v>45</v>
      </c>
      <c r="D70" s="44">
        <v>10000000</v>
      </c>
      <c r="E70" s="44">
        <v>14000000</v>
      </c>
      <c r="F70" s="44">
        <v>12150000</v>
      </c>
      <c r="G70" s="44">
        <v>0</v>
      </c>
      <c r="H70" s="44">
        <v>0</v>
      </c>
      <c r="I70" s="44">
        <v>0</v>
      </c>
      <c r="J70" s="44">
        <v>8377559</v>
      </c>
      <c r="K70" s="44">
        <v>8377559</v>
      </c>
      <c r="L70" s="44">
        <v>5622441</v>
      </c>
      <c r="M70" s="44">
        <v>3772441</v>
      </c>
      <c r="N70" s="45">
        <f t="shared" ref="N70:N101" si="2">+J70/E70</f>
        <v>0.59839707142857146</v>
      </c>
    </row>
    <row r="71" spans="1:14" x14ac:dyDescent="0.2">
      <c r="A71" s="42" t="s">
        <v>217</v>
      </c>
      <c r="B71" s="42" t="s">
        <v>218</v>
      </c>
      <c r="C71" s="43" t="s">
        <v>45</v>
      </c>
      <c r="D71" s="44">
        <v>68000000</v>
      </c>
      <c r="E71" s="44">
        <v>68000000</v>
      </c>
      <c r="F71" s="44">
        <v>49300000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68000000</v>
      </c>
      <c r="M71" s="44">
        <v>49300000</v>
      </c>
      <c r="N71" s="45">
        <f t="shared" si="2"/>
        <v>0</v>
      </c>
    </row>
    <row r="72" spans="1:14" x14ac:dyDescent="0.2">
      <c r="A72" s="42" t="s">
        <v>348</v>
      </c>
      <c r="B72" s="42" t="s">
        <v>349</v>
      </c>
      <c r="C72" s="43" t="s">
        <v>45</v>
      </c>
      <c r="D72" s="44">
        <v>3500000</v>
      </c>
      <c r="E72" s="44">
        <v>3000000</v>
      </c>
      <c r="F72" s="44">
        <v>2425000</v>
      </c>
      <c r="G72" s="44">
        <v>0</v>
      </c>
      <c r="H72" s="44">
        <v>0</v>
      </c>
      <c r="I72" s="44">
        <v>0</v>
      </c>
      <c r="J72" s="44">
        <v>1614826.23</v>
      </c>
      <c r="K72" s="44">
        <v>1614826.23</v>
      </c>
      <c r="L72" s="44">
        <v>1385173.77</v>
      </c>
      <c r="M72" s="44">
        <v>810173.77</v>
      </c>
      <c r="N72" s="45">
        <f t="shared" si="2"/>
        <v>0.53827541000000001</v>
      </c>
    </row>
    <row r="73" spans="1:14" x14ac:dyDescent="0.2">
      <c r="A73" s="42" t="s">
        <v>219</v>
      </c>
      <c r="B73" s="42" t="s">
        <v>220</v>
      </c>
      <c r="C73" s="43" t="s">
        <v>45</v>
      </c>
      <c r="D73" s="44">
        <v>400000</v>
      </c>
      <c r="E73" s="44">
        <v>400000</v>
      </c>
      <c r="F73" s="44">
        <v>290000</v>
      </c>
      <c r="G73" s="44">
        <v>0</v>
      </c>
      <c r="H73" s="44">
        <v>0</v>
      </c>
      <c r="I73" s="44">
        <v>0</v>
      </c>
      <c r="J73" s="44">
        <v>99800</v>
      </c>
      <c r="K73" s="44">
        <v>99800</v>
      </c>
      <c r="L73" s="44">
        <v>300200</v>
      </c>
      <c r="M73" s="44">
        <v>190200</v>
      </c>
      <c r="N73" s="45">
        <f t="shared" si="2"/>
        <v>0.2495</v>
      </c>
    </row>
    <row r="74" spans="1:14" x14ac:dyDescent="0.2">
      <c r="A74" s="42" t="s">
        <v>247</v>
      </c>
      <c r="B74" s="42" t="s">
        <v>248</v>
      </c>
      <c r="C74" s="43" t="s">
        <v>45</v>
      </c>
      <c r="D74" s="44">
        <v>130670000</v>
      </c>
      <c r="E74" s="44">
        <v>128670000</v>
      </c>
      <c r="F74" s="44">
        <v>94319500</v>
      </c>
      <c r="G74" s="44">
        <v>0</v>
      </c>
      <c r="H74" s="44">
        <v>0</v>
      </c>
      <c r="I74" s="44">
        <v>0</v>
      </c>
      <c r="J74" s="44">
        <v>42592457.689999998</v>
      </c>
      <c r="K74" s="44">
        <v>42592457.689999998</v>
      </c>
      <c r="L74" s="44">
        <v>86077542.310000002</v>
      </c>
      <c r="M74" s="44">
        <v>51727042.310000002</v>
      </c>
      <c r="N74" s="45">
        <f t="shared" si="2"/>
        <v>0.33102088824123727</v>
      </c>
    </row>
    <row r="75" spans="1:14" x14ac:dyDescent="0.2">
      <c r="A75" s="42" t="s">
        <v>350</v>
      </c>
      <c r="B75" s="42" t="s">
        <v>351</v>
      </c>
      <c r="C75" s="43" t="s">
        <v>45</v>
      </c>
      <c r="D75" s="44">
        <v>100000</v>
      </c>
      <c r="E75" s="44">
        <v>100000</v>
      </c>
      <c r="F75" s="44">
        <v>72500</v>
      </c>
      <c r="G75" s="44">
        <v>0</v>
      </c>
      <c r="H75" s="44">
        <v>0</v>
      </c>
      <c r="I75" s="44">
        <v>0</v>
      </c>
      <c r="J75" s="44">
        <v>100000</v>
      </c>
      <c r="K75" s="44">
        <v>100000</v>
      </c>
      <c r="L75" s="44">
        <v>0</v>
      </c>
      <c r="M75" s="62">
        <v>-27500</v>
      </c>
      <c r="N75" s="45">
        <f t="shared" si="2"/>
        <v>1</v>
      </c>
    </row>
    <row r="76" spans="1:14" x14ac:dyDescent="0.2">
      <c r="A76" s="42" t="s">
        <v>249</v>
      </c>
      <c r="B76" s="42" t="s">
        <v>250</v>
      </c>
      <c r="C76" s="43" t="s">
        <v>45</v>
      </c>
      <c r="D76" s="44">
        <v>130570000</v>
      </c>
      <c r="E76" s="44">
        <v>128570000</v>
      </c>
      <c r="F76" s="44">
        <v>94247000</v>
      </c>
      <c r="G76" s="44">
        <v>0</v>
      </c>
      <c r="H76" s="44">
        <v>0</v>
      </c>
      <c r="I76" s="44">
        <v>0</v>
      </c>
      <c r="J76" s="44">
        <v>42492457.689999998</v>
      </c>
      <c r="K76" s="44">
        <v>42492457.689999998</v>
      </c>
      <c r="L76" s="44">
        <v>86077542.310000002</v>
      </c>
      <c r="M76" s="44">
        <v>51754542.310000002</v>
      </c>
      <c r="N76" s="45">
        <f t="shared" si="2"/>
        <v>0.33050056537294858</v>
      </c>
    </row>
    <row r="77" spans="1:14" x14ac:dyDescent="0.2">
      <c r="A77" s="42" t="s">
        <v>352</v>
      </c>
      <c r="B77" s="42" t="s">
        <v>353</v>
      </c>
      <c r="C77" s="43" t="s">
        <v>45</v>
      </c>
      <c r="D77" s="44">
        <v>7800000</v>
      </c>
      <c r="E77" s="44">
        <v>6800000</v>
      </c>
      <c r="F77" s="44">
        <v>5430000</v>
      </c>
      <c r="G77" s="44">
        <v>0</v>
      </c>
      <c r="H77" s="44">
        <v>0</v>
      </c>
      <c r="I77" s="44">
        <v>0</v>
      </c>
      <c r="J77" s="44">
        <v>104717.52</v>
      </c>
      <c r="K77" s="44">
        <v>104717.52</v>
      </c>
      <c r="L77" s="44">
        <v>6695282.4800000004</v>
      </c>
      <c r="M77" s="44">
        <v>5325282.4800000004</v>
      </c>
      <c r="N77" s="45">
        <f t="shared" si="2"/>
        <v>1.5399635294117647E-2</v>
      </c>
    </row>
    <row r="78" spans="1:14" x14ac:dyDescent="0.2">
      <c r="A78" s="42" t="s">
        <v>391</v>
      </c>
      <c r="B78" s="42" t="s">
        <v>392</v>
      </c>
      <c r="C78" s="43" t="s">
        <v>45</v>
      </c>
      <c r="D78" s="44">
        <v>1600000</v>
      </c>
      <c r="E78" s="44">
        <v>1600000</v>
      </c>
      <c r="F78" s="44">
        <v>1160000</v>
      </c>
      <c r="G78" s="44">
        <v>0</v>
      </c>
      <c r="H78" s="44">
        <v>0</v>
      </c>
      <c r="I78" s="44">
        <v>0</v>
      </c>
      <c r="J78" s="44">
        <v>78314.27</v>
      </c>
      <c r="K78" s="44">
        <v>78314.27</v>
      </c>
      <c r="L78" s="44">
        <v>1521685.73</v>
      </c>
      <c r="M78" s="44">
        <v>1081685.73</v>
      </c>
      <c r="N78" s="45">
        <f t="shared" si="2"/>
        <v>4.8946418750000005E-2</v>
      </c>
    </row>
    <row r="79" spans="1:14" x14ac:dyDescent="0.2">
      <c r="A79" s="42" t="s">
        <v>393</v>
      </c>
      <c r="B79" s="42" t="s">
        <v>394</v>
      </c>
      <c r="C79" s="43" t="s">
        <v>45</v>
      </c>
      <c r="D79" s="44">
        <v>1000000</v>
      </c>
      <c r="E79" s="44">
        <v>1000000</v>
      </c>
      <c r="F79" s="44">
        <v>725000</v>
      </c>
      <c r="G79" s="44">
        <v>0</v>
      </c>
      <c r="H79" s="44">
        <v>0</v>
      </c>
      <c r="I79" s="44">
        <v>0</v>
      </c>
      <c r="J79" s="44">
        <v>6023.95</v>
      </c>
      <c r="K79" s="44">
        <v>6023.95</v>
      </c>
      <c r="L79" s="44">
        <v>993976.05</v>
      </c>
      <c r="M79" s="44">
        <v>718976.05</v>
      </c>
      <c r="N79" s="45">
        <f t="shared" si="2"/>
        <v>6.0239500000000001E-3</v>
      </c>
    </row>
    <row r="80" spans="1:14" x14ac:dyDescent="0.2">
      <c r="A80" s="42" t="s">
        <v>395</v>
      </c>
      <c r="B80" s="42" t="s">
        <v>396</v>
      </c>
      <c r="C80" s="43" t="s">
        <v>45</v>
      </c>
      <c r="D80" s="44">
        <v>300000</v>
      </c>
      <c r="E80" s="44">
        <v>300000</v>
      </c>
      <c r="F80" s="44">
        <v>217500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300000</v>
      </c>
      <c r="M80" s="44">
        <v>217500</v>
      </c>
      <c r="N80" s="45">
        <f t="shared" si="2"/>
        <v>0</v>
      </c>
    </row>
    <row r="81" spans="1:14" x14ac:dyDescent="0.2">
      <c r="A81" s="42" t="s">
        <v>354</v>
      </c>
      <c r="B81" s="42" t="s">
        <v>355</v>
      </c>
      <c r="C81" s="43" t="s">
        <v>45</v>
      </c>
      <c r="D81" s="44">
        <v>2250000</v>
      </c>
      <c r="E81" s="44">
        <v>1750000</v>
      </c>
      <c r="F81" s="44">
        <v>1518750</v>
      </c>
      <c r="G81" s="44">
        <v>0</v>
      </c>
      <c r="H81" s="44">
        <v>0</v>
      </c>
      <c r="I81" s="44">
        <v>0</v>
      </c>
      <c r="J81" s="44">
        <v>4400</v>
      </c>
      <c r="K81" s="44">
        <v>4400</v>
      </c>
      <c r="L81" s="44">
        <v>1745600</v>
      </c>
      <c r="M81" s="44">
        <v>1514350</v>
      </c>
      <c r="N81" s="45">
        <f t="shared" si="2"/>
        <v>2.5142857142857141E-3</v>
      </c>
    </row>
    <row r="82" spans="1:14" x14ac:dyDescent="0.2">
      <c r="A82" s="42" t="s">
        <v>356</v>
      </c>
      <c r="B82" s="42" t="s">
        <v>357</v>
      </c>
      <c r="C82" s="43" t="s">
        <v>45</v>
      </c>
      <c r="D82" s="44">
        <v>650000</v>
      </c>
      <c r="E82" s="44">
        <v>650000</v>
      </c>
      <c r="F82" s="44">
        <v>471250</v>
      </c>
      <c r="G82" s="44">
        <v>0</v>
      </c>
      <c r="H82" s="44">
        <v>0</v>
      </c>
      <c r="I82" s="44">
        <v>0</v>
      </c>
      <c r="J82" s="44">
        <v>7566.75</v>
      </c>
      <c r="K82" s="44">
        <v>7566.75</v>
      </c>
      <c r="L82" s="44">
        <v>642433.25</v>
      </c>
      <c r="M82" s="44">
        <v>463683.25</v>
      </c>
      <c r="N82" s="45">
        <f t="shared" si="2"/>
        <v>1.1641153846153846E-2</v>
      </c>
    </row>
    <row r="83" spans="1:14" x14ac:dyDescent="0.2">
      <c r="A83" s="42" t="s">
        <v>397</v>
      </c>
      <c r="B83" s="42" t="s">
        <v>398</v>
      </c>
      <c r="C83" s="43" t="s">
        <v>45</v>
      </c>
      <c r="D83" s="44">
        <v>2000000</v>
      </c>
      <c r="E83" s="44">
        <v>1500000</v>
      </c>
      <c r="F83" s="44">
        <v>1337500</v>
      </c>
      <c r="G83" s="44">
        <v>0</v>
      </c>
      <c r="H83" s="44">
        <v>0</v>
      </c>
      <c r="I83" s="44">
        <v>0</v>
      </c>
      <c r="J83" s="44">
        <v>8412.5499999999993</v>
      </c>
      <c r="K83" s="44">
        <v>8412.5499999999993</v>
      </c>
      <c r="L83" s="44">
        <v>1491587.45</v>
      </c>
      <c r="M83" s="44">
        <v>1329087.45</v>
      </c>
      <c r="N83" s="45">
        <f t="shared" si="2"/>
        <v>5.6083666666666664E-3</v>
      </c>
    </row>
    <row r="84" spans="1:14" x14ac:dyDescent="0.2">
      <c r="A84" s="42" t="s">
        <v>324</v>
      </c>
      <c r="B84" s="42" t="s">
        <v>325</v>
      </c>
      <c r="C84" s="43" t="s">
        <v>45</v>
      </c>
      <c r="D84" s="44">
        <v>1750000</v>
      </c>
      <c r="E84" s="44">
        <v>1750000</v>
      </c>
      <c r="F84" s="44">
        <v>1268750</v>
      </c>
      <c r="G84" s="44">
        <v>0</v>
      </c>
      <c r="H84" s="44">
        <v>0</v>
      </c>
      <c r="I84" s="44">
        <v>0</v>
      </c>
      <c r="J84" s="44">
        <v>2700</v>
      </c>
      <c r="K84" s="44">
        <v>2700</v>
      </c>
      <c r="L84" s="44">
        <v>1747300</v>
      </c>
      <c r="M84" s="44">
        <v>1266050</v>
      </c>
      <c r="N84" s="45">
        <f t="shared" si="2"/>
        <v>1.5428571428571429E-3</v>
      </c>
    </row>
    <row r="85" spans="1:14" x14ac:dyDescent="0.2">
      <c r="A85" s="42" t="s">
        <v>358</v>
      </c>
      <c r="B85" s="42" t="s">
        <v>359</v>
      </c>
      <c r="C85" s="43" t="s">
        <v>45</v>
      </c>
      <c r="D85" s="44">
        <v>1750000</v>
      </c>
      <c r="E85" s="44">
        <v>1750000</v>
      </c>
      <c r="F85" s="44">
        <v>1268750</v>
      </c>
      <c r="G85" s="44">
        <v>0</v>
      </c>
      <c r="H85" s="44">
        <v>0</v>
      </c>
      <c r="I85" s="44">
        <v>0</v>
      </c>
      <c r="J85" s="44">
        <v>2700</v>
      </c>
      <c r="K85" s="44">
        <v>2700</v>
      </c>
      <c r="L85" s="44">
        <v>1747300</v>
      </c>
      <c r="M85" s="44">
        <v>1266050</v>
      </c>
      <c r="N85" s="45">
        <f t="shared" si="2"/>
        <v>1.5428571428571429E-3</v>
      </c>
    </row>
    <row r="86" spans="1:14" x14ac:dyDescent="0.2">
      <c r="A86" s="42" t="s">
        <v>221</v>
      </c>
      <c r="B86" s="42" t="s">
        <v>222</v>
      </c>
      <c r="C86" s="43" t="s">
        <v>45</v>
      </c>
      <c r="D86" s="44">
        <v>42970000</v>
      </c>
      <c r="E86" s="44">
        <v>42470000</v>
      </c>
      <c r="F86" s="44">
        <v>30982000</v>
      </c>
      <c r="G86" s="44">
        <v>0</v>
      </c>
      <c r="H86" s="44">
        <v>0</v>
      </c>
      <c r="I86" s="44">
        <v>0</v>
      </c>
      <c r="J86" s="44">
        <v>10725481.949999999</v>
      </c>
      <c r="K86" s="44">
        <v>10725481.949999999</v>
      </c>
      <c r="L86" s="44">
        <v>31744518.050000001</v>
      </c>
      <c r="M86" s="44">
        <v>20256518.050000001</v>
      </c>
      <c r="N86" s="45">
        <f t="shared" si="2"/>
        <v>0.25254254650341418</v>
      </c>
    </row>
    <row r="87" spans="1:14" x14ac:dyDescent="0.2">
      <c r="A87" s="42" t="s">
        <v>360</v>
      </c>
      <c r="B87" s="42" t="s">
        <v>361</v>
      </c>
      <c r="C87" s="43" t="s">
        <v>45</v>
      </c>
      <c r="D87" s="44">
        <v>3600000</v>
      </c>
      <c r="E87" s="44">
        <v>3600000</v>
      </c>
      <c r="F87" s="44">
        <v>2610000</v>
      </c>
      <c r="G87" s="44">
        <v>0</v>
      </c>
      <c r="H87" s="44">
        <v>0</v>
      </c>
      <c r="I87" s="44">
        <v>0</v>
      </c>
      <c r="J87" s="44">
        <v>1661.1</v>
      </c>
      <c r="K87" s="44">
        <v>1661.1</v>
      </c>
      <c r="L87" s="44">
        <v>3598338.9</v>
      </c>
      <c r="M87" s="44">
        <v>2608338.9</v>
      </c>
      <c r="N87" s="45">
        <f t="shared" si="2"/>
        <v>4.6141666666666662E-4</v>
      </c>
    </row>
    <row r="88" spans="1:14" x14ac:dyDescent="0.2">
      <c r="A88" s="42" t="s">
        <v>362</v>
      </c>
      <c r="B88" s="42" t="s">
        <v>363</v>
      </c>
      <c r="C88" s="43" t="s">
        <v>45</v>
      </c>
      <c r="D88" s="44">
        <v>3250000</v>
      </c>
      <c r="E88" s="44">
        <v>3250000</v>
      </c>
      <c r="F88" s="44">
        <v>2356250</v>
      </c>
      <c r="G88" s="44">
        <v>0</v>
      </c>
      <c r="H88" s="44">
        <v>0</v>
      </c>
      <c r="I88" s="44">
        <v>0</v>
      </c>
      <c r="J88" s="44">
        <v>54172.94</v>
      </c>
      <c r="K88" s="44">
        <v>54172.94</v>
      </c>
      <c r="L88" s="44">
        <v>3195827.06</v>
      </c>
      <c r="M88" s="44">
        <v>2302077.06</v>
      </c>
      <c r="N88" s="45">
        <f t="shared" si="2"/>
        <v>1.6668596923076925E-2</v>
      </c>
    </row>
    <row r="89" spans="1:14" x14ac:dyDescent="0.2">
      <c r="A89" s="42" t="s">
        <v>251</v>
      </c>
      <c r="B89" s="42" t="s">
        <v>252</v>
      </c>
      <c r="C89" s="43" t="s">
        <v>45</v>
      </c>
      <c r="D89" s="44">
        <v>12020000</v>
      </c>
      <c r="E89" s="44">
        <v>12020000</v>
      </c>
      <c r="F89" s="44">
        <v>8714500</v>
      </c>
      <c r="G89" s="44">
        <v>0</v>
      </c>
      <c r="H89" s="44">
        <v>0</v>
      </c>
      <c r="I89" s="44">
        <v>0</v>
      </c>
      <c r="J89" s="44">
        <v>3980650.86</v>
      </c>
      <c r="K89" s="44">
        <v>3980650.86</v>
      </c>
      <c r="L89" s="44">
        <v>8039349.1399999997</v>
      </c>
      <c r="M89" s="44">
        <v>4733849.1399999997</v>
      </c>
      <c r="N89" s="45">
        <f t="shared" si="2"/>
        <v>0.33116895673876873</v>
      </c>
    </row>
    <row r="90" spans="1:14" x14ac:dyDescent="0.2">
      <c r="A90" s="42" t="s">
        <v>253</v>
      </c>
      <c r="B90" s="42" t="s">
        <v>254</v>
      </c>
      <c r="C90" s="43" t="s">
        <v>45</v>
      </c>
      <c r="D90" s="44">
        <v>10300000</v>
      </c>
      <c r="E90" s="44">
        <v>10300000</v>
      </c>
      <c r="F90" s="44">
        <v>6967500</v>
      </c>
      <c r="G90" s="44">
        <v>0</v>
      </c>
      <c r="H90" s="44">
        <v>0</v>
      </c>
      <c r="I90" s="44">
        <v>0</v>
      </c>
      <c r="J90" s="44">
        <v>725686</v>
      </c>
      <c r="K90" s="44">
        <v>725686</v>
      </c>
      <c r="L90" s="44">
        <v>9574314</v>
      </c>
      <c r="M90" s="44">
        <v>6241814</v>
      </c>
      <c r="N90" s="45">
        <f t="shared" si="2"/>
        <v>7.0454951456310685E-2</v>
      </c>
    </row>
    <row r="91" spans="1:14" x14ac:dyDescent="0.2">
      <c r="A91" s="42" t="s">
        <v>255</v>
      </c>
      <c r="B91" s="42" t="s">
        <v>256</v>
      </c>
      <c r="C91" s="43" t="s">
        <v>45</v>
      </c>
      <c r="D91" s="44">
        <v>9000000</v>
      </c>
      <c r="E91" s="44">
        <v>8500000</v>
      </c>
      <c r="F91" s="44">
        <v>6912500</v>
      </c>
      <c r="G91" s="44">
        <v>0</v>
      </c>
      <c r="H91" s="44">
        <v>0</v>
      </c>
      <c r="I91" s="44">
        <v>0</v>
      </c>
      <c r="J91" s="44">
        <v>4895812.5999999996</v>
      </c>
      <c r="K91" s="44">
        <v>4895812.5999999996</v>
      </c>
      <c r="L91" s="44">
        <v>3604187.4</v>
      </c>
      <c r="M91" s="44">
        <v>2016687.4</v>
      </c>
      <c r="N91" s="45">
        <f t="shared" si="2"/>
        <v>0.57597795294117637</v>
      </c>
    </row>
    <row r="92" spans="1:14" x14ac:dyDescent="0.2">
      <c r="A92" s="42" t="s">
        <v>223</v>
      </c>
      <c r="B92" s="42" t="s">
        <v>224</v>
      </c>
      <c r="C92" s="43" t="s">
        <v>45</v>
      </c>
      <c r="D92" s="44">
        <v>2500000</v>
      </c>
      <c r="E92" s="44">
        <v>2500000</v>
      </c>
      <c r="F92" s="44">
        <v>1712500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2500000</v>
      </c>
      <c r="M92" s="44">
        <v>1712500</v>
      </c>
      <c r="N92" s="45">
        <f t="shared" si="2"/>
        <v>0</v>
      </c>
    </row>
    <row r="93" spans="1:14" x14ac:dyDescent="0.2">
      <c r="A93" s="42" t="s">
        <v>364</v>
      </c>
      <c r="B93" s="42" t="s">
        <v>365</v>
      </c>
      <c r="C93" s="43" t="s">
        <v>45</v>
      </c>
      <c r="D93" s="44">
        <v>150000</v>
      </c>
      <c r="E93" s="44">
        <v>150000</v>
      </c>
      <c r="F93" s="44">
        <v>150000</v>
      </c>
      <c r="G93" s="44">
        <v>0</v>
      </c>
      <c r="H93" s="44">
        <v>0</v>
      </c>
      <c r="I93" s="44">
        <v>0</v>
      </c>
      <c r="J93" s="44">
        <v>150000</v>
      </c>
      <c r="K93" s="44">
        <v>150000</v>
      </c>
      <c r="L93" s="44">
        <v>0</v>
      </c>
      <c r="M93" s="44">
        <v>0</v>
      </c>
      <c r="N93" s="45">
        <f t="shared" si="2"/>
        <v>1</v>
      </c>
    </row>
    <row r="94" spans="1:14" ht="13.5" thickBot="1" x14ac:dyDescent="0.25">
      <c r="A94" s="42" t="s">
        <v>257</v>
      </c>
      <c r="B94" s="42" t="s">
        <v>258</v>
      </c>
      <c r="C94" s="43" t="s">
        <v>45</v>
      </c>
      <c r="D94" s="44">
        <v>2150000</v>
      </c>
      <c r="E94" s="44">
        <v>2150000</v>
      </c>
      <c r="F94" s="44">
        <v>1558750</v>
      </c>
      <c r="G94" s="44">
        <v>0</v>
      </c>
      <c r="H94" s="44">
        <v>0</v>
      </c>
      <c r="I94" s="44">
        <v>0</v>
      </c>
      <c r="J94" s="44">
        <v>917498.45</v>
      </c>
      <c r="K94" s="44">
        <v>917498.45</v>
      </c>
      <c r="L94" s="44">
        <v>1232501.55</v>
      </c>
      <c r="M94" s="44">
        <v>641251.55000000005</v>
      </c>
      <c r="N94" s="45">
        <f t="shared" si="2"/>
        <v>0.42674346511627903</v>
      </c>
    </row>
    <row r="95" spans="1:14" ht="13.5" thickBot="1" x14ac:dyDescent="0.25">
      <c r="A95" s="37" t="s">
        <v>138</v>
      </c>
      <c r="B95" s="38" t="s">
        <v>139</v>
      </c>
      <c r="C95" s="39" t="s">
        <v>140</v>
      </c>
      <c r="D95" s="40">
        <v>2053087115</v>
      </c>
      <c r="E95" s="40">
        <v>2053087115</v>
      </c>
      <c r="F95" s="40">
        <v>2053087115</v>
      </c>
      <c r="G95" s="40">
        <v>0</v>
      </c>
      <c r="H95" s="40">
        <v>0</v>
      </c>
      <c r="I95" s="40">
        <v>0</v>
      </c>
      <c r="J95" s="40">
        <v>126986618.09</v>
      </c>
      <c r="K95" s="40">
        <v>126986618.09</v>
      </c>
      <c r="L95" s="40">
        <v>1926100496.9100001</v>
      </c>
      <c r="M95" s="40">
        <v>1926100496.9100001</v>
      </c>
      <c r="N95" s="41">
        <f t="shared" si="2"/>
        <v>6.1851548900300805E-2</v>
      </c>
    </row>
    <row r="96" spans="1:14" x14ac:dyDescent="0.2">
      <c r="A96" s="42" t="s">
        <v>141</v>
      </c>
      <c r="B96" s="42" t="s">
        <v>142</v>
      </c>
      <c r="C96" s="43" t="s">
        <v>140</v>
      </c>
      <c r="D96" s="44">
        <v>22850000</v>
      </c>
      <c r="E96" s="44">
        <v>44250000</v>
      </c>
      <c r="F96" s="44">
        <v>44250000</v>
      </c>
      <c r="G96" s="44">
        <v>0</v>
      </c>
      <c r="H96" s="44">
        <v>0</v>
      </c>
      <c r="I96" s="44">
        <v>0</v>
      </c>
      <c r="J96" s="44">
        <v>116490.53</v>
      </c>
      <c r="K96" s="44">
        <v>116490.53</v>
      </c>
      <c r="L96" s="44">
        <v>44133509.469999999</v>
      </c>
      <c r="M96" s="44">
        <v>44133509.469999999</v>
      </c>
      <c r="N96" s="45">
        <f t="shared" si="2"/>
        <v>2.6325543502824858E-3</v>
      </c>
    </row>
    <row r="97" spans="1:14" x14ac:dyDescent="0.2">
      <c r="A97" s="42" t="s">
        <v>366</v>
      </c>
      <c r="B97" s="42" t="s">
        <v>367</v>
      </c>
      <c r="C97" s="43" t="s">
        <v>140</v>
      </c>
      <c r="D97" s="44">
        <v>1350000</v>
      </c>
      <c r="E97" s="44">
        <v>1750000</v>
      </c>
      <c r="F97" s="44">
        <v>1750000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1750000</v>
      </c>
      <c r="M97" s="44">
        <v>1750000</v>
      </c>
      <c r="N97" s="45">
        <f t="shared" si="2"/>
        <v>0</v>
      </c>
    </row>
    <row r="98" spans="1:14" x14ac:dyDescent="0.2">
      <c r="A98" s="42" t="s">
        <v>259</v>
      </c>
      <c r="B98" s="42" t="s">
        <v>260</v>
      </c>
      <c r="C98" s="43" t="s">
        <v>140</v>
      </c>
      <c r="D98" s="44">
        <v>11000000</v>
      </c>
      <c r="E98" s="44">
        <v>23000000</v>
      </c>
      <c r="F98" s="44">
        <v>23000000</v>
      </c>
      <c r="G98" s="44">
        <v>0</v>
      </c>
      <c r="H98" s="44">
        <v>0</v>
      </c>
      <c r="I98" s="44">
        <v>0</v>
      </c>
      <c r="J98" s="44">
        <v>116490.53</v>
      </c>
      <c r="K98" s="44">
        <v>116490.53</v>
      </c>
      <c r="L98" s="44">
        <v>22883509.469999999</v>
      </c>
      <c r="M98" s="44">
        <v>22883509.469999999</v>
      </c>
      <c r="N98" s="45">
        <f t="shared" si="2"/>
        <v>5.0648056521739133E-3</v>
      </c>
    </row>
    <row r="99" spans="1:14" x14ac:dyDescent="0.2">
      <c r="A99" s="42" t="s">
        <v>328</v>
      </c>
      <c r="B99" s="42" t="s">
        <v>329</v>
      </c>
      <c r="C99" s="43" t="s">
        <v>140</v>
      </c>
      <c r="D99" s="44">
        <v>0</v>
      </c>
      <c r="E99" s="44">
        <v>800000</v>
      </c>
      <c r="F99" s="44">
        <v>800000</v>
      </c>
      <c r="G99" s="44">
        <v>0</v>
      </c>
      <c r="H99" s="44">
        <v>0</v>
      </c>
      <c r="I99" s="44">
        <v>0</v>
      </c>
      <c r="J99" s="44">
        <v>0</v>
      </c>
      <c r="K99" s="44">
        <v>0</v>
      </c>
      <c r="L99" s="44">
        <v>800000</v>
      </c>
      <c r="M99" s="44">
        <v>800000</v>
      </c>
      <c r="N99" s="45">
        <f t="shared" si="2"/>
        <v>0</v>
      </c>
    </row>
    <row r="100" spans="1:14" x14ac:dyDescent="0.2">
      <c r="A100" s="42" t="s">
        <v>401</v>
      </c>
      <c r="B100" s="42" t="s">
        <v>402</v>
      </c>
      <c r="C100" s="43" t="s">
        <v>140</v>
      </c>
      <c r="D100" s="44">
        <v>5000000</v>
      </c>
      <c r="E100" s="44">
        <v>5000000</v>
      </c>
      <c r="F100" s="44">
        <v>5000000</v>
      </c>
      <c r="G100" s="44">
        <v>0</v>
      </c>
      <c r="H100" s="44">
        <v>0</v>
      </c>
      <c r="I100" s="44">
        <v>0</v>
      </c>
      <c r="J100" s="44">
        <v>0</v>
      </c>
      <c r="K100" s="44">
        <v>0</v>
      </c>
      <c r="L100" s="44">
        <v>5000000</v>
      </c>
      <c r="M100" s="44">
        <v>5000000</v>
      </c>
      <c r="N100" s="45">
        <f t="shared" si="2"/>
        <v>0</v>
      </c>
    </row>
    <row r="101" spans="1:14" x14ac:dyDescent="0.2">
      <c r="A101" s="42" t="s">
        <v>261</v>
      </c>
      <c r="B101" s="42" t="s">
        <v>262</v>
      </c>
      <c r="C101" s="43" t="s">
        <v>140</v>
      </c>
      <c r="D101" s="44">
        <v>1000000</v>
      </c>
      <c r="E101" s="44">
        <v>1000000</v>
      </c>
      <c r="F101" s="44">
        <v>1000000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1000000</v>
      </c>
      <c r="M101" s="44">
        <v>1000000</v>
      </c>
      <c r="N101" s="45">
        <f t="shared" si="2"/>
        <v>0</v>
      </c>
    </row>
    <row r="102" spans="1:14" x14ac:dyDescent="0.2">
      <c r="A102" s="42" t="s">
        <v>225</v>
      </c>
      <c r="B102" s="42" t="s">
        <v>226</v>
      </c>
      <c r="C102" s="43" t="s">
        <v>140</v>
      </c>
      <c r="D102" s="44">
        <v>4500000</v>
      </c>
      <c r="E102" s="44">
        <v>12700000</v>
      </c>
      <c r="F102" s="44">
        <v>12700000</v>
      </c>
      <c r="G102" s="44">
        <v>0</v>
      </c>
      <c r="H102" s="44">
        <v>0</v>
      </c>
      <c r="I102" s="44">
        <v>0</v>
      </c>
      <c r="J102" s="44">
        <v>0</v>
      </c>
      <c r="K102" s="44">
        <v>0</v>
      </c>
      <c r="L102" s="44">
        <v>12700000</v>
      </c>
      <c r="M102" s="44">
        <v>12700000</v>
      </c>
      <c r="N102" s="45">
        <f t="shared" ref="N102:N133" si="3">+J102/E102</f>
        <v>0</v>
      </c>
    </row>
    <row r="103" spans="1:14" x14ac:dyDescent="0.2">
      <c r="A103" s="42" t="s">
        <v>145</v>
      </c>
      <c r="B103" s="42" t="s">
        <v>146</v>
      </c>
      <c r="C103" s="43" t="s">
        <v>140</v>
      </c>
      <c r="D103" s="44">
        <v>1659237115</v>
      </c>
      <c r="E103" s="44">
        <v>1582837115</v>
      </c>
      <c r="F103" s="44">
        <v>1582837115</v>
      </c>
      <c r="G103" s="44">
        <v>0</v>
      </c>
      <c r="H103" s="44">
        <v>0</v>
      </c>
      <c r="I103" s="44">
        <v>0</v>
      </c>
      <c r="J103" s="44">
        <v>0</v>
      </c>
      <c r="K103" s="44">
        <v>0</v>
      </c>
      <c r="L103" s="44">
        <v>1582837115</v>
      </c>
      <c r="M103" s="44">
        <v>1582837115</v>
      </c>
      <c r="N103" s="45">
        <f t="shared" si="3"/>
        <v>0</v>
      </c>
    </row>
    <row r="104" spans="1:14" x14ac:dyDescent="0.2">
      <c r="A104" s="42" t="s">
        <v>147</v>
      </c>
      <c r="B104" s="42" t="s">
        <v>148</v>
      </c>
      <c r="C104" s="43" t="s">
        <v>140</v>
      </c>
      <c r="D104" s="44">
        <v>1603087115</v>
      </c>
      <c r="E104" s="44">
        <v>1526687115</v>
      </c>
      <c r="F104" s="44">
        <v>1526687115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44">
        <v>1526687115</v>
      </c>
      <c r="M104" s="44">
        <v>1526687115</v>
      </c>
      <c r="N104" s="45">
        <f t="shared" si="3"/>
        <v>0</v>
      </c>
    </row>
    <row r="105" spans="1:14" x14ac:dyDescent="0.2">
      <c r="A105" s="42" t="s">
        <v>149</v>
      </c>
      <c r="B105" s="42" t="s">
        <v>150</v>
      </c>
      <c r="C105" s="43" t="s">
        <v>140</v>
      </c>
      <c r="D105" s="44">
        <v>56150000</v>
      </c>
      <c r="E105" s="44">
        <v>56150000</v>
      </c>
      <c r="F105" s="44">
        <v>56150000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56150000</v>
      </c>
      <c r="M105" s="44">
        <v>56150000</v>
      </c>
      <c r="N105" s="45">
        <f t="shared" si="3"/>
        <v>0</v>
      </c>
    </row>
    <row r="106" spans="1:14" x14ac:dyDescent="0.2">
      <c r="A106" s="42" t="s">
        <v>155</v>
      </c>
      <c r="B106" s="42" t="s">
        <v>156</v>
      </c>
      <c r="C106" s="43" t="s">
        <v>140</v>
      </c>
      <c r="D106" s="44">
        <v>371000000</v>
      </c>
      <c r="E106" s="44">
        <v>426000000</v>
      </c>
      <c r="F106" s="44">
        <v>426000000</v>
      </c>
      <c r="G106" s="44">
        <v>0</v>
      </c>
      <c r="H106" s="44">
        <v>0</v>
      </c>
      <c r="I106" s="44">
        <v>0</v>
      </c>
      <c r="J106" s="44">
        <v>126870127.56</v>
      </c>
      <c r="K106" s="44">
        <v>126870127.56</v>
      </c>
      <c r="L106" s="44">
        <v>299129872.44</v>
      </c>
      <c r="M106" s="44">
        <v>299129872.44</v>
      </c>
      <c r="N106" s="45">
        <f t="shared" si="3"/>
        <v>0.29781720084507041</v>
      </c>
    </row>
    <row r="107" spans="1:14" ht="13.5" thickBot="1" x14ac:dyDescent="0.25">
      <c r="A107" s="42" t="s">
        <v>157</v>
      </c>
      <c r="B107" s="42" t="s">
        <v>158</v>
      </c>
      <c r="C107" s="43" t="s">
        <v>140</v>
      </c>
      <c r="D107" s="44">
        <v>371000000</v>
      </c>
      <c r="E107" s="44">
        <v>426000000</v>
      </c>
      <c r="F107" s="44">
        <v>426000000</v>
      </c>
      <c r="G107" s="44">
        <v>0</v>
      </c>
      <c r="H107" s="44">
        <v>0</v>
      </c>
      <c r="I107" s="44">
        <v>0</v>
      </c>
      <c r="J107" s="44">
        <v>126870127.56</v>
      </c>
      <c r="K107" s="44">
        <v>126870127.56</v>
      </c>
      <c r="L107" s="44">
        <v>299129872.44</v>
      </c>
      <c r="M107" s="44">
        <v>299129872.44</v>
      </c>
      <c r="N107" s="45">
        <f t="shared" si="3"/>
        <v>0.29781720084507041</v>
      </c>
    </row>
    <row r="108" spans="1:14" ht="13.5" thickBot="1" x14ac:dyDescent="0.25">
      <c r="A108" s="37" t="s">
        <v>159</v>
      </c>
      <c r="B108" s="38" t="s">
        <v>160</v>
      </c>
      <c r="C108" s="39" t="s">
        <v>45</v>
      </c>
      <c r="D108" s="40">
        <v>605865426</v>
      </c>
      <c r="E108" s="40">
        <v>605865426</v>
      </c>
      <c r="F108" s="40">
        <v>460668083.25</v>
      </c>
      <c r="G108" s="40">
        <v>0</v>
      </c>
      <c r="H108" s="40">
        <v>0</v>
      </c>
      <c r="I108" s="40">
        <v>0</v>
      </c>
      <c r="J108" s="40">
        <v>271031466.91000003</v>
      </c>
      <c r="K108" s="40">
        <v>270833046.91000003</v>
      </c>
      <c r="L108" s="40">
        <v>334833959.08999997</v>
      </c>
      <c r="M108" s="40">
        <v>189636616.34</v>
      </c>
      <c r="N108" s="41">
        <f t="shared" si="3"/>
        <v>0.44734598687927113</v>
      </c>
    </row>
    <row r="109" spans="1:14" x14ac:dyDescent="0.2">
      <c r="A109" s="42" t="s">
        <v>161</v>
      </c>
      <c r="B109" s="42" t="s">
        <v>162</v>
      </c>
      <c r="C109" s="43" t="s">
        <v>45</v>
      </c>
      <c r="D109" s="44">
        <v>97893385</v>
      </c>
      <c r="E109" s="44">
        <v>97893385</v>
      </c>
      <c r="F109" s="44">
        <v>72700199</v>
      </c>
      <c r="G109" s="44">
        <v>0</v>
      </c>
      <c r="H109" s="44">
        <v>0</v>
      </c>
      <c r="I109" s="44">
        <v>0</v>
      </c>
      <c r="J109" s="44">
        <v>56885881.140000001</v>
      </c>
      <c r="K109" s="44">
        <v>56885881.140000001</v>
      </c>
      <c r="L109" s="44">
        <v>41007503.859999999</v>
      </c>
      <c r="M109" s="44">
        <v>15814317.859999999</v>
      </c>
      <c r="N109" s="45">
        <f t="shared" si="3"/>
        <v>0.58110035872188914</v>
      </c>
    </row>
    <row r="110" spans="1:14" x14ac:dyDescent="0.2">
      <c r="A110" s="42" t="s">
        <v>420</v>
      </c>
      <c r="B110" s="42" t="s">
        <v>164</v>
      </c>
      <c r="C110" s="43" t="s">
        <v>45</v>
      </c>
      <c r="D110" s="44">
        <v>85656712</v>
      </c>
      <c r="E110" s="44">
        <v>85656712</v>
      </c>
      <c r="F110" s="44">
        <v>60656712</v>
      </c>
      <c r="G110" s="44">
        <v>0</v>
      </c>
      <c r="H110" s="44">
        <v>0</v>
      </c>
      <c r="I110" s="44">
        <v>0</v>
      </c>
      <c r="J110" s="44">
        <v>49072161.200000003</v>
      </c>
      <c r="K110" s="44">
        <v>49072161.200000003</v>
      </c>
      <c r="L110" s="44">
        <v>36584550.799999997</v>
      </c>
      <c r="M110" s="44">
        <v>11584550.800000001</v>
      </c>
      <c r="N110" s="45">
        <f t="shared" si="3"/>
        <v>0.5728933559812569</v>
      </c>
    </row>
    <row r="111" spans="1:14" x14ac:dyDescent="0.2">
      <c r="A111" s="42" t="s">
        <v>421</v>
      </c>
      <c r="B111" s="42" t="s">
        <v>166</v>
      </c>
      <c r="C111" s="43" t="s">
        <v>45</v>
      </c>
      <c r="D111" s="44">
        <v>12236673</v>
      </c>
      <c r="E111" s="44">
        <v>12236673</v>
      </c>
      <c r="F111" s="44">
        <v>12043487</v>
      </c>
      <c r="G111" s="44">
        <v>0</v>
      </c>
      <c r="H111" s="44">
        <v>0</v>
      </c>
      <c r="I111" s="44">
        <v>0</v>
      </c>
      <c r="J111" s="44">
        <v>7813719.9400000004</v>
      </c>
      <c r="K111" s="44">
        <v>7813719.9400000004</v>
      </c>
      <c r="L111" s="44">
        <v>4422953.0599999996</v>
      </c>
      <c r="M111" s="44">
        <v>4229767.0599999996</v>
      </c>
      <c r="N111" s="45">
        <f t="shared" si="3"/>
        <v>0.63854937857700378</v>
      </c>
    </row>
    <row r="112" spans="1:14" x14ac:dyDescent="0.2">
      <c r="A112" s="42" t="s">
        <v>407</v>
      </c>
      <c r="B112" s="42" t="s">
        <v>408</v>
      </c>
      <c r="C112" s="43" t="s">
        <v>45</v>
      </c>
      <c r="D112" s="44">
        <v>12000000</v>
      </c>
      <c r="E112" s="44">
        <v>12000000</v>
      </c>
      <c r="F112" s="44">
        <v>7300000</v>
      </c>
      <c r="G112" s="44">
        <v>0</v>
      </c>
      <c r="H112" s="44">
        <v>0</v>
      </c>
      <c r="I112" s="44">
        <v>0</v>
      </c>
      <c r="J112" s="44">
        <v>5894925</v>
      </c>
      <c r="K112" s="44">
        <v>5696505</v>
      </c>
      <c r="L112" s="44">
        <v>6105075</v>
      </c>
      <c r="M112" s="44">
        <v>1405075</v>
      </c>
      <c r="N112" s="45">
        <f t="shared" si="3"/>
        <v>0.49124374999999998</v>
      </c>
    </row>
    <row r="113" spans="1:14" x14ac:dyDescent="0.2">
      <c r="A113" s="42" t="s">
        <v>422</v>
      </c>
      <c r="B113" s="42" t="s">
        <v>423</v>
      </c>
      <c r="C113" s="43" t="s">
        <v>45</v>
      </c>
      <c r="D113" s="44">
        <v>12000000</v>
      </c>
      <c r="E113" s="44">
        <v>12000000</v>
      </c>
      <c r="F113" s="44">
        <v>7300000</v>
      </c>
      <c r="G113" s="44">
        <v>0</v>
      </c>
      <c r="H113" s="44">
        <v>0</v>
      </c>
      <c r="I113" s="44">
        <v>0</v>
      </c>
      <c r="J113" s="44">
        <v>5894925</v>
      </c>
      <c r="K113" s="44">
        <v>5696505</v>
      </c>
      <c r="L113" s="44">
        <v>6105075</v>
      </c>
      <c r="M113" s="44">
        <v>1405075</v>
      </c>
      <c r="N113" s="45">
        <f t="shared" si="3"/>
        <v>0.49124374999999998</v>
      </c>
    </row>
    <row r="114" spans="1:14" x14ac:dyDescent="0.2">
      <c r="A114" s="42" t="s">
        <v>167</v>
      </c>
      <c r="B114" s="42" t="s">
        <v>168</v>
      </c>
      <c r="C114" s="43" t="s">
        <v>45</v>
      </c>
      <c r="D114" s="44">
        <v>44950761</v>
      </c>
      <c r="E114" s="44">
        <v>44950761</v>
      </c>
      <c r="F114" s="44">
        <v>38164301.719999999</v>
      </c>
      <c r="G114" s="44">
        <v>0</v>
      </c>
      <c r="H114" s="44">
        <v>0</v>
      </c>
      <c r="I114" s="44">
        <v>0</v>
      </c>
      <c r="J114" s="44">
        <v>32560227</v>
      </c>
      <c r="K114" s="44">
        <v>32560227</v>
      </c>
      <c r="L114" s="44">
        <v>12390534</v>
      </c>
      <c r="M114" s="44">
        <v>5604074.7199999997</v>
      </c>
      <c r="N114" s="45">
        <f t="shared" si="3"/>
        <v>0.7243531872574972</v>
      </c>
    </row>
    <row r="115" spans="1:14" x14ac:dyDescent="0.2">
      <c r="A115" s="42" t="s">
        <v>169</v>
      </c>
      <c r="B115" s="42" t="s">
        <v>170</v>
      </c>
      <c r="C115" s="43" t="s">
        <v>45</v>
      </c>
      <c r="D115" s="44">
        <v>24950761</v>
      </c>
      <c r="E115" s="44">
        <v>24950761</v>
      </c>
      <c r="F115" s="44">
        <v>18164301.719999999</v>
      </c>
      <c r="G115" s="44">
        <v>0</v>
      </c>
      <c r="H115" s="44">
        <v>0</v>
      </c>
      <c r="I115" s="44">
        <v>0</v>
      </c>
      <c r="J115" s="44">
        <v>12560227</v>
      </c>
      <c r="K115" s="44">
        <v>12560227</v>
      </c>
      <c r="L115" s="44">
        <v>12390534</v>
      </c>
      <c r="M115" s="44">
        <v>5604074.7199999997</v>
      </c>
      <c r="N115" s="45">
        <f t="shared" si="3"/>
        <v>0.50340055760223101</v>
      </c>
    </row>
    <row r="116" spans="1:14" x14ac:dyDescent="0.2">
      <c r="A116" s="42" t="s">
        <v>171</v>
      </c>
      <c r="B116" s="42" t="s">
        <v>172</v>
      </c>
      <c r="C116" s="43" t="s">
        <v>45</v>
      </c>
      <c r="D116" s="44">
        <v>20000000</v>
      </c>
      <c r="E116" s="44">
        <v>20000000</v>
      </c>
      <c r="F116" s="44">
        <v>20000000</v>
      </c>
      <c r="G116" s="44">
        <v>0</v>
      </c>
      <c r="H116" s="44">
        <v>0</v>
      </c>
      <c r="I116" s="44">
        <v>0</v>
      </c>
      <c r="J116" s="44">
        <v>20000000</v>
      </c>
      <c r="K116" s="44">
        <v>20000000</v>
      </c>
      <c r="L116" s="44">
        <v>0</v>
      </c>
      <c r="M116" s="44">
        <v>0</v>
      </c>
      <c r="N116" s="45">
        <f t="shared" si="3"/>
        <v>1</v>
      </c>
    </row>
    <row r="117" spans="1:14" x14ac:dyDescent="0.2">
      <c r="A117" s="42" t="s">
        <v>302</v>
      </c>
      <c r="B117" s="42" t="s">
        <v>303</v>
      </c>
      <c r="C117" s="43" t="s">
        <v>45</v>
      </c>
      <c r="D117" s="44">
        <v>451021280</v>
      </c>
      <c r="E117" s="44">
        <v>451021280</v>
      </c>
      <c r="F117" s="44">
        <v>342503582.52999997</v>
      </c>
      <c r="G117" s="44">
        <v>0</v>
      </c>
      <c r="H117" s="44">
        <v>0</v>
      </c>
      <c r="I117" s="44">
        <v>0</v>
      </c>
      <c r="J117" s="44">
        <v>175690433.77000001</v>
      </c>
      <c r="K117" s="44">
        <v>175690433.77000001</v>
      </c>
      <c r="L117" s="44">
        <v>275330846.23000002</v>
      </c>
      <c r="M117" s="44">
        <v>166813148.75999999</v>
      </c>
      <c r="N117" s="45">
        <f t="shared" si="3"/>
        <v>0.38953912278817532</v>
      </c>
    </row>
    <row r="118" spans="1:14" x14ac:dyDescent="0.2">
      <c r="A118" s="42" t="s">
        <v>424</v>
      </c>
      <c r="B118" s="42" t="s">
        <v>425</v>
      </c>
      <c r="C118" s="43" t="s">
        <v>45</v>
      </c>
      <c r="D118" s="44">
        <v>20780000</v>
      </c>
      <c r="E118" s="44">
        <v>20780000</v>
      </c>
      <c r="F118" s="44">
        <v>16475500</v>
      </c>
      <c r="G118" s="44">
        <v>0</v>
      </c>
      <c r="H118" s="44">
        <v>0</v>
      </c>
      <c r="I118" s="44">
        <v>0</v>
      </c>
      <c r="J118" s="44">
        <v>10520000</v>
      </c>
      <c r="K118" s="44">
        <v>10520000</v>
      </c>
      <c r="L118" s="44">
        <v>10260000</v>
      </c>
      <c r="M118" s="44">
        <v>5955500</v>
      </c>
      <c r="N118" s="45">
        <f t="shared" si="3"/>
        <v>0.50625601539942255</v>
      </c>
    </row>
    <row r="119" spans="1:14" x14ac:dyDescent="0.2">
      <c r="A119" s="42" t="s">
        <v>426</v>
      </c>
      <c r="B119" s="42" t="s">
        <v>427</v>
      </c>
      <c r="C119" s="43" t="s">
        <v>45</v>
      </c>
      <c r="D119" s="44">
        <v>0</v>
      </c>
      <c r="E119" s="44">
        <v>10006887</v>
      </c>
      <c r="F119" s="44">
        <v>3033436.57</v>
      </c>
      <c r="G119" s="44">
        <v>0</v>
      </c>
      <c r="H119" s="44">
        <v>0</v>
      </c>
      <c r="I119" s="44">
        <v>0</v>
      </c>
      <c r="J119" s="44">
        <v>1667814</v>
      </c>
      <c r="K119" s="44">
        <v>1667814</v>
      </c>
      <c r="L119" s="44">
        <v>8339073</v>
      </c>
      <c r="M119" s="44">
        <v>1365622.57</v>
      </c>
      <c r="N119" s="45">
        <f t="shared" si="3"/>
        <v>0.16666661670107796</v>
      </c>
    </row>
    <row r="120" spans="1:14" x14ac:dyDescent="0.2">
      <c r="A120" s="42" t="s">
        <v>428</v>
      </c>
      <c r="B120" s="42" t="s">
        <v>429</v>
      </c>
      <c r="C120" s="43" t="s">
        <v>45</v>
      </c>
      <c r="D120" s="44">
        <v>10026300</v>
      </c>
      <c r="E120" s="44">
        <v>10026300</v>
      </c>
      <c r="F120" s="44">
        <v>7387492.5</v>
      </c>
      <c r="G120" s="44">
        <v>0</v>
      </c>
      <c r="H120" s="44">
        <v>0</v>
      </c>
      <c r="I120" s="44">
        <v>0</v>
      </c>
      <c r="J120" s="44">
        <v>0</v>
      </c>
      <c r="K120" s="44">
        <v>0</v>
      </c>
      <c r="L120" s="44">
        <v>10026300</v>
      </c>
      <c r="M120" s="44">
        <v>7387492.5</v>
      </c>
      <c r="N120" s="45">
        <f t="shared" si="3"/>
        <v>0</v>
      </c>
    </row>
    <row r="121" spans="1:14" x14ac:dyDescent="0.2">
      <c r="A121" s="42" t="s">
        <v>430</v>
      </c>
      <c r="B121" s="42" t="s">
        <v>431</v>
      </c>
      <c r="C121" s="43" t="s">
        <v>45</v>
      </c>
      <c r="D121" s="44">
        <v>20780000</v>
      </c>
      <c r="E121" s="44">
        <v>20780000</v>
      </c>
      <c r="F121" s="44">
        <v>16475500</v>
      </c>
      <c r="G121" s="44">
        <v>0</v>
      </c>
      <c r="H121" s="44">
        <v>0</v>
      </c>
      <c r="I121" s="44">
        <v>0</v>
      </c>
      <c r="J121" s="44">
        <v>11382939.42</v>
      </c>
      <c r="K121" s="44">
        <v>11382939.42</v>
      </c>
      <c r="L121" s="44">
        <v>9397060.5800000001</v>
      </c>
      <c r="M121" s="44">
        <v>5092560.58</v>
      </c>
      <c r="N121" s="45">
        <f t="shared" si="3"/>
        <v>0.54778341770933592</v>
      </c>
    </row>
    <row r="122" spans="1:14" x14ac:dyDescent="0.2">
      <c r="A122" s="42" t="s">
        <v>432</v>
      </c>
      <c r="B122" s="42" t="s">
        <v>433</v>
      </c>
      <c r="C122" s="43" t="s">
        <v>45</v>
      </c>
      <c r="D122" s="44">
        <v>20780000</v>
      </c>
      <c r="E122" s="44">
        <v>20780000</v>
      </c>
      <c r="F122" s="44">
        <v>14940500</v>
      </c>
      <c r="G122" s="44">
        <v>0</v>
      </c>
      <c r="H122" s="44">
        <v>0</v>
      </c>
      <c r="I122" s="44">
        <v>0</v>
      </c>
      <c r="J122" s="44">
        <v>8985833.3300000001</v>
      </c>
      <c r="K122" s="44">
        <v>8985833.3300000001</v>
      </c>
      <c r="L122" s="44">
        <v>11794166.67</v>
      </c>
      <c r="M122" s="44">
        <v>5954666.6699999999</v>
      </c>
      <c r="N122" s="45">
        <f t="shared" si="3"/>
        <v>0.43242701299326275</v>
      </c>
    </row>
    <row r="123" spans="1:14" x14ac:dyDescent="0.2">
      <c r="A123" s="42" t="s">
        <v>434</v>
      </c>
      <c r="B123" s="42" t="s">
        <v>435</v>
      </c>
      <c r="C123" s="43" t="s">
        <v>45</v>
      </c>
      <c r="D123" s="44">
        <v>20780000</v>
      </c>
      <c r="E123" s="44">
        <v>20780000</v>
      </c>
      <c r="F123" s="44">
        <v>16475500</v>
      </c>
      <c r="G123" s="44">
        <v>0</v>
      </c>
      <c r="H123" s="44">
        <v>0</v>
      </c>
      <c r="I123" s="44">
        <v>0</v>
      </c>
      <c r="J123" s="44">
        <v>10520000</v>
      </c>
      <c r="K123" s="44">
        <v>10520000</v>
      </c>
      <c r="L123" s="44">
        <v>10260000</v>
      </c>
      <c r="M123" s="44">
        <v>5955500</v>
      </c>
      <c r="N123" s="45">
        <f t="shared" si="3"/>
        <v>0.50625601539942255</v>
      </c>
    </row>
    <row r="124" spans="1:14" x14ac:dyDescent="0.2">
      <c r="A124" s="42" t="s">
        <v>436</v>
      </c>
      <c r="B124" s="42" t="s">
        <v>437</v>
      </c>
      <c r="C124" s="43" t="s">
        <v>45</v>
      </c>
      <c r="D124" s="44">
        <v>20780000</v>
      </c>
      <c r="E124" s="44">
        <v>23045000</v>
      </c>
      <c r="F124" s="44">
        <v>17015125</v>
      </c>
      <c r="G124" s="44">
        <v>0</v>
      </c>
      <c r="H124" s="44">
        <v>0</v>
      </c>
      <c r="I124" s="44">
        <v>0</v>
      </c>
      <c r="J124" s="44">
        <v>10520000</v>
      </c>
      <c r="K124" s="44">
        <v>10520000</v>
      </c>
      <c r="L124" s="44">
        <v>12525000</v>
      </c>
      <c r="M124" s="44">
        <v>6495125</v>
      </c>
      <c r="N124" s="45">
        <f t="shared" si="3"/>
        <v>0.45649815578216535</v>
      </c>
    </row>
    <row r="125" spans="1:14" x14ac:dyDescent="0.2">
      <c r="A125" s="42" t="s">
        <v>438</v>
      </c>
      <c r="B125" s="42" t="s">
        <v>439</v>
      </c>
      <c r="C125" s="43" t="s">
        <v>45</v>
      </c>
      <c r="D125" s="44">
        <v>10026300</v>
      </c>
      <c r="E125" s="44">
        <v>10026300</v>
      </c>
      <c r="F125" s="44">
        <v>7387492.5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10026300</v>
      </c>
      <c r="M125" s="44">
        <v>7387492.5</v>
      </c>
      <c r="N125" s="45">
        <f t="shared" si="3"/>
        <v>0</v>
      </c>
    </row>
    <row r="126" spans="1:14" x14ac:dyDescent="0.2">
      <c r="A126" s="42" t="s">
        <v>440</v>
      </c>
      <c r="B126" s="42" t="s">
        <v>441</v>
      </c>
      <c r="C126" s="43" t="s">
        <v>45</v>
      </c>
      <c r="D126" s="44">
        <v>20780000</v>
      </c>
      <c r="E126" s="44">
        <v>20780000</v>
      </c>
      <c r="F126" s="44">
        <v>15775500</v>
      </c>
      <c r="G126" s="44">
        <v>0</v>
      </c>
      <c r="H126" s="44">
        <v>0</v>
      </c>
      <c r="I126" s="44">
        <v>0</v>
      </c>
      <c r="J126" s="44">
        <v>7188666.6699999999</v>
      </c>
      <c r="K126" s="44">
        <v>7188666.6699999999</v>
      </c>
      <c r="L126" s="44">
        <v>13591333.33</v>
      </c>
      <c r="M126" s="44">
        <v>8586833.3300000001</v>
      </c>
      <c r="N126" s="45">
        <f t="shared" si="3"/>
        <v>0.34594161068334939</v>
      </c>
    </row>
    <row r="127" spans="1:14" x14ac:dyDescent="0.2">
      <c r="A127" s="42" t="s">
        <v>442</v>
      </c>
      <c r="B127" s="42" t="s">
        <v>443</v>
      </c>
      <c r="C127" s="43" t="s">
        <v>45</v>
      </c>
      <c r="D127" s="44">
        <v>33500750</v>
      </c>
      <c r="E127" s="44">
        <v>33184075</v>
      </c>
      <c r="F127" s="44">
        <v>25291791.879999999</v>
      </c>
      <c r="G127" s="44">
        <v>0</v>
      </c>
      <c r="H127" s="44">
        <v>0</v>
      </c>
      <c r="I127" s="44">
        <v>0</v>
      </c>
      <c r="J127" s="44">
        <v>16308762.5</v>
      </c>
      <c r="K127" s="44">
        <v>16308762.5</v>
      </c>
      <c r="L127" s="44">
        <v>16875312.5</v>
      </c>
      <c r="M127" s="44">
        <v>8983029.3800000008</v>
      </c>
      <c r="N127" s="45">
        <f t="shared" si="3"/>
        <v>0.49146352580266289</v>
      </c>
    </row>
    <row r="128" spans="1:14" x14ac:dyDescent="0.2">
      <c r="A128" s="42" t="s">
        <v>444</v>
      </c>
      <c r="B128" s="42" t="s">
        <v>445</v>
      </c>
      <c r="C128" s="43" t="s">
        <v>45</v>
      </c>
      <c r="D128" s="44">
        <v>20780000</v>
      </c>
      <c r="E128" s="44">
        <v>20780000</v>
      </c>
      <c r="F128" s="44">
        <v>16475500</v>
      </c>
      <c r="G128" s="44">
        <v>0</v>
      </c>
      <c r="H128" s="44">
        <v>0</v>
      </c>
      <c r="I128" s="44">
        <v>0</v>
      </c>
      <c r="J128" s="44">
        <v>10520000</v>
      </c>
      <c r="K128" s="44">
        <v>10520000</v>
      </c>
      <c r="L128" s="44">
        <v>10260000</v>
      </c>
      <c r="M128" s="44">
        <v>5955500</v>
      </c>
      <c r="N128" s="45">
        <f t="shared" si="3"/>
        <v>0.50625601539942255</v>
      </c>
    </row>
    <row r="129" spans="1:14" x14ac:dyDescent="0.2">
      <c r="A129" s="42" t="s">
        <v>446</v>
      </c>
      <c r="B129" s="42" t="s">
        <v>447</v>
      </c>
      <c r="C129" s="43" t="s">
        <v>45</v>
      </c>
      <c r="D129" s="44">
        <v>15355273</v>
      </c>
      <c r="E129" s="44">
        <v>15355273</v>
      </c>
      <c r="F129" s="44">
        <v>12507572.93</v>
      </c>
      <c r="G129" s="44">
        <v>0</v>
      </c>
      <c r="H129" s="44">
        <v>0</v>
      </c>
      <c r="I129" s="44">
        <v>0</v>
      </c>
      <c r="J129" s="44">
        <v>6040575.8499999996</v>
      </c>
      <c r="K129" s="44">
        <v>6040575.8499999996</v>
      </c>
      <c r="L129" s="44">
        <v>9314697.1500000004</v>
      </c>
      <c r="M129" s="44">
        <v>6466997.0800000001</v>
      </c>
      <c r="N129" s="45">
        <f t="shared" si="3"/>
        <v>0.39338772094771612</v>
      </c>
    </row>
    <row r="130" spans="1:14" x14ac:dyDescent="0.2">
      <c r="A130" s="42" t="s">
        <v>448</v>
      </c>
      <c r="B130" s="42" t="s">
        <v>449</v>
      </c>
      <c r="C130" s="43" t="s">
        <v>45</v>
      </c>
      <c r="D130" s="44">
        <v>19119076</v>
      </c>
      <c r="E130" s="44">
        <v>19119076</v>
      </c>
      <c r="F130" s="44">
        <v>15236330.1</v>
      </c>
      <c r="G130" s="44">
        <v>0</v>
      </c>
      <c r="H130" s="44">
        <v>0</v>
      </c>
      <c r="I130" s="44">
        <v>0</v>
      </c>
      <c r="J130" s="44">
        <v>9412717.2699999996</v>
      </c>
      <c r="K130" s="44">
        <v>9412717.2699999996</v>
      </c>
      <c r="L130" s="44">
        <v>9706358.7300000004</v>
      </c>
      <c r="M130" s="44">
        <v>5823612.8300000001</v>
      </c>
      <c r="N130" s="45">
        <f t="shared" si="3"/>
        <v>0.49232072041556818</v>
      </c>
    </row>
    <row r="131" spans="1:14" x14ac:dyDescent="0.2">
      <c r="A131" s="42" t="s">
        <v>450</v>
      </c>
      <c r="B131" s="42" t="s">
        <v>451</v>
      </c>
      <c r="C131" s="43" t="s">
        <v>45</v>
      </c>
      <c r="D131" s="44">
        <v>0</v>
      </c>
      <c r="E131" s="44">
        <v>7890000</v>
      </c>
      <c r="F131" s="44">
        <v>2265250</v>
      </c>
      <c r="G131" s="44">
        <v>0</v>
      </c>
      <c r="H131" s="44">
        <v>0</v>
      </c>
      <c r="I131" s="44">
        <v>0</v>
      </c>
      <c r="J131" s="44">
        <v>1315000</v>
      </c>
      <c r="K131" s="44">
        <v>1315000</v>
      </c>
      <c r="L131" s="44">
        <v>6575000</v>
      </c>
      <c r="M131" s="44">
        <v>950250</v>
      </c>
      <c r="N131" s="45">
        <f t="shared" si="3"/>
        <v>0.16666666666666666</v>
      </c>
    </row>
    <row r="132" spans="1:14" x14ac:dyDescent="0.2">
      <c r="A132" s="42" t="s">
        <v>452</v>
      </c>
      <c r="B132" s="42" t="s">
        <v>453</v>
      </c>
      <c r="C132" s="43" t="s">
        <v>45</v>
      </c>
      <c r="D132" s="44">
        <v>15355273</v>
      </c>
      <c r="E132" s="44">
        <v>17105527</v>
      </c>
      <c r="F132" s="44">
        <v>12062815.83</v>
      </c>
      <c r="G132" s="44">
        <v>0</v>
      </c>
      <c r="H132" s="44">
        <v>0</v>
      </c>
      <c r="I132" s="44">
        <v>0</v>
      </c>
      <c r="J132" s="44">
        <v>6040575.8499999996</v>
      </c>
      <c r="K132" s="44">
        <v>6040575.8499999996</v>
      </c>
      <c r="L132" s="44">
        <v>11064951.15</v>
      </c>
      <c r="M132" s="44">
        <v>6022239.9800000004</v>
      </c>
      <c r="N132" s="45">
        <f t="shared" si="3"/>
        <v>0.35313591039901898</v>
      </c>
    </row>
    <row r="133" spans="1:14" x14ac:dyDescent="0.2">
      <c r="A133" s="42" t="s">
        <v>454</v>
      </c>
      <c r="B133" s="42" t="s">
        <v>455</v>
      </c>
      <c r="C133" s="43" t="s">
        <v>45</v>
      </c>
      <c r="D133" s="44">
        <v>14902122</v>
      </c>
      <c r="E133" s="44">
        <v>14076945</v>
      </c>
      <c r="F133" s="44">
        <v>8683668.1300000008</v>
      </c>
      <c r="G133" s="44">
        <v>0</v>
      </c>
      <c r="H133" s="44">
        <v>0</v>
      </c>
      <c r="I133" s="44">
        <v>0</v>
      </c>
      <c r="J133" s="44">
        <v>825176.83</v>
      </c>
      <c r="K133" s="44">
        <v>825176.83</v>
      </c>
      <c r="L133" s="44">
        <v>13251768.17</v>
      </c>
      <c r="M133" s="44">
        <v>7858491.2999999998</v>
      </c>
      <c r="N133" s="45">
        <f t="shared" si="3"/>
        <v>5.8619027779109739E-2</v>
      </c>
    </row>
    <row r="134" spans="1:14" x14ac:dyDescent="0.2">
      <c r="A134" s="42" t="s">
        <v>456</v>
      </c>
      <c r="B134" s="42" t="s">
        <v>457</v>
      </c>
      <c r="C134" s="43" t="s">
        <v>45</v>
      </c>
      <c r="D134" s="44">
        <v>15159076</v>
      </c>
      <c r="E134" s="44">
        <v>15159076</v>
      </c>
      <c r="F134" s="44">
        <v>12365561.1</v>
      </c>
      <c r="G134" s="44">
        <v>0</v>
      </c>
      <c r="H134" s="44">
        <v>0</v>
      </c>
      <c r="I134" s="44">
        <v>0</v>
      </c>
      <c r="J134" s="44">
        <v>6772717.2800000003</v>
      </c>
      <c r="K134" s="44">
        <v>6772717.2800000003</v>
      </c>
      <c r="L134" s="44">
        <v>8386358.7199999997</v>
      </c>
      <c r="M134" s="44">
        <v>5592843.8200000003</v>
      </c>
      <c r="N134" s="45">
        <f t="shared" ref="N134:N145" si="4">+J134/E134</f>
        <v>0.44677639191201363</v>
      </c>
    </row>
    <row r="135" spans="1:14" x14ac:dyDescent="0.2">
      <c r="A135" s="42" t="s">
        <v>458</v>
      </c>
      <c r="B135" s="42" t="s">
        <v>459</v>
      </c>
      <c r="C135" s="43" t="s">
        <v>45</v>
      </c>
      <c r="D135" s="44">
        <v>14555000</v>
      </c>
      <c r="E135" s="44">
        <v>14555000</v>
      </c>
      <c r="F135" s="44">
        <v>12038625</v>
      </c>
      <c r="G135" s="44">
        <v>0</v>
      </c>
      <c r="H135" s="44">
        <v>0</v>
      </c>
      <c r="I135" s="44">
        <v>0</v>
      </c>
      <c r="J135" s="44">
        <v>5042916.66</v>
      </c>
      <c r="K135" s="44">
        <v>5042916.66</v>
      </c>
      <c r="L135" s="44">
        <v>9512083.3399999999</v>
      </c>
      <c r="M135" s="44">
        <v>6995708.3399999999</v>
      </c>
      <c r="N135" s="45">
        <f t="shared" si="4"/>
        <v>0.3464731473720371</v>
      </c>
    </row>
    <row r="136" spans="1:14" x14ac:dyDescent="0.2">
      <c r="A136" s="42" t="s">
        <v>460</v>
      </c>
      <c r="B136" s="42" t="s">
        <v>461</v>
      </c>
      <c r="C136" s="43" t="s">
        <v>45</v>
      </c>
      <c r="D136" s="44">
        <v>19250375</v>
      </c>
      <c r="E136" s="44">
        <v>18260766</v>
      </c>
      <c r="F136" s="44">
        <v>14146266.1</v>
      </c>
      <c r="G136" s="44">
        <v>0</v>
      </c>
      <c r="H136" s="44">
        <v>0</v>
      </c>
      <c r="I136" s="44">
        <v>0</v>
      </c>
      <c r="J136" s="44">
        <v>8510640.6300000008</v>
      </c>
      <c r="K136" s="44">
        <v>8510640.6300000008</v>
      </c>
      <c r="L136" s="44">
        <v>9750125.3699999992</v>
      </c>
      <c r="M136" s="44">
        <v>5635625.4699999997</v>
      </c>
      <c r="N136" s="45">
        <f t="shared" si="4"/>
        <v>0.46606153487756213</v>
      </c>
    </row>
    <row r="137" spans="1:14" x14ac:dyDescent="0.2">
      <c r="A137" s="42" t="s">
        <v>462</v>
      </c>
      <c r="B137" s="42" t="s">
        <v>463</v>
      </c>
      <c r="C137" s="43" t="s">
        <v>45</v>
      </c>
      <c r="D137" s="44">
        <v>14555000</v>
      </c>
      <c r="E137" s="44">
        <v>5000000</v>
      </c>
      <c r="F137" s="44">
        <v>5000000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5000000</v>
      </c>
      <c r="M137" s="44">
        <v>5000000</v>
      </c>
      <c r="N137" s="45">
        <f t="shared" si="4"/>
        <v>0</v>
      </c>
    </row>
    <row r="138" spans="1:14" x14ac:dyDescent="0.2">
      <c r="A138" s="42" t="s">
        <v>464</v>
      </c>
      <c r="B138" s="42" t="s">
        <v>465</v>
      </c>
      <c r="C138" s="43" t="s">
        <v>45</v>
      </c>
      <c r="D138" s="44">
        <v>15355273</v>
      </c>
      <c r="E138" s="44">
        <v>15355273</v>
      </c>
      <c r="F138" s="44">
        <v>11162929.68</v>
      </c>
      <c r="G138" s="44">
        <v>0</v>
      </c>
      <c r="H138" s="44">
        <v>0</v>
      </c>
      <c r="I138" s="44">
        <v>0</v>
      </c>
      <c r="J138" s="44">
        <v>3825698.09</v>
      </c>
      <c r="K138" s="44">
        <v>3825698.09</v>
      </c>
      <c r="L138" s="44">
        <v>11529574.91</v>
      </c>
      <c r="M138" s="44">
        <v>7337231.5899999999</v>
      </c>
      <c r="N138" s="45">
        <f t="shared" si="4"/>
        <v>0.24914555996497098</v>
      </c>
    </row>
    <row r="139" spans="1:14" x14ac:dyDescent="0.2">
      <c r="A139" s="42" t="s">
        <v>466</v>
      </c>
      <c r="B139" s="42" t="s">
        <v>467</v>
      </c>
      <c r="C139" s="43" t="s">
        <v>45</v>
      </c>
      <c r="D139" s="44">
        <v>19250370</v>
      </c>
      <c r="E139" s="44">
        <v>19223952</v>
      </c>
      <c r="F139" s="44">
        <v>15212981.699999999</v>
      </c>
      <c r="G139" s="44">
        <v>0</v>
      </c>
      <c r="H139" s="44">
        <v>0</v>
      </c>
      <c r="I139" s="44">
        <v>0</v>
      </c>
      <c r="J139" s="44">
        <v>9341909.1999999993</v>
      </c>
      <c r="K139" s="44">
        <v>9341909.1999999993</v>
      </c>
      <c r="L139" s="44">
        <v>9882042.8000000007</v>
      </c>
      <c r="M139" s="44">
        <v>5871072.5</v>
      </c>
      <c r="N139" s="45">
        <f t="shared" si="4"/>
        <v>0.48595154627934983</v>
      </c>
    </row>
    <row r="140" spans="1:14" x14ac:dyDescent="0.2">
      <c r="A140" s="42" t="s">
        <v>468</v>
      </c>
      <c r="B140" s="42" t="s">
        <v>469</v>
      </c>
      <c r="C140" s="43" t="s">
        <v>45</v>
      </c>
      <c r="D140" s="44">
        <v>15355273</v>
      </c>
      <c r="E140" s="44">
        <v>5000000</v>
      </c>
      <c r="F140" s="44">
        <v>5000000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5000000</v>
      </c>
      <c r="M140" s="44">
        <v>5000000</v>
      </c>
      <c r="N140" s="45">
        <f t="shared" si="4"/>
        <v>0</v>
      </c>
    </row>
    <row r="141" spans="1:14" x14ac:dyDescent="0.2">
      <c r="A141" s="42" t="s">
        <v>470</v>
      </c>
      <c r="B141" s="42" t="s">
        <v>471</v>
      </c>
      <c r="C141" s="43" t="s">
        <v>45</v>
      </c>
      <c r="D141" s="44">
        <v>13175000</v>
      </c>
      <c r="E141" s="44">
        <v>13175000</v>
      </c>
      <c r="F141" s="44">
        <v>11383125</v>
      </c>
      <c r="G141" s="44">
        <v>0</v>
      </c>
      <c r="H141" s="44">
        <v>0</v>
      </c>
      <c r="I141" s="44">
        <v>0</v>
      </c>
      <c r="J141" s="44">
        <v>5450000</v>
      </c>
      <c r="K141" s="44">
        <v>5450000</v>
      </c>
      <c r="L141" s="44">
        <v>7725000</v>
      </c>
      <c r="M141" s="44">
        <v>5933125</v>
      </c>
      <c r="N141" s="45">
        <f t="shared" si="4"/>
        <v>0.41366223908918404</v>
      </c>
    </row>
    <row r="142" spans="1:14" x14ac:dyDescent="0.2">
      <c r="A142" s="42" t="s">
        <v>472</v>
      </c>
      <c r="B142" s="42" t="s">
        <v>473</v>
      </c>
      <c r="C142" s="43" t="s">
        <v>45</v>
      </c>
      <c r="D142" s="44">
        <v>15355273</v>
      </c>
      <c r="E142" s="44">
        <v>15355273</v>
      </c>
      <c r="F142" s="44">
        <v>12518754.68</v>
      </c>
      <c r="G142" s="44">
        <v>0</v>
      </c>
      <c r="H142" s="44">
        <v>0</v>
      </c>
      <c r="I142" s="44">
        <v>0</v>
      </c>
      <c r="J142" s="44">
        <v>6903515.2699999996</v>
      </c>
      <c r="K142" s="44">
        <v>6903515.2699999996</v>
      </c>
      <c r="L142" s="44">
        <v>8451757.7300000004</v>
      </c>
      <c r="M142" s="44">
        <v>5615239.4100000001</v>
      </c>
      <c r="N142" s="45">
        <f t="shared" si="4"/>
        <v>0.4495859676347011</v>
      </c>
    </row>
    <row r="143" spans="1:14" x14ac:dyDescent="0.2">
      <c r="A143" s="42" t="s">
        <v>474</v>
      </c>
      <c r="B143" s="42" t="s">
        <v>475</v>
      </c>
      <c r="C143" s="43" t="s">
        <v>45</v>
      </c>
      <c r="D143" s="44">
        <v>15355273</v>
      </c>
      <c r="E143" s="44">
        <v>16230400</v>
      </c>
      <c r="F143" s="44">
        <v>11890785.25</v>
      </c>
      <c r="G143" s="44">
        <v>0</v>
      </c>
      <c r="H143" s="44">
        <v>0</v>
      </c>
      <c r="I143" s="44">
        <v>0</v>
      </c>
      <c r="J143" s="44">
        <v>6040575.8499999996</v>
      </c>
      <c r="K143" s="44">
        <v>6040575.8499999996</v>
      </c>
      <c r="L143" s="44">
        <v>10189824.15</v>
      </c>
      <c r="M143" s="44">
        <v>5850209.4000000004</v>
      </c>
      <c r="N143" s="45">
        <f t="shared" si="4"/>
        <v>0.37217664690950314</v>
      </c>
    </row>
    <row r="144" spans="1:14" x14ac:dyDescent="0.2">
      <c r="A144" s="42" t="s">
        <v>476</v>
      </c>
      <c r="B144" s="42" t="s">
        <v>477</v>
      </c>
      <c r="C144" s="43" t="s">
        <v>45</v>
      </c>
      <c r="D144" s="44">
        <v>14555000</v>
      </c>
      <c r="E144" s="44">
        <v>14555000</v>
      </c>
      <c r="F144" s="44">
        <v>12038625</v>
      </c>
      <c r="G144" s="44">
        <v>0</v>
      </c>
      <c r="H144" s="44">
        <v>0</v>
      </c>
      <c r="I144" s="44">
        <v>0</v>
      </c>
      <c r="J144" s="44">
        <v>6370000</v>
      </c>
      <c r="K144" s="44">
        <v>6370000</v>
      </c>
      <c r="L144" s="44">
        <v>8185000</v>
      </c>
      <c r="M144" s="44">
        <v>5668625</v>
      </c>
      <c r="N144" s="45">
        <f t="shared" si="4"/>
        <v>0.43765029199587768</v>
      </c>
    </row>
    <row r="145" spans="1:14" x14ac:dyDescent="0.2">
      <c r="A145" s="42" t="s">
        <v>478</v>
      </c>
      <c r="B145" s="42" t="s">
        <v>479</v>
      </c>
      <c r="C145" s="43" t="s">
        <v>45</v>
      </c>
      <c r="D145" s="44">
        <v>15355273</v>
      </c>
      <c r="E145" s="44">
        <v>14636157</v>
      </c>
      <c r="F145" s="44">
        <v>12256953.58</v>
      </c>
      <c r="G145" s="44">
        <v>0</v>
      </c>
      <c r="H145" s="44">
        <v>0</v>
      </c>
      <c r="I145" s="44">
        <v>0</v>
      </c>
      <c r="J145" s="44">
        <v>6184399.0700000003</v>
      </c>
      <c r="K145" s="44">
        <v>6184399.0700000003</v>
      </c>
      <c r="L145" s="44">
        <v>8451757.9299999997</v>
      </c>
      <c r="M145" s="44">
        <v>6072554.5099999998</v>
      </c>
      <c r="N145" s="45">
        <f t="shared" si="4"/>
        <v>0.42254254788330026</v>
      </c>
    </row>
  </sheetData>
  <mergeCells count="4">
    <mergeCell ref="A1:N1"/>
    <mergeCell ref="A2:N2"/>
    <mergeCell ref="A3:N3"/>
    <mergeCell ref="A6:B6"/>
  </mergeCells>
  <pageMargins left="0.7" right="0.7" top="0.75" bottom="0.75" header="0.3" footer="0.3"/>
  <pageSetup scale="61" orientation="portrait" r:id="rId1"/>
  <rowBreaks count="1" manualBreakCount="1">
    <brk id="6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A1D1F-5466-4ABF-AFED-A27B879930D5}">
  <dimension ref="A1:N29"/>
  <sheetViews>
    <sheetView tabSelected="1" zoomScale="110" zoomScaleNormal="110" workbookViewId="0">
      <selection activeCell="P15" sqref="P15"/>
    </sheetView>
  </sheetViews>
  <sheetFormatPr baseColWidth="10" defaultColWidth="28.85546875" defaultRowHeight="12.75" x14ac:dyDescent="0.2"/>
  <cols>
    <col min="1" max="1" width="8" style="13" bestFit="1" customWidth="1"/>
    <col min="2" max="2" width="50.140625" style="13" bestFit="1" customWidth="1"/>
    <col min="3" max="3" width="5.5703125" style="14" bestFit="1" customWidth="1"/>
    <col min="4" max="6" width="12.85546875" style="13" bestFit="1" customWidth="1"/>
    <col min="7" max="7" width="9" style="13" hidden="1" customWidth="1"/>
    <col min="8" max="8" width="13.28515625" style="13" hidden="1" customWidth="1"/>
    <col min="9" max="9" width="9.5703125" style="13" hidden="1" customWidth="1"/>
    <col min="10" max="12" width="12.85546875" style="13" bestFit="1" customWidth="1"/>
    <col min="13" max="13" width="12.85546875" style="13" hidden="1" customWidth="1"/>
    <col min="14" max="14" width="20.7109375" style="13" bestFit="1" customWidth="1"/>
    <col min="15" max="16384" width="28.85546875" style="13"/>
  </cols>
  <sheetData>
    <row r="1" spans="1:14" s="9" customFormat="1" ht="18.75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9" customFormat="1" ht="18.75" x14ac:dyDescent="0.2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s="9" customFormat="1" ht="18.75" x14ac:dyDescent="0.2">
      <c r="A3" s="64" t="str">
        <f>+TOTAL!A3</f>
        <v>Al 31 de agosto de 2026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1:14" s="9" customFormat="1" ht="13.5" thickBot="1" x14ac:dyDescent="0.25">
      <c r="A4" s="10"/>
      <c r="C4" s="11"/>
      <c r="N4" s="12"/>
    </row>
    <row r="5" spans="1:14" ht="51.75" thickBot="1" x14ac:dyDescent="0.25">
      <c r="A5" s="54" t="s">
        <v>40</v>
      </c>
      <c r="B5" s="55" t="s">
        <v>41</v>
      </c>
      <c r="C5" s="55" t="s">
        <v>4</v>
      </c>
      <c r="D5" s="55" t="s">
        <v>5</v>
      </c>
      <c r="E5" s="55" t="s">
        <v>6</v>
      </c>
      <c r="F5" s="56" t="s">
        <v>7</v>
      </c>
      <c r="G5" s="56" t="s">
        <v>8</v>
      </c>
      <c r="H5" s="56" t="s">
        <v>9</v>
      </c>
      <c r="I5" s="56" t="s">
        <v>10</v>
      </c>
      <c r="J5" s="56" t="s">
        <v>11</v>
      </c>
      <c r="K5" s="56" t="s">
        <v>12</v>
      </c>
      <c r="L5" s="56" t="s">
        <v>13</v>
      </c>
      <c r="M5" s="57" t="s">
        <v>14</v>
      </c>
      <c r="N5" s="58" t="s">
        <v>15</v>
      </c>
    </row>
    <row r="6" spans="1:14" ht="13.5" thickBot="1" x14ac:dyDescent="0.25">
      <c r="A6" s="65" t="s">
        <v>38</v>
      </c>
      <c r="B6" s="66" t="s">
        <v>42</v>
      </c>
      <c r="C6" s="59"/>
      <c r="D6" s="60">
        <v>50000000</v>
      </c>
      <c r="E6" s="60">
        <v>50000000</v>
      </c>
      <c r="F6" s="60">
        <v>43476250</v>
      </c>
      <c r="G6" s="60">
        <v>0</v>
      </c>
      <c r="H6" s="60">
        <v>0</v>
      </c>
      <c r="I6" s="60">
        <v>0</v>
      </c>
      <c r="J6" s="60">
        <v>10423480.99</v>
      </c>
      <c r="K6" s="60">
        <v>10339993.720000001</v>
      </c>
      <c r="L6" s="60">
        <v>39576519.009999998</v>
      </c>
      <c r="M6" s="60">
        <v>33052769.010000002</v>
      </c>
      <c r="N6" s="61">
        <f>+J6/E6</f>
        <v>0.20846961980000001</v>
      </c>
    </row>
    <row r="7" spans="1:14" ht="13.5" thickBot="1" x14ac:dyDescent="0.25">
      <c r="A7" s="37" t="s">
        <v>43</v>
      </c>
      <c r="B7" s="38" t="s">
        <v>44</v>
      </c>
      <c r="C7" s="39" t="s">
        <v>45</v>
      </c>
      <c r="D7" s="40">
        <v>10000000</v>
      </c>
      <c r="E7" s="40">
        <v>10000000</v>
      </c>
      <c r="F7" s="40">
        <v>10000000</v>
      </c>
      <c r="G7" s="40">
        <v>0</v>
      </c>
      <c r="H7" s="40">
        <v>0</v>
      </c>
      <c r="I7" s="40">
        <v>0</v>
      </c>
      <c r="J7" s="40">
        <v>4970413.99</v>
      </c>
      <c r="K7" s="40">
        <v>4886926.72</v>
      </c>
      <c r="L7" s="40">
        <v>5029586.01</v>
      </c>
      <c r="M7" s="40">
        <v>5029586.01</v>
      </c>
      <c r="N7" s="41">
        <f t="shared" ref="N7:N29" si="0">+J7/E7</f>
        <v>0.49704139899999999</v>
      </c>
    </row>
    <row r="8" spans="1:14" x14ac:dyDescent="0.2">
      <c r="A8" s="42" t="s">
        <v>52</v>
      </c>
      <c r="B8" s="42" t="s">
        <v>53</v>
      </c>
      <c r="C8" s="43" t="s">
        <v>45</v>
      </c>
      <c r="D8" s="44">
        <v>10000000</v>
      </c>
      <c r="E8" s="44">
        <v>10000000</v>
      </c>
      <c r="F8" s="44">
        <v>10000000</v>
      </c>
      <c r="G8" s="44">
        <v>0</v>
      </c>
      <c r="H8" s="44">
        <v>0</v>
      </c>
      <c r="I8" s="44">
        <v>0</v>
      </c>
      <c r="J8" s="44">
        <v>4970413.99</v>
      </c>
      <c r="K8" s="44">
        <v>4886926.72</v>
      </c>
      <c r="L8" s="44">
        <v>5029586.01</v>
      </c>
      <c r="M8" s="44">
        <v>5029586.01</v>
      </c>
      <c r="N8" s="45">
        <f t="shared" si="0"/>
        <v>0.49704139899999999</v>
      </c>
    </row>
    <row r="9" spans="1:14" ht="13.5" thickBot="1" x14ac:dyDescent="0.25">
      <c r="A9" s="42" t="s">
        <v>320</v>
      </c>
      <c r="B9" s="42" t="s">
        <v>321</v>
      </c>
      <c r="C9" s="43" t="s">
        <v>45</v>
      </c>
      <c r="D9" s="44">
        <v>10000000</v>
      </c>
      <c r="E9" s="44">
        <v>10000000</v>
      </c>
      <c r="F9" s="44">
        <v>10000000</v>
      </c>
      <c r="G9" s="44">
        <v>0</v>
      </c>
      <c r="H9" s="44">
        <v>0</v>
      </c>
      <c r="I9" s="44">
        <v>0</v>
      </c>
      <c r="J9" s="44">
        <v>4970413.99</v>
      </c>
      <c r="K9" s="44">
        <v>4886926.72</v>
      </c>
      <c r="L9" s="44">
        <v>5029586.01</v>
      </c>
      <c r="M9" s="44">
        <v>5029586.01</v>
      </c>
      <c r="N9" s="45">
        <f t="shared" si="0"/>
        <v>0.49704139899999999</v>
      </c>
    </row>
    <row r="10" spans="1:14" ht="13.5" thickBot="1" x14ac:dyDescent="0.25">
      <c r="A10" s="37" t="s">
        <v>84</v>
      </c>
      <c r="B10" s="38" t="s">
        <v>85</v>
      </c>
      <c r="C10" s="39" t="s">
        <v>45</v>
      </c>
      <c r="D10" s="40">
        <v>35000000</v>
      </c>
      <c r="E10" s="40">
        <v>35000000</v>
      </c>
      <c r="F10" s="40">
        <v>28751250</v>
      </c>
      <c r="G10" s="40">
        <v>0</v>
      </c>
      <c r="H10" s="40">
        <v>0</v>
      </c>
      <c r="I10" s="40">
        <v>0</v>
      </c>
      <c r="J10" s="40">
        <v>5453067</v>
      </c>
      <c r="K10" s="40">
        <v>5453067</v>
      </c>
      <c r="L10" s="40">
        <v>29546933</v>
      </c>
      <c r="M10" s="40">
        <v>23298183</v>
      </c>
      <c r="N10" s="41">
        <f t="shared" si="0"/>
        <v>0.1558019142857143</v>
      </c>
    </row>
    <row r="11" spans="1:14" x14ac:dyDescent="0.2">
      <c r="A11" s="42" t="s">
        <v>104</v>
      </c>
      <c r="B11" s="42" t="s">
        <v>105</v>
      </c>
      <c r="C11" s="43" t="s">
        <v>45</v>
      </c>
      <c r="D11" s="44">
        <v>17500000</v>
      </c>
      <c r="E11" s="44">
        <v>17500000</v>
      </c>
      <c r="F11" s="44">
        <v>12687500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17500000</v>
      </c>
      <c r="M11" s="44">
        <v>12687500</v>
      </c>
      <c r="N11" s="45">
        <f t="shared" si="0"/>
        <v>0</v>
      </c>
    </row>
    <row r="12" spans="1:14" x14ac:dyDescent="0.2">
      <c r="A12" s="42" t="s">
        <v>322</v>
      </c>
      <c r="B12" s="42" t="s">
        <v>323</v>
      </c>
      <c r="C12" s="43" t="s">
        <v>45</v>
      </c>
      <c r="D12" s="44">
        <v>5500000</v>
      </c>
      <c r="E12" s="44">
        <v>5500000</v>
      </c>
      <c r="F12" s="44">
        <v>3987500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5500000</v>
      </c>
      <c r="M12" s="44">
        <v>3987500</v>
      </c>
      <c r="N12" s="45">
        <f t="shared" si="0"/>
        <v>0</v>
      </c>
    </row>
    <row r="13" spans="1:14" x14ac:dyDescent="0.2">
      <c r="A13" s="42" t="s">
        <v>207</v>
      </c>
      <c r="B13" s="42" t="s">
        <v>208</v>
      </c>
      <c r="C13" s="43" t="s">
        <v>45</v>
      </c>
      <c r="D13" s="44">
        <v>12000000</v>
      </c>
      <c r="E13" s="44">
        <v>12000000</v>
      </c>
      <c r="F13" s="44">
        <v>8700000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12000000</v>
      </c>
      <c r="M13" s="44">
        <v>8700000</v>
      </c>
      <c r="N13" s="45">
        <f t="shared" si="0"/>
        <v>0</v>
      </c>
    </row>
    <row r="14" spans="1:14" x14ac:dyDescent="0.2">
      <c r="A14" s="42" t="s">
        <v>116</v>
      </c>
      <c r="B14" s="42" t="s">
        <v>117</v>
      </c>
      <c r="C14" s="43" t="s">
        <v>45</v>
      </c>
      <c r="D14" s="44">
        <v>3000000</v>
      </c>
      <c r="E14" s="44">
        <v>500000</v>
      </c>
      <c r="F14" s="44">
        <v>500000</v>
      </c>
      <c r="G14" s="44">
        <v>0</v>
      </c>
      <c r="H14" s="44">
        <v>0</v>
      </c>
      <c r="I14" s="44">
        <v>0</v>
      </c>
      <c r="J14" s="44">
        <v>344407</v>
      </c>
      <c r="K14" s="44">
        <v>344407</v>
      </c>
      <c r="L14" s="44">
        <v>155593</v>
      </c>
      <c r="M14" s="44">
        <v>155593</v>
      </c>
      <c r="N14" s="45">
        <f t="shared" si="0"/>
        <v>0.68881400000000004</v>
      </c>
    </row>
    <row r="15" spans="1:14" x14ac:dyDescent="0.2">
      <c r="A15" s="42" t="s">
        <v>118</v>
      </c>
      <c r="B15" s="42" t="s">
        <v>119</v>
      </c>
      <c r="C15" s="43" t="s">
        <v>45</v>
      </c>
      <c r="D15" s="44">
        <v>3000000</v>
      </c>
      <c r="E15" s="44">
        <v>500000</v>
      </c>
      <c r="F15" s="44">
        <v>500000</v>
      </c>
      <c r="G15" s="44">
        <v>0</v>
      </c>
      <c r="H15" s="44">
        <v>0</v>
      </c>
      <c r="I15" s="44">
        <v>0</v>
      </c>
      <c r="J15" s="44">
        <v>344407</v>
      </c>
      <c r="K15" s="44">
        <v>344407</v>
      </c>
      <c r="L15" s="44">
        <v>155593</v>
      </c>
      <c r="M15" s="44">
        <v>155593</v>
      </c>
      <c r="N15" s="45">
        <f t="shared" si="0"/>
        <v>0.68881400000000004</v>
      </c>
    </row>
    <row r="16" spans="1:14" x14ac:dyDescent="0.2">
      <c r="A16" s="42" t="s">
        <v>120</v>
      </c>
      <c r="B16" s="42" t="s">
        <v>121</v>
      </c>
      <c r="C16" s="43" t="s">
        <v>45</v>
      </c>
      <c r="D16" s="44">
        <v>10500000</v>
      </c>
      <c r="E16" s="44">
        <v>16950000</v>
      </c>
      <c r="F16" s="44">
        <v>15513750</v>
      </c>
      <c r="G16" s="44">
        <v>0</v>
      </c>
      <c r="H16" s="44">
        <v>0</v>
      </c>
      <c r="I16" s="44">
        <v>0</v>
      </c>
      <c r="J16" s="44">
        <v>5073135</v>
      </c>
      <c r="K16" s="44">
        <v>5073135</v>
      </c>
      <c r="L16" s="44">
        <v>11876865</v>
      </c>
      <c r="M16" s="44">
        <v>10440615</v>
      </c>
      <c r="N16" s="45">
        <f t="shared" si="0"/>
        <v>0.29930000000000001</v>
      </c>
    </row>
    <row r="17" spans="1:14" x14ac:dyDescent="0.2">
      <c r="A17" s="42" t="s">
        <v>209</v>
      </c>
      <c r="B17" s="42" t="s">
        <v>210</v>
      </c>
      <c r="C17" s="43" t="s">
        <v>45</v>
      </c>
      <c r="D17" s="44">
        <v>10500000</v>
      </c>
      <c r="E17" s="44">
        <v>16950000</v>
      </c>
      <c r="F17" s="44">
        <v>15513750</v>
      </c>
      <c r="G17" s="44">
        <v>0</v>
      </c>
      <c r="H17" s="44">
        <v>0</v>
      </c>
      <c r="I17" s="44">
        <v>0</v>
      </c>
      <c r="J17" s="44">
        <v>5073135</v>
      </c>
      <c r="K17" s="44">
        <v>5073135</v>
      </c>
      <c r="L17" s="44">
        <v>11876865</v>
      </c>
      <c r="M17" s="44">
        <v>10440615</v>
      </c>
      <c r="N17" s="45">
        <f t="shared" si="0"/>
        <v>0.29930000000000001</v>
      </c>
    </row>
    <row r="18" spans="1:14" x14ac:dyDescent="0.2">
      <c r="A18" s="42" t="s">
        <v>211</v>
      </c>
      <c r="B18" s="42" t="s">
        <v>212</v>
      </c>
      <c r="C18" s="43" t="s">
        <v>45</v>
      </c>
      <c r="D18" s="44">
        <v>500000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5" t="e">
        <f t="shared" si="0"/>
        <v>#DIV/0!</v>
      </c>
    </row>
    <row r="19" spans="1:14" x14ac:dyDescent="0.2">
      <c r="A19" s="42" t="s">
        <v>243</v>
      </c>
      <c r="B19" s="42" t="s">
        <v>244</v>
      </c>
      <c r="C19" s="43" t="s">
        <v>45</v>
      </c>
      <c r="D19" s="44">
        <v>500000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5" t="e">
        <f t="shared" si="0"/>
        <v>#DIV/0!</v>
      </c>
    </row>
    <row r="20" spans="1:14" x14ac:dyDescent="0.2">
      <c r="A20" s="42" t="s">
        <v>124</v>
      </c>
      <c r="B20" s="42" t="s">
        <v>125</v>
      </c>
      <c r="C20" s="43" t="s">
        <v>45</v>
      </c>
      <c r="D20" s="44">
        <v>1500000</v>
      </c>
      <c r="E20" s="44">
        <v>50000</v>
      </c>
      <c r="F20" s="44">
        <v>50000</v>
      </c>
      <c r="G20" s="44">
        <v>0</v>
      </c>
      <c r="H20" s="44">
        <v>0</v>
      </c>
      <c r="I20" s="44">
        <v>0</v>
      </c>
      <c r="J20" s="44">
        <v>35525</v>
      </c>
      <c r="K20" s="44">
        <v>35525</v>
      </c>
      <c r="L20" s="44">
        <v>14475</v>
      </c>
      <c r="M20" s="44">
        <v>14475</v>
      </c>
      <c r="N20" s="45">
        <f t="shared" si="0"/>
        <v>0.71050000000000002</v>
      </c>
    </row>
    <row r="21" spans="1:14" x14ac:dyDescent="0.2">
      <c r="A21" s="42" t="s">
        <v>126</v>
      </c>
      <c r="B21" s="42" t="s">
        <v>127</v>
      </c>
      <c r="C21" s="43" t="s">
        <v>45</v>
      </c>
      <c r="D21" s="44">
        <v>1500000</v>
      </c>
      <c r="E21" s="44">
        <v>50000</v>
      </c>
      <c r="F21" s="44">
        <v>50000</v>
      </c>
      <c r="G21" s="44">
        <v>0</v>
      </c>
      <c r="H21" s="44">
        <v>0</v>
      </c>
      <c r="I21" s="44">
        <v>0</v>
      </c>
      <c r="J21" s="44">
        <v>35525</v>
      </c>
      <c r="K21" s="44">
        <v>35525</v>
      </c>
      <c r="L21" s="44">
        <v>14475</v>
      </c>
      <c r="M21" s="44">
        <v>14475</v>
      </c>
      <c r="N21" s="45">
        <f t="shared" si="0"/>
        <v>0.71050000000000002</v>
      </c>
    </row>
    <row r="22" spans="1:14" x14ac:dyDescent="0.2">
      <c r="A22" s="42" t="s">
        <v>128</v>
      </c>
      <c r="B22" s="42" t="s">
        <v>129</v>
      </c>
      <c r="C22" s="43" t="s">
        <v>45</v>
      </c>
      <c r="D22" s="44">
        <v>2000000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5" t="e">
        <f t="shared" si="0"/>
        <v>#DIV/0!</v>
      </c>
    </row>
    <row r="23" spans="1:14" ht="13.5" thickBot="1" x14ac:dyDescent="0.25">
      <c r="A23" s="42" t="s">
        <v>130</v>
      </c>
      <c r="B23" s="42" t="s">
        <v>131</v>
      </c>
      <c r="C23" s="43" t="s">
        <v>45</v>
      </c>
      <c r="D23" s="44">
        <v>2000000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5" t="e">
        <f t="shared" si="0"/>
        <v>#DIV/0!</v>
      </c>
    </row>
    <row r="24" spans="1:14" ht="13.5" thickBot="1" x14ac:dyDescent="0.25">
      <c r="A24" s="37" t="s">
        <v>132</v>
      </c>
      <c r="B24" s="38" t="s">
        <v>133</v>
      </c>
      <c r="C24" s="39" t="s">
        <v>45</v>
      </c>
      <c r="D24" s="40">
        <v>1000000</v>
      </c>
      <c r="E24" s="40">
        <v>1000000</v>
      </c>
      <c r="F24" s="40">
        <v>725000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1000000</v>
      </c>
      <c r="M24" s="40">
        <v>725000</v>
      </c>
      <c r="N24" s="41">
        <f t="shared" si="0"/>
        <v>0</v>
      </c>
    </row>
    <row r="25" spans="1:14" x14ac:dyDescent="0.2">
      <c r="A25" s="42" t="s">
        <v>324</v>
      </c>
      <c r="B25" s="42" t="s">
        <v>325</v>
      </c>
      <c r="C25" s="43" t="s">
        <v>45</v>
      </c>
      <c r="D25" s="44">
        <v>1000000</v>
      </c>
      <c r="E25" s="44">
        <v>1000000</v>
      </c>
      <c r="F25" s="44">
        <v>725000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1000000</v>
      </c>
      <c r="M25" s="44">
        <v>725000</v>
      </c>
      <c r="N25" s="45">
        <f t="shared" si="0"/>
        <v>0</v>
      </c>
    </row>
    <row r="26" spans="1:14" ht="13.5" thickBot="1" x14ac:dyDescent="0.25">
      <c r="A26" s="42" t="s">
        <v>326</v>
      </c>
      <c r="B26" s="42" t="s">
        <v>327</v>
      </c>
      <c r="C26" s="43" t="s">
        <v>45</v>
      </c>
      <c r="D26" s="44">
        <v>1000000</v>
      </c>
      <c r="E26" s="44">
        <v>1000000</v>
      </c>
      <c r="F26" s="44">
        <v>725000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1000000</v>
      </c>
      <c r="M26" s="44">
        <v>725000</v>
      </c>
      <c r="N26" s="45">
        <f t="shared" si="0"/>
        <v>0</v>
      </c>
    </row>
    <row r="27" spans="1:14" ht="13.5" thickBot="1" x14ac:dyDescent="0.25">
      <c r="A27" s="37" t="s">
        <v>138</v>
      </c>
      <c r="B27" s="38" t="s">
        <v>139</v>
      </c>
      <c r="C27" s="39" t="s">
        <v>140</v>
      </c>
      <c r="D27" s="40">
        <v>4000000</v>
      </c>
      <c r="E27" s="40">
        <v>4000000</v>
      </c>
      <c r="F27" s="40">
        <v>4000000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4000000</v>
      </c>
      <c r="M27" s="40">
        <v>4000000</v>
      </c>
      <c r="N27" s="41">
        <f t="shared" si="0"/>
        <v>0</v>
      </c>
    </row>
    <row r="28" spans="1:14" x14ac:dyDescent="0.2">
      <c r="A28" s="42" t="s">
        <v>141</v>
      </c>
      <c r="B28" s="42" t="s">
        <v>142</v>
      </c>
      <c r="C28" s="43" t="s">
        <v>140</v>
      </c>
      <c r="D28" s="44">
        <v>4000000</v>
      </c>
      <c r="E28" s="44">
        <v>4000000</v>
      </c>
      <c r="F28" s="44">
        <v>4000000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4000000</v>
      </c>
      <c r="M28" s="44">
        <v>4000000</v>
      </c>
      <c r="N28" s="45">
        <f t="shared" si="0"/>
        <v>0</v>
      </c>
    </row>
    <row r="29" spans="1:14" x14ac:dyDescent="0.2">
      <c r="A29" s="42" t="s">
        <v>328</v>
      </c>
      <c r="B29" s="42" t="s">
        <v>329</v>
      </c>
      <c r="C29" s="43" t="s">
        <v>140</v>
      </c>
      <c r="D29" s="44">
        <v>4000000</v>
      </c>
      <c r="E29" s="44">
        <v>4000000</v>
      </c>
      <c r="F29" s="44">
        <v>4000000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4000000</v>
      </c>
      <c r="M29" s="44">
        <v>4000000</v>
      </c>
      <c r="N29" s="45">
        <f t="shared" si="0"/>
        <v>0</v>
      </c>
    </row>
  </sheetData>
  <mergeCells count="4">
    <mergeCell ref="A1:N1"/>
    <mergeCell ref="A2:N2"/>
    <mergeCell ref="A3:N3"/>
    <mergeCell ref="A6:B6"/>
  </mergeCells>
  <pageMargins left="0.70866141732283472" right="0.70866141732283472" top="0.74803149606299213" bottom="0.74803149606299213" header="0.31496062992125984" footer="0.31496062992125984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TOTAL</vt:lpstr>
      <vt:lpstr>GESTION INTRA</vt:lpstr>
      <vt:lpstr>RECTORIA</vt:lpstr>
      <vt:lpstr>PCT</vt:lpstr>
      <vt:lpstr>CTAMS</vt:lpstr>
      <vt:lpstr>OCIS</vt:lpstr>
      <vt:lpstr>CNVE</vt:lpstr>
      <vt:lpstr>CEN-CINAI</vt:lpstr>
      <vt:lpstr>TRANSFERENCIAS</vt:lpstr>
      <vt:lpstr>INCIENSA</vt:lpstr>
      <vt:lpstr>IAFA</vt:lpstr>
      <vt:lpstr>CONIS</vt:lpstr>
      <vt:lpstr>TOTAL!Área_de_impresión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Chris Fonseca Vargas</cp:lastModifiedBy>
  <cp:revision>1</cp:revision>
  <cp:lastPrinted>2026-09-09T15:51:57Z</cp:lastPrinted>
  <dcterms:created xsi:type="dcterms:W3CDTF">2023-05-18T15:12:03Z</dcterms:created>
  <dcterms:modified xsi:type="dcterms:W3CDTF">2026-09-09T20:39:18Z</dcterms:modified>
  <cp:category/>
  <cp:contentStatus/>
</cp:coreProperties>
</file>