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Orietta.LP-EN-P2-ORIETT\Desktop\Mis documentos\DP 2023\DP\"/>
    </mc:Choice>
  </mc:AlternateContent>
  <xr:revisionPtr revIDLastSave="0" documentId="8_{CD071F99-E05E-4650-A9F4-71D5B05C0DDD}" xr6:coauthVersionLast="47" xr6:coauthVersionMax="47" xr10:uidLastSave="{00000000-0000-0000-0000-000000000000}"/>
  <bookViews>
    <workbookView xWindow="-120" yWindow="-120" windowWidth="20730" windowHeight="11160" activeTab="1" xr2:uid="{732CF8CE-FB21-49BC-A444-3D930D1E2FC5}"/>
  </bookViews>
  <sheets>
    <sheet name="Balance result. I sem." sheetId="14" r:id="rId1"/>
    <sheet name="Program. y avance por inst." sheetId="12" r:id="rId2"/>
  </sheets>
  <definedNames>
    <definedName name="_xlnm._FilterDatabase" localSheetId="1" hidden="1">'Program. y avance por inst.'!$A$5:$L$41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9" i="14" l="1"/>
  <c r="F38" i="14"/>
  <c r="F37" i="14"/>
  <c r="I22" i="12"/>
  <c r="I21" i="12"/>
  <c r="I9" i="12"/>
</calcChain>
</file>

<file path=xl/sharedStrings.xml><?xml version="1.0" encoding="utf-8"?>
<sst xmlns="http://schemas.openxmlformats.org/spreadsheetml/2006/main" count="248" uniqueCount="180">
  <si>
    <t>Indicador</t>
  </si>
  <si>
    <t>HERRAMIENTA DE REPORTE DE AVANCE METAS PNDIP AL 30 DE JUNIO 2023</t>
  </si>
  <si>
    <t>Intervención Pública</t>
  </si>
  <si>
    <t>Meta del período</t>
  </si>
  <si>
    <t>Meta anual 2023</t>
  </si>
  <si>
    <t>Avance</t>
  </si>
  <si>
    <t>Clasificación de meta al 
30 junio 2023</t>
  </si>
  <si>
    <t>Recursos</t>
  </si>
  <si>
    <t>Logros u obstáculos</t>
  </si>
  <si>
    <t>Responsable</t>
  </si>
  <si>
    <t>Valor meta)</t>
  </si>
  <si>
    <t>(Valor real)</t>
  </si>
  <si>
    <t>De acuerdo con lo programado</t>
  </si>
  <si>
    <t>Con riesgo de incumplimiento</t>
  </si>
  <si>
    <t>Con atraso crítico</t>
  </si>
  <si>
    <t>Presupuesto anual                         (Millones ¢)</t>
  </si>
  <si>
    <t>Fuente de financiamiento</t>
  </si>
  <si>
    <t>1. Implementación del programa fortalecimiento de la prestación de servicios de salud y el desarrollo de Redes Integradas en la CCSS acorde con las necesidades de la población</t>
  </si>
  <si>
    <t>AD1.  Porcentaje de avance en la implementación del Programa Fortalecimiento y el desarrollo de Redes Integradas de Prestación de Servicios de Salud en la CCSS</t>
  </si>
  <si>
    <t>Caja Costarricense de Seguro Social, (CCSS) / Gerencia General</t>
  </si>
  <si>
    <t>2. Estrategia Nacional para el Abordaje Integral de las Enfermedades Crónicas no Transmisibles y obesidad</t>
  </si>
  <si>
    <t>BC1. Porcentaje de avance de construcción de los dos modelos de predicción de patologías</t>
  </si>
  <si>
    <t xml:space="preserve"> 22.5%</t>
  </si>
  <si>
    <t xml:space="preserve">Gerencia Médica
Área Estadística en Salud </t>
  </si>
  <si>
    <t xml:space="preserve">C2. Tasa de población que realiza actividad física sistemática por cada 1000 habitantes a nivel nacional. </t>
  </si>
  <si>
    <t>10,5 de cada mil habitantes a nivel nacional</t>
  </si>
  <si>
    <t>6  de cada 1000 habitantes a nivel nacional
Mujeres: 3
Hombres: 3</t>
  </si>
  <si>
    <t>ICODER</t>
  </si>
  <si>
    <t>3. Promoción de la Salud Mental y Prevención de las principales afectaciones a la salud mental</t>
  </si>
  <si>
    <t>C1 Número de proyectos en Promoción de la Salud Mental y en Prevención de las afectaciones a la Salud Mental dirigidos a la población ejecutados a nivel nacional.</t>
  </si>
  <si>
    <t>Secretaría Técnica de Salud Mental. Ministerio de Salud</t>
  </si>
  <si>
    <t>4. Acceso y oportunidad de los servicios de salud</t>
  </si>
  <si>
    <t>AD1. Plazo promedio de días espera para Cirugía Ambulatoria en la CCSS.</t>
  </si>
  <si>
    <t>365 días</t>
  </si>
  <si>
    <t>485 días</t>
  </si>
  <si>
    <t>Gerencia Médica: Unidad Técnica de Listas de Espera. Establecimientos de salud participantes</t>
  </si>
  <si>
    <t>AD2. Plazo promedio de días de espera para cirugía de catarata en la CCSS</t>
  </si>
  <si>
    <t>246 días</t>
  </si>
  <si>
    <t>306 días</t>
  </si>
  <si>
    <t>Unidad Técnica de Listas de Espera. Establecimientos de salud participantes</t>
  </si>
  <si>
    <t>AD3. Plazo promedio en días de espera para ultrasonidos generales en la CCSS</t>
  </si>
  <si>
    <t>140 días</t>
  </si>
  <si>
    <t>200 días</t>
  </si>
  <si>
    <t>AD4. Plazo Promedio de días de espera para endoscopías altas en la CCSS.</t>
  </si>
  <si>
    <t>120 días</t>
  </si>
  <si>
    <t>180 días</t>
  </si>
  <si>
    <t>6. 001637. Diseño, construcción y equipamiento del Nuevo Hospital Monseñor Sanabria, Puntarenas</t>
  </si>
  <si>
    <t>ABCD1. Porcentaje de avance de obra (Hospital Monseñor Sanabria)</t>
  </si>
  <si>
    <t>Gerencia Infraestructura y Tecnologías</t>
  </si>
  <si>
    <t>7. 002793 Construcción y equipamiento de la nueva sede del Área de Salud Naranjo</t>
  </si>
  <si>
    <t>ABCD1. Porcentaje de avance de obra  (Área Salud Naranjo)</t>
  </si>
  <si>
    <t>8. 002797 Reforzamiento estructural y remodelación Edificio Laureano Echandi</t>
  </si>
  <si>
    <t>AB4. Porcentaje de avance de obra (Edificio Laureano Echandi)</t>
  </si>
  <si>
    <t>9 Programa de agua potable para comunidades indígenas</t>
  </si>
  <si>
    <t>C5. Porcentaje de avance del programa de agua potable para comunidades indígenas.</t>
  </si>
  <si>
    <t>Instituto Costarricense de Acueductos y Alcantarillados (AyA). Subgerencia Sistemas Delegados. UEN Administración de Proyectos</t>
  </si>
  <si>
    <t>10. Proyecto 000043 Mejoramiento del medio ambiente del Área Metropolitana (proyecto de alcantarillado sanitario GAM)</t>
  </si>
  <si>
    <t>C6. Porcentaje acumulado de  avance en la etapa de ejecución del Proyecto (Alcantarillado sanitario GAM)</t>
  </si>
  <si>
    <t>81.92%</t>
  </si>
  <si>
    <t>80.03%</t>
  </si>
  <si>
    <t>Instituto Costarricense de Acueductos y Alcantarillados AyA.</t>
  </si>
  <si>
    <t>11. Salud ambiental</t>
  </si>
  <si>
    <t>C1. Porcentaje acumulado de población cubierta con servicio de agua clorada abastecida por ASADAS.</t>
  </si>
  <si>
    <t>Instituto Costarricense de Acueductos y Alcantarillados. Subgerencia Gestión de Sistemas Delegados. UEN Gestión de ASADAS.</t>
  </si>
  <si>
    <t>C2. Porcentaje de residuos ordinarios y de manejo especial valorizados</t>
  </si>
  <si>
    <t xml:space="preserve">Dirección de Protección Radiológica y Salud Ambiental. Ministerio de Salud </t>
  </si>
  <si>
    <t xml:space="preserve">12. Simplificación y agilización de los procesos de inscripción y renovación de medicamentos  </t>
  </si>
  <si>
    <t>C1. Promedio trimestral de días hábiles para la resolución de las solicitudes de la inscripción de medicamentos.</t>
  </si>
  <si>
    <t xml:space="preserve">Unidad de Registros de la Dirección de Regulación de Productos de Interés Sanitario. Ministerio de Salud </t>
  </si>
  <si>
    <t>C2. Promedio trimestral de días hábiles para la resolución de las solicitudes de la renovación de medicamentos con declaración jurada.</t>
  </si>
  <si>
    <t>14. Seguridad Alimentaria y Nutricional</t>
  </si>
  <si>
    <t>C1. Número de personas atendidas anualmente con el servicio de Nutrición Preventiva en las estrategias intramuros y extramuros de CEN CINAI</t>
  </si>
  <si>
    <t xml:space="preserve">160.307 </t>
  </si>
  <si>
    <t>Dirección Nacional de CEN CINAI</t>
  </si>
  <si>
    <t>C2. Número de niños y niñas menores de 13 años atendidos durante el año en las estrategias intra y extramuros con servicios de promoción del crecimiento y desarrollo CEN CINAI.</t>
  </si>
  <si>
    <t>53.000</t>
  </si>
  <si>
    <t xml:space="preserve">44.236 </t>
  </si>
  <si>
    <t>C3. Número de personas adultas del núcleo familiar con acciones educativas en alimentación, nutrición de promoción de ambientes de paz y buenas prácticas de crianza.</t>
  </si>
  <si>
    <t>50.000</t>
  </si>
  <si>
    <t>44.000</t>
  </si>
  <si>
    <t>15. Prevención y Atención de la desnutrición crónica infantil en menores de 5 años</t>
  </si>
  <si>
    <t>C1. Número de niñas y niños menores de 5 años con desnutrición crónica detectados y atendidos con servicios CEN CINAI</t>
  </si>
  <si>
    <t>C2. Número de adolescentes madres, mujeres en periodo de gestación o lactancia con acciones de promoción de la lactancia materna y alimentación saludable.</t>
  </si>
  <si>
    <t>Dirección Nacional de CEN CINAI con apoyo de la OPS</t>
  </si>
  <si>
    <t>16. Atención de las personas consumidoras de sustancias psicoactivas, mediante servicios de calidad que mejoren las condiciones de vida.</t>
  </si>
  <si>
    <t>C1. Porcentaje de personas que consultan por primera vez en la vida en los servicios del IAFA.</t>
  </si>
  <si>
    <t>IAFA Atención a Pacientes</t>
  </si>
  <si>
    <t>R. Central</t>
  </si>
  <si>
    <t>R. Brunca</t>
  </si>
  <si>
    <t>R. Chorotega</t>
  </si>
  <si>
    <t>R. Huetar Caribe</t>
  </si>
  <si>
    <t>R. Pacífico Central</t>
  </si>
  <si>
    <t>C2. Número de personas que utilizan servicios de atención derivados del consumo de sustancias psicoactivas.</t>
  </si>
  <si>
    <t>98.500</t>
  </si>
  <si>
    <t>20.700</t>
  </si>
  <si>
    <t>79.240</t>
  </si>
  <si>
    <t>16.050</t>
  </si>
  <si>
    <t>2.380</t>
  </si>
  <si>
    <t>3.130</t>
  </si>
  <si>
    <t>R. Huetar Norte</t>
  </si>
  <si>
    <t>3.505</t>
  </si>
  <si>
    <t>3.950</t>
  </si>
  <si>
    <t>6.295</t>
  </si>
  <si>
    <t>1.500</t>
  </si>
  <si>
    <t>17. Adquisición de terreno, construcción
y equipamiento del nuevo Hospital Tony
Facio, Limón</t>
  </si>
  <si>
    <t>ABCD1 Porcentaje acumulado de avance de las etapas programadas para el desarrollo del proyecto del nuevo Hospital Tony Facio, Limón.</t>
  </si>
  <si>
    <t>2023: (A cumulado 7%)
Preinversión: 7% (Perfil,
prefactibilidad,
factibilidad)</t>
  </si>
  <si>
    <t>2023: (Acumulado 12%)
Adquisición del terreno:
5% (Pre ejecución)</t>
  </si>
  <si>
    <t xml:space="preserve">Gerencia General, Gerencia Médica y Gerencia de
Infraestructura y
Tecnología
</t>
  </si>
  <si>
    <t>X</t>
  </si>
  <si>
    <t xml:space="preserve">2023: ₡197.000.000 </t>
  </si>
  <si>
    <t>AyA   Programa presupuestario Programa 3 Inversión</t>
  </si>
  <si>
    <t>Se realizaron trabajos de construcción de cajas de válvulas y enmallado para los tanque de almacenamiento de la comunidad de Puente Salitre.  Se cuenta con el aval para le inicio de obras de Punta Burica (Vista Mar, La Palma, Caña Blanca), se inicia el trámite para la contratación de los jornales y construcción de bodegas para almacenar el material. Se inician los trabajos de construcción de captación para Gavilán.</t>
  </si>
  <si>
    <t>2023: Fuente:         BID: ₡2.855.548.680      BNCR: ₡5.352.734.990              AyA: ₡7.802.056.560    Total: ₡16.010.340.230</t>
  </si>
  <si>
    <t>BID                        BNCR                   AyA</t>
  </si>
  <si>
    <t>1-Obra Desvío del Colector Tiribí: Se realiza el 5 de mayo la conexión entre las redes sanitarias existentes con la red construida por el proyecto Colectores Sur Desvío Tiribí. El 10 de mayo se entrega por parte del Ingeniero el Certificado de Recepción de Obras, dando así inicio al Periodo de Notificación de Defectos, esto según los documentos contractuales. 2-Construcción de alcantarillado redes zona sur: Producto del seguimiento del Ingeniero a la terminación de tramos completos, en este período se logró que el Contratista finalizara el 100% de obra sustancial, como lo son totalidad  de tramos de tubería con aprobación de pruebas de control de calidad, y pozos de registro con sus canaletas, peldaños y demás accesorios. Por lo anterior, oficialmente se finaliza la ejecución de obra el pasado 23 de mayo del 2023, se procede al periodo de evaluación especifica de defectos a subsanar del sistema construido, para posteriormente emitir certificado de recepción, momento en que da inicio el periodo de subsanación de defectos por un año según Contrato.</t>
  </si>
  <si>
    <r>
      <rPr>
        <b/>
        <sz val="9"/>
        <color rgb="FF000000"/>
        <rFont val="Arial"/>
        <family val="2"/>
      </rPr>
      <t>Cálculos del avance reportado:</t>
    </r>
    <r>
      <rPr>
        <sz val="9"/>
        <color rgb="FF000000"/>
        <rFont val="Arial"/>
        <family val="2"/>
      </rPr>
      <t xml:space="preserve">  El Proyecto Alcantarillado Sanitario (GAM) es un mega proyecto, de manera que el alcance total está segregado en paquetes de trabajo denominadas obras, para cada obra en la mayoría de los casos se genera un proceso de licitación separado y se ejecutan de manera independiente. A la fecha algunas de estas obras ya se ejecutaron, hay otras en proceso y faltan algunas por realizar el proceso de licitación para la construcción, los informes aportados como evidencia, son los informes de avance mensual particular de tres de estas obras que forman parte del proyecto que están actualmente en ejecución. Para el cálculo del avance general del Proyecto el cual es el indicador reportado en el PNDIP, se toma en cuenta el avance de todas las obras que conforman el proyecto de acuerdo en la fase que estén y se ponderan para calcular el avance general. Se adjunta archivo de la matriz en excel en la cual está la ponderación, programación, seguimiento y proyección del avance, es importante aclarar que esta es una hoja de trabajo interna, por lo cual no tiene un formato de informe o similar. Además este proyecto de Alcantarillado Sanitario (GAM) es uno de los 3 componentes que forman el Programa de Agua Potable y Saneamiento, pero esta es la herramienta de control del avance físico de todos los proyectos del Programa, por lo que en la misma también se encuentra el avance de los otro proyectos de agua potable.</t>
    </r>
  </si>
  <si>
    <t>₡500.000.000          2023: ₡75.000.000
2024: ₡125.000.000
2025: ₡125.000.000
2026:  ₡175.000.000</t>
  </si>
  <si>
    <t xml:space="preserve">Fuente:                      AyA Programa Presupuestario   Operación, Mantenimiento y Comercialización de Acueducto AyA             
</t>
  </si>
  <si>
    <t xml:space="preserve">Se atendieron 18 sistemas con desinfección lo que se traduce 8.470 personas como dato seguro, y  8.800 como un aproximado, ingiriendo agua potable acorde a lo establecido en la legislación nacional. </t>
  </si>
  <si>
    <r>
      <rPr>
        <b/>
        <sz val="9"/>
        <color rgb="FF000000"/>
        <rFont val="Arial"/>
        <family val="2"/>
      </rPr>
      <t xml:space="preserve">Cálculos del avance reportado: </t>
    </r>
    <r>
      <rPr>
        <sz val="9"/>
        <color rgb="FF000000"/>
        <rFont val="Arial"/>
        <family val="2"/>
      </rPr>
      <t>Se adjunta cuadro con la descripción numérica de los cálculos para este indicador.</t>
    </r>
  </si>
  <si>
    <t xml:space="preserve">MCA </t>
  </si>
  <si>
    <t xml:space="preserve">Presupuesto SEM
Programa presupuestario:
Atención integral a la salud de las personas </t>
  </si>
  <si>
    <r>
      <rPr>
        <sz val="9"/>
        <rFont val="Calibri"/>
        <family val="2"/>
        <scheme val="minor"/>
      </rPr>
      <t xml:space="preserve">Meta de cumplimiento anual. Sin embargo, obtuvo un avance del 32%. Sobre esta meta, es importante indicar que, dados los cambios internos para el abordaje de este tema, a través de oficio PE-1975-2023, se realizó una solicitud de modificación ante el Ministerio de Salud, obteniendo como respuesta por parte de ese Ente Rector, la no procedencia de la modificación. Se reitera que, actualmente la institución está realizando ajustes organizacionales, reasignando responsabilidades, integrando procesos y llevando a cabo otras acciones para optimizar la gestión. En este contexto, se está trasladando el Programa de Fortalecimiento de Prestación de Servicios de Salud a otra gerencia con el objetivo de analizar y actualizar las funciones y responsabilidades de manera que se continúe cumpliendo el objetivo, pero a través de la participación de otros actores institucionales con competencias pertinentes, dado lo anterior resulta necesario efectuar ajustes sobre la programación de la meta, readecuándola a la situación expuesta. </t>
    </r>
    <r>
      <rPr>
        <sz val="9"/>
        <color rgb="FF000000"/>
        <rFont val="Calibri"/>
        <family val="2"/>
        <scheme val="minor"/>
      </rPr>
      <t xml:space="preserve">
A continuación, se mencionan las acciones de mayor relevancia desarrolladas en el primer semestre del año en curso por componente:
</t>
    </r>
    <r>
      <rPr>
        <b/>
        <sz val="9"/>
        <color rgb="FF000000"/>
        <rFont val="Calibri"/>
        <family val="2"/>
        <scheme val="minor"/>
      </rPr>
      <t>Componente Desarrollo de Elementos</t>
    </r>
    <r>
      <rPr>
        <sz val="9"/>
        <color rgb="FF000000"/>
        <rFont val="Calibri"/>
        <family val="2"/>
        <scheme val="minor"/>
      </rPr>
      <t xml:space="preserve">: 
-Se ha avanzado de forma importante con el producto de Rediseño del proceso de planificación local y RIPSS, el cual se completó en un 99%, quedando pendiente algunos detalles de edición del documento final y su aprobación definitiva.
-Se trabajó en el instrumento de programación local (IPL), el cual está en proceso de edición de los siguientes documentos: Informe de Desarrollo Instrumento de Programación Local V0.1, Guía de Trabajo para la Programación Local y Demo de IPL V0.1. 
-Respecto al Tablero digital de necesidades de salud versión 2.0, se concluyó el documento de requerimientos para el desarrollo de la versión 2.0 del tablero; se determinó la necesidad de trasladar la plataforma tecnológica sobre la que fue desarrollado el Tablero en su versión 1.0; para que la herramienta quede en su totalidad bajo la plataforma MS Power BI, lo cual requerirá la extensión del tiempo de desarrollo del producto, al tratarse de un proyecto mucho más grande que el que originalmente se había planeado, el cual incluye, tanto el traslado de la plataforma tecnológica, como la adición de nuevos indicadores y la mejora de algunos indicadores establecidos en la versión anterior. 
-El producto de la Política de Prestación de Servicios de Salud, se concluyó el diagnóstico para el desarrollo de ésta.
</t>
    </r>
    <r>
      <rPr>
        <b/>
        <sz val="9"/>
        <color rgb="FF000000"/>
        <rFont val="Calibri"/>
        <family val="2"/>
        <scheme val="minor"/>
      </rPr>
      <t xml:space="preserve">
Componente Liderando el Cambio:
</t>
    </r>
    <r>
      <rPr>
        <sz val="9"/>
        <color rgb="FF000000"/>
        <rFont val="Calibri"/>
        <family val="2"/>
        <scheme val="minor"/>
      </rPr>
      <t xml:space="preserve">-Acompañamiento y asesoría técnica del proceso de gestión del cambio en las RIPSS Huetar Atlántica y Huetar Norte, para los líderes que conforman las redes de cambio de la DRIPSS y local.
-Elaboración de guías didácticas, planes locales y de la RIPSS, elementos de programación y definición de contenidos, previsión de recursos e insumos, entre otros.
-Gestión y desarrollo de diversos Webinar (mensual), donde se abordan temas relacionados con el cambio para el desarrollo personal, profesional y laboral. Esto con la participación de expertos nacionales e internacionales.
-Acompañamiento técnico al equipo conductor y a la red de cambio en la implementación del Plan liderando el cambio de la Red Huetar Norte.
-Acompañamiento y asesoría técnica al equipo conductor y red de cambio de la RIPSS Huetar Norte, para el desarrollo de los objetivos del Plan de Gestión RIPSSHN 2023-2024, relacionados con el Plan Liderando el Cambio.
-Asesoría técnica y participación en actividades de gestión y desarrollo del proceso de capacitación en habilidades blandas a los funcionarios de las unidades que conforman la RIPSS Huetar Norte, con énfasis en el Hospital de San Carlos y AS Santa Rosa.
-Conformación y capacitación de la Red de Cambio de la RIPSS Huetar Atlántica con la realización de un Taller, mediante el cual se desarrollaron actividades relacionadas con el desarrollo de habilidades blandas, elementos conceptuales del proceso FPSS, conformación y funcionamiento de las RIPSS, así como la guía para la elaboración de los planes locales de gestión del cambio.
-Redacción del Convenio Marco CCSS-Fundación Mejoremos CR
-Abordaje, gestión y generación de información y comunicación sobre las actividades en la RIPSS Huetar Norte y Huetar Atlántica, que son publicados en los medios institucionales y las redes sociales del Programa.
-Actualización de la Biblioteca Virtual del Programa Fortalecimiento de la Prestación de Servicios de Salud, la cual constituye una herramienta que contiene material didáctico y audiovisual abierta a los funcionarios de la Institución, permitiendo la comprensión sobre el Proceso de Fortalecimiento de la Prestación de Servicios de Salud y la conformación de las Redes Integradas de Prestación de Servicios de Salud en la CCSS.
</t>
    </r>
    <r>
      <rPr>
        <b/>
        <sz val="9"/>
        <color rgb="FF000000"/>
        <rFont val="Calibri"/>
        <family val="2"/>
        <scheme val="minor"/>
      </rPr>
      <t xml:space="preserve">Componente Desarrollo de las RIPSS
</t>
    </r>
    <r>
      <rPr>
        <sz val="9"/>
        <color rgb="FF000000"/>
        <rFont val="Calibri"/>
        <family val="2"/>
        <scheme val="minor"/>
      </rPr>
      <t xml:space="preserve">-Se implemento el Plan de Gestión de la RIPSS Huetar Norte 2023-2024. Para ello se realizaron actividades de socialización del Plan de Gestión, como parte del trabajo en Red, involucrando a la Dirección de RIPSS y Equipo Conductor, así como con las instancias del Gobierno de la RIPSS y con las Unidades que conforman la RIPSS. 
-Se implemento el Plan de Gestión de la RIPSS Huetar Atlántica 2023-2027. A partir de ello, la directora y el equipo conductor del Plan de Gestión RIPSS Huetar Atlántica, mediante una gira, dieron a conocer los logros (resultados del proceso de implementación 2019- 2021) y desafíos de la RIPSSHA (plan de gestión 2023-2027) a las Unidades que conforman la RIPSS y Juntas de Salud.
-Asesoría técnica y acompañamiento para la implementación del Plan de Gestión de las RIPSS.
-Elaboración de plantillas homologadas de informes de avance (trimestral y semestral), matriz de seguimiento, presentaciones y caja de herramientas, entre otros, como insumo para el desarrollo de las actividades del Plan de Gestión de las RIPSS.
-Seguimiento de la ejecución del Proyecto de detección temprana y abordaje oportuno del cáncer gastrointestinal en la RIPSSHA, en concordancia con la programación del cronograma del Proyecto y del Programa FPSS.
-Seguimiento y participación en actividades de carácter internacional, en respuesta a compromisos institucionales.
La continuidad de los avances se encuentra supeditado a los ajustes que se están realizando en cuanto al tema
</t>
    </r>
    <r>
      <rPr>
        <b/>
        <sz val="9"/>
        <color rgb="FF000000"/>
        <rFont val="Calibri"/>
        <family val="2"/>
        <scheme val="minor"/>
      </rPr>
      <t xml:space="preserve">Limitaciones
</t>
    </r>
    <r>
      <rPr>
        <sz val="9"/>
        <color rgb="FF000000"/>
        <rFont val="Calibri"/>
        <family val="2"/>
        <scheme val="minor"/>
      </rPr>
      <t xml:space="preserve">-Necesidad de efectuar una revisión y ajuste de los recursos destinados al Programa y el replanteamiento de prioridades de intervención 
</t>
    </r>
  </si>
  <si>
    <t>MCA</t>
  </si>
  <si>
    <t>Programa de Establecimientos de Salud Digitales (PESDI) del EDUS</t>
  </si>
  <si>
    <t>Meta de cumplimiento anual. Sin embargo, se detallan algunos avances cualitativos, que de continuar así, la meta va de acuerdo con lo programado, el detalle: 
Se trabajó en documento que especifica las bases del proyecto. Dicho documento ya está en la primera versión, la cual fue revisada por las jefaturas del Área de Estadística en Salud, se hicieron las recomendaciones y se realimentó el documento para formalizar el proyecto, según las actividades planificadas para el periodo actual.</t>
  </si>
  <si>
    <t>Fondo Institucional Presupuestario – Subpartida 2043 Fondo de atención oportuna a las personas (SEM seguro de Enfermedad y Maternidad)</t>
  </si>
  <si>
    <t>De acuerdo con lo programado, según los datos con corte a mayo 2023, se obtiene un plazo promedio de espera de 491 días, siendo esto resultado de la implementación del Proyecto Estratégico. Si bien continua con plazos que superan el año de espera, el comportamiento se ha mantenido con tendencia a la baja desde finales de 2022.</t>
  </si>
  <si>
    <t xml:space="preserve">De acuerdo con lo programado, según los datos con corte a mayo 2023, se obtiene un plazo promedio de espera de 248 días, siendo esto resultado de la implementación del Proyecto Estratégico, la colaboración que ha mantenido la Clínica Oftalmológica con la solución de casos del territorio Nacional. 
Con la implementación del proyecto estratégico, los establecimientos se han enfocado en solicitar jornadas en aquellas especialidades con mayores rezagos y criticidad, tal es el caso de oftalmología, la cual fue de las especialidades con mayor afectación posterior a la pandemia.
Según el control de las jornadas aprobadas al corte de mayo 2023, 14 hospitales con jornadas de producción en Oftalmología, logran una producción de 8.903 cirugías en tiempo extraordinario, que en conjunto con los esfuerzos de atención de listas en jornada ordinaria, permitió la resolución de casos más antiguos de listas de espera, que conlleva a la sostenida disminución de los plazos.
Adicional a esta estrategia, las campañas de alta resolución que se desarrollaron en conjunto con la Clínica Oftalmología lograron resolver de la lista de cataratas 953 registros </t>
  </si>
  <si>
    <t xml:space="preserve">De acuerdo con lo programado, según los datos con corte a mayo 2023, el  plazo promedio para la realización de un ultrasonido fue de 249 días, si bien este ha sido de los puntos álgidos de las listas los últimos años, gracias a la implementación de las diferentes estrategias que se han llevado a cabo, como lo es el Proyecto Estratégico 2021-2023, se ha obtenido un buen cumplimiento aún cuando existieron fluctuaciones de los plazos en este primer semestre de 2023. 
Desde la Unidad Técnica de Listas de Espera, se inició un trabajo intergerencial fundamental para mantener el desarrollo de las estrategias en la atención oportuna de las personas y resolución las listas de espera. Dicho trabajo fue desarrollar, por medio de un equipo técnico, acciones que permitan de una manera ordenada la proyección de las jornadas activas y aquellas contempladas a desarrollar en el 2023.
De igual forma, se mantendrán estrategias como: 
-Continuar fortaleciendo la realización de Ultrasonidos en tiempo ordinario y el mantenimiento de los proyectos especiales-
-Se mantiene el monitoreo local, según planes de recuperación por centro, en la producción según capacidad instalada. 
- Manejo en red de los casos
-Fomentar en las diferentes regiones la formulación de los proyectos especiales y campañas de alto impacto para el abordaje de estos procedimientos. </t>
  </si>
  <si>
    <r>
      <t xml:space="preserve">De acuerdo con lo programado, según los datos con corte a mayo 2023, el  plazo promedio para la realización Endoscopias </t>
    </r>
    <r>
      <rPr>
        <sz val="9"/>
        <rFont val="Calibri"/>
        <family val="2"/>
        <scheme val="minor"/>
      </rPr>
      <t xml:space="preserve">altas fue de 198 días, </t>
    </r>
    <r>
      <rPr>
        <sz val="9"/>
        <color rgb="FF000000"/>
        <rFont val="Calibri"/>
        <family val="2"/>
        <scheme val="minor"/>
      </rPr>
      <t xml:space="preserve">si bien este indicador al igual que los Ultrasonidos,  ha sido de los puntos álgidos de las listas los últimos años, gracias a la implementación de las diferentes estrategias que se han llevado a cabo, como lo es el Proyecto Estratégico 2021-2023, se ha obtenido un buen  cumplimiento, aun cuando el plazo se ha mantenido fluctuante.
Desde la Unidad Técnica de Listas de Espera, se inició un trabajo intergerencial fundamental para mantener el desarrollo de las estrategias en la atención oportuna de las personas y resolución las listas de espera. Dicho trabajo fue desarrollar, por medio de un equipo técnico, acciones que permitan de una manera ordenada la proyección de las jornadas activas y aquellas contempladas a desarrollar en el 2023.
De igual forma se mantendrán estrategias como: 
-Continuar fortaleciendo la realización de Ultrasonidos en tiempo ordinario y el mantenimiento de los proyectos especiales
-Se mantiene el monitoreo local, según planes de recuperación por centro, en la producción según capacidad instalada. 
-Manejo en red de los casos
-Fomentar en las diferentes regiones la formulación de los proyectos especiales y campañas de alto impacto para el abordaje de estos procedimientos. </t>
    </r>
  </si>
  <si>
    <t>BCIE-CCSS
Programa Presupuestario: Programa Atención Integral a la Salud de las Personas.</t>
  </si>
  <si>
    <r>
      <t xml:space="preserve">De acuerdo con lo programado, para el primer semestre 2023, obtuvo un 60.63% de avance 
</t>
    </r>
    <r>
      <rPr>
        <b/>
        <sz val="9"/>
        <color rgb="FF000000"/>
        <rFont val="Calibri"/>
        <family val="2"/>
        <scheme val="minor"/>
      </rPr>
      <t xml:space="preserve">Características del Proyecto: </t>
    </r>
    <r>
      <rPr>
        <sz val="9"/>
        <color rgb="FF000000"/>
        <rFont val="Calibri"/>
        <family val="2"/>
        <scheme val="minor"/>
      </rPr>
      <t xml:space="preserve">
Área: 72.134 m2
Costo total estimado: ¢158.020 millones. (incluye reajustes de precio)
Monto ejecutado a junio 2023: ¢18.282 millones.
Inversión acumulada: ¢71.270 millones.
Se construirá  un hospital regional, cuya área está distribuida en 3 edificios. Contará con 350 camas, 12 quirófanos y 64 consultorios. Incluirá un servicio de Hemodinamia y Quimioterapia.
Este proyecto se contrató bajo la modalidad de llave en mano, que incluye los componentes (diseño, construcción, equipamiento y dos años de mantenimiento preventivo). Se realizaron trabajos en forro y pasta de paredes livianas internas, forro y preparación de fachadas, repellos, preparación de pisos e inicio de acabados piso epóxico y vinil, instalación de tuberías y previstas electromecánicas en entre cielos y paredes, instalación de equipos electromecánicos, estructura metálica para soportes de equipo, instalación de estructura prefabricada, paredes mampostería y cubierta de lavandería, preparación de calles y helipuerto, preparación de accesos al proyecto. Se dio el inicio en la revisión preliminar de equipos médicos.
A continuación se detallan las actividades actualmente finalizadas y en ejecución: 
Actividad 1: 100% finalizado el traslado de líneas de media tensión del Instituto Costarricense de Electricidad (ICE). 
Actividad 2: 100% finalizado el traslado de tubería de agua potable de Acueductos y Alcantarillados (AyA). 
Actividad 3: 100% movimiento de tierras.
Actividad 4: 100% colocación de tubería para evacuación pluvial y efluente de planta de tratamiento.
Actividad 5: Construcción general del Hospital. Se logró un avance del 32%.
Actividad 6: Colocación de tuberías internas pluviales y sanitarias. Se logró un avance de 80%
Actividad 7: 100% Planta de Tratamiento de Aguas Residuales.
Actividad 8: Construcción de la obra gris. Avanzó un 99%.
</t>
    </r>
  </si>
  <si>
    <t>Programa Presupuestario: Programa Atención Integral a la Salud de las Personas.</t>
  </si>
  <si>
    <r>
      <t xml:space="preserve">Meta de cumplimiento anual. Sin embargo, acorde con los avances cualitativos la meta se encuentra de acuerdo con lo programado, el detalle: 
</t>
    </r>
    <r>
      <rPr>
        <b/>
        <sz val="9"/>
        <color rgb="FF000000"/>
        <rFont val="Calibri"/>
        <family val="2"/>
        <scheme val="minor"/>
      </rPr>
      <t xml:space="preserve">Características del Proyecto: </t>
    </r>
    <r>
      <rPr>
        <sz val="9"/>
        <color rgb="FF000000"/>
        <rFont val="Calibri"/>
        <family val="2"/>
        <scheme val="minor"/>
      </rPr>
      <t xml:space="preserve">
Área: 10.694 m2
Costo estimado: ¢12.007 millones.
La nueva Sede de Área de Salud incluirá cuatro consultorios EBAIS, electrocardiografía, atención obstétrica, atención primaria, atención odontológica, cuidados paliativos, urgencias, farmacia, laboratorio clínico, esterilización, equipo de apoyo (nutrición, psicología, medicina familiar, enfermería, trabajo social), registros de salud, dirección y administración, docencia y educación, servicios generales, ingeniería y mantenimiento, gestión de bienes y servicios, contraloría de servicios y junta de salud. Esta inversión contribuirá en el fortalecimiento del primer nivel de atención en la prevención de la enfermedad y promoción de la salud.
Actualmente se encuentra en ejecución del contrato. Durante el primer semestre 2023, se avanzó en las siguientes actividades:
-La empresa contratista, hizo entrega el 21 de junio de 2023, de los productos contratados correspondientes al Ítem 1.2 “Propuesta final de ingeniería de valor” (planos constructivos, especificaciones técnicas y memorias de cálculo), lo cual se encuentra en revisión por parte de la Administración.
-Como parte del ítem 1.2 “Propuesta final de ingeniería de valor”, se han incorporado al proyecto las siguientes mejoras:
Se optimizó el emplazamiento y el manejo de las curvas de nivel del proyecto.
Reducción de los niveles de corte y relleno del proyecto mediante la optimización de terrazas.
Reducción de las cargas sobre el talud ubicado en el sector este, acercando los edificios de mayor tamaño hacia la colindancia noroeste del terreno.
Se soluciona la alternativa de parqueos que permite la eliminación de estacionamiento subterráneo y las obras de infraestructura asociadas.
Se mejoraron los flujos de acceso peatonal y vehicular, mediante la sectorización de ingreso de cada uno de estos y la incorporación de una plaza para el acceso peatonal.
Se respetan las relaciones funcionales establecidas en la propuesta original.
Se incorporó una propuesta de funcionamiento basado en la proyección de un sistema estructural tipo dual (con marcos y muros de concreto reforzado), establecido en un sistema de cerramiento y  paredes internas en material liviano.
Se optimizó los flujos operativos, mediante la inclusión de un esquema de circulaciones no restringidas, restringida y semirrestringidas.
Se optimizó los módulos (módulo de mantenimiento, módulo de centro de acopio y módulo de transportes) que componen el proyecto.
Se realizó la estandarización de recintos y adaptación a los nuevos modelos de prestación de servicios.
Se lograron mejoras en acabados y sistemas electromecánicos.</t>
    </r>
  </si>
  <si>
    <r>
      <t xml:space="preserve">Meta con riesgo de incumplimiento. Para el primer semestre 2023, obtuvo un avance del 58%. 
</t>
    </r>
    <r>
      <rPr>
        <b/>
        <sz val="9"/>
        <color rgb="FF000000"/>
        <rFont val="Calibri"/>
        <family val="2"/>
        <scheme val="minor"/>
      </rPr>
      <t xml:space="preserve">Características del Proyecto: </t>
    </r>
    <r>
      <rPr>
        <sz val="9"/>
        <color rgb="FF000000"/>
        <rFont val="Calibri"/>
        <family val="2"/>
        <scheme val="minor"/>
      </rPr>
      <t xml:space="preserve">
Área: 18.500 m2
Costo estimado: ¢24.578 millones.
Monto ejecutado a junio 2023: ¢3.565 millones
Inversión acumulada: ¢12.546 millones
El proyecto consiste en realizar estudios de ingeniería complementarios, diseño y gestión de permisos, remoción, mudanza, almacenaje, obras preliminares, reforzamiento estructural, demoliciones y construcción nueva y reacondicionamiento mecánico, eléctrico y arquitectónico, así como la dotación de mobiliario, adquisición e instalación de equipo industrial.
Se realiza de acuerdo con los estudios básicos y preliminares, las sugerencias de distribución, indicaciones de áreas y departamentos de la CCSS, las directrices, el programa funcional, y los términos de referencia técnicos. Esto cumpliendo a cabalidad con toda la normativa y reglamentación aplicable y vigente tanto nacional, internacional como institucional, para disminuir riesgos de vulnerabilidad sísmica y seguridad ante incendios y explosiones, así como la continuidad en la gobernanza institucional y la implementación de nuevas formas de trabajo (teletrabajo). 
Se llevaron a cabo las siguientes actividades:
-Se continúan con los avances en reforzamiento de fibras y reinstalación de los sistemas mecánicos y eléctricos de previo a la instalación de cielos.
-Conclusión de obras en cuartos eléctricos y de telecomunicación. 
-Se realizaron los cierres de paredes de gypsum y vidrio (incluyendo puertas), en proceso de acabados de pisos de terrazo y madera, conclusión de escalera este y recintos adjuntos.
-Continúan los trabajos de preparación de zona que revivirán los generadores, la instalación de estructuras de puestos de trabajo y acabados en las escaleras norte y sur (cerramiento de paredes, confección de barandas, entre otras).
</t>
    </r>
    <r>
      <rPr>
        <b/>
        <sz val="9"/>
        <color rgb="FF000000"/>
        <rFont val="Calibri"/>
        <family val="2"/>
        <scheme val="minor"/>
      </rPr>
      <t xml:space="preserve">Limitaciones:
</t>
    </r>
    <r>
      <rPr>
        <sz val="9"/>
        <color rgb="FF000000"/>
        <rFont val="Calibri"/>
        <family val="2"/>
        <scheme val="minor"/>
      </rPr>
      <t xml:space="preserve">Se considera que la principal razón de desfase del cronograma se debe a que el proyecto ha requerido de una prórroga de 17 semanas de su plazo original, para atender las modificaciones en las distribuciones espaciales, para ajustarlo a la implementación de la modalidad de teletrabajo y ajustes por la afectación en la intervención estructural en los ductos de elevadores originales, esta variación se debe a aspectos de naturaleza imprevisible durante la ejecución de la construcción.
</t>
    </r>
    <r>
      <rPr>
        <b/>
        <sz val="9"/>
        <color rgb="FF000000"/>
        <rFont val="Calibri"/>
        <family val="2"/>
        <scheme val="minor"/>
      </rPr>
      <t xml:space="preserve">Acciones de mejora: </t>
    </r>
    <r>
      <rPr>
        <sz val="9"/>
        <color rgb="FF000000"/>
        <rFont val="Calibri"/>
        <family val="2"/>
        <scheme val="minor"/>
      </rPr>
      <t xml:space="preserve">
Durante la ejecución de la construcción, el contratista detectó que se debían realizar reprocesos en algunos elementos estructurales, ante lo cual la Administración ha solicitado los planes remediales adecuados a la empresa contratista:  se ha incrementado la inspección en las áreas eléctrica y arquitectónica, se han realizado reuniones de seguimiento de alta jerarquía con el contratista para dar prioridad al cumplimiento de las fechas de entrega.</t>
    </r>
  </si>
  <si>
    <r>
      <t xml:space="preserve">Meta de cumplimiento anual. Sin embargo, acorde con las acciones realizadas se encuentra de acuerdo a lo programado, el detalle a continuación:
En el capitulo de la </t>
    </r>
    <r>
      <rPr>
        <b/>
        <sz val="9"/>
        <color theme="1"/>
        <rFont val="Calibri"/>
        <family val="2"/>
        <scheme val="minor"/>
      </rPr>
      <t>identificación del proyecto</t>
    </r>
    <r>
      <rPr>
        <sz val="9"/>
        <color theme="1"/>
        <rFont val="Calibri"/>
        <family val="2"/>
        <scheme val="minor"/>
      </rPr>
      <t xml:space="preserve">, se tienen los siguientes avances: 
-Con respecto al análisis de situación actual, se cuenta con el diagnóstico integral evaluando el índice seguridad infraestructura, índice seguridad humana, índice gestión ambiental, índice de gestión de emergencias y desastres.
-En lo que respecta a los objetivos del proyecto se encuentra en proceso la construcción de los objetivos específicos, así como la verificación y la consistencia de los resultados esperados.
En lo referente a la </t>
    </r>
    <r>
      <rPr>
        <b/>
        <sz val="9"/>
        <color theme="1"/>
        <rFont val="Calibri"/>
        <family val="2"/>
        <scheme val="minor"/>
      </rPr>
      <t>formulación del proyecto-Estudio de mercado</t>
    </r>
    <r>
      <rPr>
        <sz val="9"/>
        <color theme="1"/>
        <rFont val="Calibri"/>
        <family val="2"/>
        <scheme val="minor"/>
      </rPr>
      <t xml:space="preserve">, se ha avanzado en lo siguiente:
-El Estudio de Oferta y Demanda está finalizado, incluye dos vertientes 1) La verificación de la información contenida en el documento se encuentre acorde a los requerimientos que solicita MIDEPLAN y 2) El traslado de la información al documento de Preinversión consolidado.
En cuanto a la </t>
    </r>
    <r>
      <rPr>
        <b/>
        <sz val="9"/>
        <color theme="1"/>
        <rFont val="Calibri"/>
        <family val="2"/>
        <scheme val="minor"/>
      </rPr>
      <t>formulación del proyecto-Estudio técnico</t>
    </r>
    <r>
      <rPr>
        <sz val="9"/>
        <color theme="1"/>
        <rFont val="Calibri"/>
        <family val="2"/>
        <scheme val="minor"/>
      </rPr>
      <t>, se cuenta con la macro localización del proyecto, se están consolidando todos los estudios técnicos del terreno. Se encuentra en proceso la actualización del Programa Médico Arquitectónico (PMA), Estimación Preliminar de Costos, Áreas y Tiempos, así como, la verificación del recurso humano requerido en el estudio de oferta y demanda. 
En lo referente a</t>
    </r>
    <r>
      <rPr>
        <b/>
        <sz val="9"/>
        <color theme="1"/>
        <rFont val="Calibri"/>
        <family val="2"/>
        <scheme val="minor"/>
      </rPr>
      <t xml:space="preserve"> la formulación del proyecto-análisis legal-administrativo,</t>
    </r>
    <r>
      <rPr>
        <sz val="9"/>
        <color theme="1"/>
        <rFont val="Calibri"/>
        <family val="2"/>
        <scheme val="minor"/>
      </rPr>
      <t xml:space="preserve"> se encuentra en proceso la revisión de la normativa, leyes y reglamentos aplicables al proyecto
Sobre </t>
    </r>
    <r>
      <rPr>
        <b/>
        <sz val="9"/>
        <color theme="1"/>
        <rFont val="Calibri"/>
        <family val="2"/>
        <scheme val="minor"/>
      </rPr>
      <t xml:space="preserve">la adquisición del terreno, </t>
    </r>
    <r>
      <rPr>
        <sz val="9"/>
        <color theme="1"/>
        <rFont val="Calibri"/>
        <family val="2"/>
        <scheme val="minor"/>
      </rPr>
      <t xml:space="preserve">se encuentra en un 80% de avance en la etapa y el estado es el siguiente:
-Procedimiento de expropiación en proceso de conocimiento en vía judicial, en Dirección Jurídica. Se solicitó el reconocimiento de linderos por parte de la Jueza que conoce el caso.
-Se continúa con el proceso de zonificación preliminar de acuerdo con el alcance aprobado.
</t>
    </r>
  </si>
  <si>
    <t>632 Provisión de Servicios de Salud CEN CINAI</t>
  </si>
  <si>
    <t xml:space="preserve">Logro: Se mejoró la seguridad alimentaria a 144324 personas que viven en condiciones de privación social </t>
  </si>
  <si>
    <t>633 Provisión de Servicios de Salud CEN CINAI</t>
  </si>
  <si>
    <t>Logro: 41599 niñas y niños que viven en condición de pobreza,  con acciones de estimulación de su crecimiento y desarrollo</t>
  </si>
  <si>
    <t>634 Provisión de Servicios de Salud CEN CINAI</t>
  </si>
  <si>
    <t>Logro: 32850  adultos que viven en condición de pobreza con acciones educativas en pro del crecimiento , desarrollo infantil, reducción de la violencia y majores prácticas de crianza.</t>
  </si>
  <si>
    <t>635 Provisión de Servicios de Salud CEN CINAI</t>
  </si>
  <si>
    <t>Obstáculo: No es posible dar información al concluir el I semestre por la logistica de la acción los datos se tienen de forma anual , tal y como se indicó en la ficha del indicador.</t>
  </si>
  <si>
    <t>636 Provisión de Servicios de Salud CEN CINAI</t>
  </si>
  <si>
    <t>Logro: 28509 adolescentes madres , mujeres en periodo de gestación o lactancia que viven en condiciones de pobreza recibieron alimentación nutritiva, educación para el autocuidado de su salud , la de sus hijos y la promoción de la lactancia materna.</t>
  </si>
  <si>
    <t>36,53%
(81,00%)</t>
  </si>
  <si>
    <t>34,13%
(80,75%)</t>
  </si>
  <si>
    <t>42,08%
(66,92%)</t>
  </si>
  <si>
    <t>57,17%
(88,50%)</t>
  </si>
  <si>
    <t>46,12%
(79,82%)</t>
  </si>
  <si>
    <t>40,40%
(76,76%)</t>
  </si>
  <si>
    <t>39,68%
(83,49%)</t>
  </si>
  <si>
    <t>13.651
(65,95%)</t>
  </si>
  <si>
    <t>10.465
(65,20%)</t>
  </si>
  <si>
    <t>461
(68,81%)</t>
  </si>
  <si>
    <t>516
(68,80%)</t>
  </si>
  <si>
    <t>696
(80,00%)</t>
  </si>
  <si>
    <t>651
(75,70%)</t>
  </si>
  <si>
    <t>862
(57,47%)</t>
  </si>
  <si>
    <t>Gobierno Central
Ley No 7972 - Prevención 
Ley No 8289 - FANAL
Convenio FODESAF
Ley No 8289 FODESAF
ICD
Ley No 9036 - INDER</t>
  </si>
  <si>
    <t xml:space="preserve">La atención que reciben las personas es gratuita, altamente especializada y de excelente calidad.
Se brindó atención a las personas consumidoras de sustancias psicoactivas y sus familiares.
Se realizaron las valoraciones para los internamientos cuando la persona lo solicitó.
Se refirieron personas para que obtuvieran de manera prioritaria otros servicios como seguro por el Estado, exámenes de rigor y otros más específicos a alguna especialidad.
Se dio respuesta a solicitudes de otras instancias o de usuarios sobre su asistencia a esta Institución.
Se brinda una atención integral a las personas, un excelente trato humano, sin ningún tipo de discriminación.
Obtención de becas para internamientos en centros de tratamiento la coordinación directa con las ONG.
Se ha logrado detectar   patologías de salud y su respectivo abordaje por la instancia correspondiente según las necesidades.
Durante la consulta se ha detectado a personas que no saben leer, escribir o no han concluido la primaria, por lo que se les motiva a que se inscriban en el proceso de alfabetización.
Trato diferenciado según la situación y compromiso de la persona en su proceso. 
Referencias a la CCSS y al IMAS para obtención del seguro por el Estado para que la persona reciba una atención más adecuada a su situación y a la vez sirva de motivación para continuar en tratamiento; así como a otras instituciones para atención de situaciones para abordaje de situaciones específicas. </t>
  </si>
  <si>
    <t>Gobierno Ministerio de Salud, Programa 631-01.</t>
  </si>
  <si>
    <t>Tiempos requeridos por la contratación administrativa.
Cambios internos de funcionarios en la STSM y la ausencia de técnico administrativo en el momento de la entrega de proyectos a la STSM.</t>
  </si>
  <si>
    <t>Gobierno-CTAMS</t>
  </si>
  <si>
    <t xml:space="preserve">Se ha mejorado el reporte con la información trimestral de los gestores autorizados, poniendo a disposición de la población mayor cantidad y  mejor calidad de  información actualizada sobre destino para sus residuos y  oportunidades de negocios y encadenamientos productivos.  Con esto se logra gestionar integralmente los residuos mejorando la calidad del ambiente y proteger la salud pública. </t>
  </si>
  <si>
    <t>FIDEICOMISO 872-MS -CTAMS</t>
  </si>
  <si>
    <t>El 30 de junio finalizó el contrato de técnicos y profesionales por servicios especiales que permitía aumentar la capacidad instalada para la revisión de este tipo de trámites por lo que a partir del segundo semestre se tendrá el ritmo de revisiones de trámites sera inferior a lo que se tenía con el contrato de servicios especiales.
 No se cuenta con el presupuesto para sustituir a los funcionarios involucrados en el proceso de atención de estos trámites (vacaciones, incapacidades, etc) por lo no es posible revisar los trámites que dejan de atender  estos funcionarios, aumentando la cola de atención.
La inadecuada presentación de los trámites por parte de los interesados hace que más del 78% de las solicitudes tenga que ser prevenida por inconsistencias encontradas e incumplimiento de las normativas, lo que implica un reproceso e inversión de tiempo en la atención de las mismas.</t>
  </si>
  <si>
    <t xml:space="preserve">FIDEICOMISO 872-MS -CTAMS </t>
  </si>
  <si>
    <t>El 30 de junio finalizó el contrato de técnicos y profesionales por servicios especiales que permitía aumentar la capacidad instalada para la revisión de este tipo de trámites por lo que a partir del segundo semestre se tendrá el ritmo de revisiones de trámites sera inferior a lo que se tenía con el contrato de servicios especiales. 
No se cuenta con el presupuesto para sustituir a los funcionarios involucrados en el proceso de atención de estos trámites (vacaciones, incapacidades, etc) por lo no es posible revisar los trámites que dejan de atender  estos funcionarios, aumentando la cola de atención.
La inadecuada presentación de los trámites por parte de los interesados hace que más del 78% de las solicitudes tenga que ser prevenida por inconsistencias encontradas e incumplimiento de las normativas, lo que implica un reproceso e inversión de tiempo en la atención de las mismas.</t>
  </si>
  <si>
    <t>7 de cada 1000 habitantes a nivel nacional
Mujeres:  3
Hombres: 4</t>
  </si>
  <si>
    <t>x</t>
  </si>
  <si>
    <t xml:space="preserve">Ley No. 9028 (Ley control del Tabaco)
Fondo de Desarrollo Social y Asignaciones Familiares (Fodefa)-
Junta de Protección Social
Superávit Especifico 
Instituto de Fomento y Asoría Municipal (IFAM) 
</t>
  </si>
  <si>
    <t xml:space="preserve">Se han realizado 67 giros de recursos económicos a entidades deportivas para la promoción y el desarrollo de sus programas y proyectos de actividad física vinculados a sus respectivas disciplinas deportivas. 
Se logró la activación del Programa Actívate en las comunidad de  Sarapiquí donde se alcanzó la participación en el programa de 149 personas. Por su parte se iniciarón los procesos de  contratación promotores deportivos y compra de equipo para la activación de los proyectos de los Comité Cantonales de las comunidades de Parrita, Desamparados, Santa Cruz y Quepos.
Por medio del servicio de gimansio de pesas del Icoder se brindarón  un total de 2286 sesiones de entrenamiento físico para personas atendidas por las entidades deportivas. 
Por medio del Programa de Juegos Deportivos Nacionales se realizarón competiciones deportivas en donde participó un total de  5152 personas de las diferentes disciplinas deportivas de deportes convecionales y para personas con discapacidad. </t>
  </si>
  <si>
    <t>Con riesgo de inclumplimiento</t>
  </si>
  <si>
    <t>Clasificación</t>
  </si>
  <si>
    <t>Metas</t>
  </si>
  <si>
    <t xml:space="preserve">
Las metas del PNDIP programadas para el I semestre 2023 por el Sector Salud son 25, mismas que corresponden a 15 intervenciones.  El avance en la ejecución de las metas según los parámetros de clasificación establecidos por Mideplan es el siguiente: 
-  20 metas “De acuerdo con lo programado” (80%) 
-  1 meta “Con riesgo de incumplimiento” (4%)  
-  4 metas "Con atraso crítico” (16%) 
En términos porcentuales, los datos se muestran en el siguiente gráfico: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</si>
</sst>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Red]0.00"/>
  </numFmts>
  <fonts count="16" x14ac:knownFonts="1">
    <font>
      <sz val="11"/>
      <color theme="1"/>
      <name val="Calibri"/>
      <family val="2"/>
      <scheme val="minor"/>
    </font>
    <font>
      <b/>
      <sz val="11"/>
      <color theme="1"/>
      <name val="Calibri"/>
      <family val="2"/>
      <scheme val="minor"/>
    </font>
    <font>
      <sz val="9"/>
      <color rgb="FF000000"/>
      <name val="Arial"/>
      <family val="2"/>
    </font>
    <font>
      <sz val="9"/>
      <color theme="1"/>
      <name val="Arial"/>
      <family val="2"/>
    </font>
    <font>
      <sz val="9"/>
      <color theme="1"/>
      <name val="Calibri"/>
      <family val="2"/>
      <scheme val="minor"/>
    </font>
    <font>
      <b/>
      <sz val="8"/>
      <color rgb="FFFFFFFF"/>
      <name val="Arial"/>
      <family val="2"/>
    </font>
    <font>
      <b/>
      <sz val="8"/>
      <color theme="1"/>
      <name val="Arial"/>
      <family val="2"/>
    </font>
    <font>
      <b/>
      <sz val="9"/>
      <color rgb="FF000000"/>
      <name val="Arial"/>
      <family val="2"/>
    </font>
    <font>
      <sz val="9"/>
      <color rgb="FF000000"/>
      <name val="Calibri"/>
      <family val="2"/>
      <scheme val="minor"/>
    </font>
    <font>
      <sz val="9"/>
      <name val="Calibri"/>
      <family val="2"/>
      <scheme val="minor"/>
    </font>
    <font>
      <b/>
      <sz val="9"/>
      <color rgb="FF000000"/>
      <name val="Calibri"/>
      <family val="2"/>
      <scheme val="minor"/>
    </font>
    <font>
      <b/>
      <sz val="9"/>
      <color theme="1"/>
      <name val="Calibri"/>
      <family val="2"/>
      <scheme val="minor"/>
    </font>
    <font>
      <sz val="9"/>
      <name val="Arial"/>
      <family val="2"/>
    </font>
    <font>
      <b/>
      <sz val="11"/>
      <color rgb="FF000000"/>
      <name val="Arial"/>
      <family val="2"/>
    </font>
    <font>
      <sz val="11"/>
      <name val="Calibri"/>
      <family val="2"/>
      <scheme val="minor"/>
    </font>
    <font>
      <sz val="11"/>
      <color theme="1"/>
      <name val="Calibri"/>
      <family val="2"/>
      <scheme val="minor"/>
    </font>
  </fonts>
  <fills count="7">
    <fill>
      <patternFill patternType="none"/>
    </fill>
    <fill>
      <patternFill patternType="gray125"/>
    </fill>
    <fill>
      <patternFill patternType="solid">
        <fgColor rgb="FF0F243E"/>
        <bgColor indexed="64"/>
      </patternFill>
    </fill>
    <fill>
      <patternFill patternType="solid">
        <fgColor theme="0"/>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ck">
        <color rgb="FFFFFFFF"/>
      </right>
      <top style="thick">
        <color rgb="FFFFFFFF"/>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ck">
        <color rgb="FFFFFFFF"/>
      </right>
      <top/>
      <bottom style="thin">
        <color theme="0"/>
      </bottom>
      <diagonal/>
    </border>
    <border>
      <left style="thick">
        <color rgb="FFFFFFFF"/>
      </left>
      <right style="thin">
        <color theme="0"/>
      </right>
      <top style="thin">
        <color theme="0"/>
      </top>
      <bottom/>
      <diagonal/>
    </border>
    <border>
      <left style="thick">
        <color rgb="FFFFFFFF"/>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ck">
        <color rgb="FFFFFFFF"/>
      </top>
      <bottom/>
      <diagonal/>
    </border>
    <border>
      <left style="thin">
        <color theme="1"/>
      </left>
      <right style="thin">
        <color theme="1"/>
      </right>
      <top style="thin">
        <color theme="0"/>
      </top>
      <bottom style="thin">
        <color theme="0"/>
      </bottom>
      <diagonal/>
    </border>
    <border>
      <left style="thin">
        <color theme="1"/>
      </left>
      <right style="thin">
        <color theme="1"/>
      </right>
      <top style="thin">
        <color theme="1"/>
      </top>
      <bottom style="thin">
        <color theme="1"/>
      </bottom>
      <diagonal/>
    </border>
    <border>
      <left style="thin">
        <color theme="1"/>
      </left>
      <right style="thin">
        <color theme="1"/>
      </right>
      <top/>
      <bottom/>
      <diagonal/>
    </border>
    <border>
      <left style="thin">
        <color theme="1"/>
      </left>
      <right style="thin">
        <color theme="1"/>
      </right>
      <top style="thin">
        <color theme="1"/>
      </top>
      <bottom style="thin">
        <color theme="0"/>
      </bottom>
      <diagonal/>
    </border>
    <border>
      <left style="thin">
        <color theme="1"/>
      </left>
      <right style="thin">
        <color theme="1"/>
      </right>
      <top style="thin">
        <color theme="1"/>
      </top>
      <bottom/>
      <diagonal/>
    </border>
    <border>
      <left/>
      <right/>
      <top style="thin">
        <color theme="0"/>
      </top>
      <bottom/>
      <diagonal/>
    </border>
    <border>
      <left style="thin">
        <color theme="1"/>
      </left>
      <right/>
      <top/>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top style="thin">
        <color theme="1"/>
      </top>
      <bottom/>
      <diagonal/>
    </border>
    <border>
      <left style="thin">
        <color theme="1"/>
      </left>
      <right/>
      <top style="thin">
        <color theme="0"/>
      </top>
      <bottom style="thin">
        <color theme="1"/>
      </bottom>
      <diagonal/>
    </border>
    <border>
      <left/>
      <right style="thin">
        <color theme="1"/>
      </right>
      <top style="thin">
        <color theme="1"/>
      </top>
      <bottom style="thin">
        <color theme="1"/>
      </bottom>
      <diagonal/>
    </border>
    <border>
      <left/>
      <right style="thin">
        <color theme="1"/>
      </right>
      <top style="thin">
        <color theme="0"/>
      </top>
      <bottom style="thin">
        <color theme="1"/>
      </bottom>
      <diagonal/>
    </border>
    <border>
      <left/>
      <right/>
      <top style="thin">
        <color theme="0"/>
      </top>
      <bottom style="thin">
        <color theme="1"/>
      </bottom>
      <diagonal/>
    </border>
    <border>
      <left style="thin">
        <color theme="1"/>
      </left>
      <right style="thin">
        <color theme="1"/>
      </right>
      <top style="thin">
        <color theme="0"/>
      </top>
      <bottom style="thin">
        <color theme="1"/>
      </bottom>
      <diagonal/>
    </border>
    <border>
      <left/>
      <right/>
      <top style="thin">
        <color indexed="64"/>
      </top>
      <bottom/>
      <diagonal/>
    </border>
    <border>
      <left/>
      <right/>
      <top/>
      <bottom style="thin">
        <color theme="1"/>
      </bottom>
      <diagonal/>
    </border>
    <border>
      <left/>
      <right style="thin">
        <color theme="1"/>
      </right>
      <top style="thin">
        <color indexed="64"/>
      </top>
      <bottom/>
      <diagonal/>
    </border>
    <border>
      <left/>
      <right style="thin">
        <color theme="1"/>
      </right>
      <top/>
      <bottom/>
      <diagonal/>
    </border>
    <border>
      <left/>
      <right style="thin">
        <color theme="1"/>
      </right>
      <top/>
      <bottom style="thin">
        <color theme="1"/>
      </bottom>
      <diagonal/>
    </border>
  </borders>
  <cellStyleXfs count="2">
    <xf numFmtId="0" fontId="0" fillId="0" borderId="0"/>
    <xf numFmtId="9" fontId="15" fillId="0" borderId="0" applyFont="0" applyFill="0" applyBorder="0" applyAlignment="0" applyProtection="0"/>
  </cellStyleXfs>
  <cellXfs count="112">
    <xf numFmtId="0" fontId="0" fillId="0" borderId="0" xfId="0"/>
    <xf numFmtId="0" fontId="2" fillId="3" borderId="1" xfId="0" applyFont="1" applyFill="1" applyBorder="1" applyAlignment="1">
      <alignment horizontal="justify" vertical="top" wrapText="1"/>
    </xf>
    <xf numFmtId="0" fontId="3" fillId="0" borderId="1" xfId="0" applyFont="1" applyBorder="1" applyAlignment="1">
      <alignment horizontal="center" vertical="top"/>
    </xf>
    <xf numFmtId="0" fontId="2" fillId="3" borderId="1" xfId="0" applyFont="1" applyFill="1" applyBorder="1" applyAlignment="1">
      <alignment horizontal="center" vertical="top" wrapText="1"/>
    </xf>
    <xf numFmtId="0" fontId="2" fillId="3" borderId="1" xfId="0" applyFont="1" applyFill="1" applyBorder="1" applyAlignment="1">
      <alignment vertical="top" wrapText="1"/>
    </xf>
    <xf numFmtId="0" fontId="3" fillId="3" borderId="1" xfId="0" applyFont="1" applyFill="1" applyBorder="1" applyAlignment="1">
      <alignment horizontal="justify" vertical="center" wrapText="1"/>
    </xf>
    <xf numFmtId="0" fontId="2" fillId="3" borderId="1" xfId="0" applyFont="1" applyFill="1" applyBorder="1" applyAlignment="1">
      <alignment horizontal="justify" vertical="center" wrapText="1"/>
    </xf>
    <xf numFmtId="0" fontId="2" fillId="3" borderId="1" xfId="0" applyFont="1" applyFill="1" applyBorder="1" applyAlignment="1">
      <alignment horizontal="left" vertical="top" wrapText="1"/>
    </xf>
    <xf numFmtId="0" fontId="3" fillId="3" borderId="1" xfId="0" applyFont="1" applyFill="1" applyBorder="1" applyAlignment="1">
      <alignment horizontal="justify" vertical="top" wrapText="1"/>
    </xf>
    <xf numFmtId="0" fontId="2" fillId="3" borderId="5" xfId="0" applyFont="1" applyFill="1" applyBorder="1" applyAlignment="1">
      <alignment horizontal="justify" vertical="top" wrapText="1"/>
    </xf>
    <xf numFmtId="0" fontId="5" fillId="2" borderId="17"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4" fillId="0" borderId="1" xfId="0" applyFont="1" applyBorder="1" applyAlignment="1">
      <alignment horizontal="center" vertical="top"/>
    </xf>
    <xf numFmtId="9" fontId="4" fillId="0" borderId="1" xfId="0" applyNumberFormat="1" applyFont="1" applyBorder="1" applyAlignment="1">
      <alignment horizontal="center" vertical="top"/>
    </xf>
    <xf numFmtId="0" fontId="2" fillId="3" borderId="2" xfId="0" applyFont="1" applyFill="1" applyBorder="1" applyAlignment="1">
      <alignment horizontal="justify" vertical="top" wrapText="1"/>
    </xf>
    <xf numFmtId="9" fontId="2" fillId="3" borderId="1" xfId="0" applyNumberFormat="1" applyFont="1" applyFill="1" applyBorder="1" applyAlignment="1">
      <alignment horizontal="center" vertical="top" wrapText="1"/>
    </xf>
    <xf numFmtId="10" fontId="2" fillId="3" borderId="1" xfId="0" applyNumberFormat="1" applyFont="1" applyFill="1" applyBorder="1" applyAlignment="1">
      <alignment horizontal="center" vertical="top" wrapText="1"/>
    </xf>
    <xf numFmtId="0" fontId="3" fillId="3" borderId="20" xfId="0" applyFont="1" applyFill="1" applyBorder="1" applyAlignment="1">
      <alignment vertical="top" wrapText="1"/>
    </xf>
    <xf numFmtId="10" fontId="3" fillId="0" borderId="20" xfId="0" applyNumberFormat="1" applyFont="1" applyBorder="1" applyAlignment="1">
      <alignment horizontal="center" vertical="top"/>
    </xf>
    <xf numFmtId="0" fontId="3" fillId="0" borderId="20" xfId="0" applyFont="1" applyBorder="1" applyAlignment="1">
      <alignment horizontal="center" vertical="top"/>
    </xf>
    <xf numFmtId="0" fontId="3" fillId="0" borderId="27" xfId="0" applyFont="1" applyBorder="1" applyAlignment="1">
      <alignment horizontal="center" vertical="top"/>
    </xf>
    <xf numFmtId="0" fontId="3" fillId="0" borderId="20" xfId="0" applyFont="1" applyBorder="1" applyAlignment="1">
      <alignment vertical="top"/>
    </xf>
    <xf numFmtId="0" fontId="3" fillId="0" borderId="0" xfId="0" applyFont="1" applyAlignment="1">
      <alignment vertical="top"/>
    </xf>
    <xf numFmtId="0" fontId="3" fillId="0" borderId="28" xfId="0" applyFont="1" applyBorder="1" applyAlignment="1">
      <alignment vertical="top"/>
    </xf>
    <xf numFmtId="0" fontId="3" fillId="0" borderId="26" xfId="0" applyFont="1" applyBorder="1" applyAlignment="1">
      <alignment vertical="top"/>
    </xf>
    <xf numFmtId="0" fontId="3" fillId="3" borderId="26" xfId="0" applyFont="1" applyFill="1" applyBorder="1" applyAlignment="1">
      <alignment vertical="top"/>
    </xf>
    <xf numFmtId="0" fontId="3" fillId="0" borderId="20" xfId="0" applyFont="1" applyBorder="1" applyAlignment="1">
      <alignment vertical="top" wrapText="1"/>
    </xf>
    <xf numFmtId="0" fontId="3" fillId="0" borderId="30" xfId="0" applyFont="1" applyBorder="1" applyAlignment="1">
      <alignment vertical="top"/>
    </xf>
    <xf numFmtId="0" fontId="3" fillId="0" borderId="27" xfId="0" applyFont="1" applyBorder="1" applyAlignment="1">
      <alignment vertical="top"/>
    </xf>
    <xf numFmtId="10" fontId="3" fillId="0" borderId="24" xfId="0" applyNumberFormat="1" applyFont="1" applyBorder="1" applyAlignment="1">
      <alignment horizontal="center" vertical="top"/>
    </xf>
    <xf numFmtId="10" fontId="3" fillId="0" borderId="29" xfId="0" applyNumberFormat="1" applyFont="1" applyBorder="1" applyAlignment="1">
      <alignment horizontal="center" vertical="top"/>
    </xf>
    <xf numFmtId="0" fontId="3" fillId="0" borderId="31" xfId="0" applyFont="1" applyBorder="1" applyAlignment="1">
      <alignment vertical="top"/>
    </xf>
    <xf numFmtId="0" fontId="3" fillId="0" borderId="32" xfId="0" applyFont="1" applyBorder="1" applyAlignment="1">
      <alignment vertical="top"/>
    </xf>
    <xf numFmtId="0" fontId="3" fillId="0" borderId="21" xfId="0" applyFont="1" applyBorder="1" applyAlignment="1">
      <alignment vertical="top"/>
    </xf>
    <xf numFmtId="10" fontId="3" fillId="0" borderId="26" xfId="0" applyNumberFormat="1" applyFont="1" applyBorder="1" applyAlignment="1">
      <alignment horizontal="center" vertical="top"/>
    </xf>
    <xf numFmtId="10" fontId="3" fillId="0" borderId="0" xfId="0" applyNumberFormat="1" applyFont="1" applyAlignment="1">
      <alignment horizontal="center" vertical="top"/>
    </xf>
    <xf numFmtId="10" fontId="3" fillId="0" borderId="25" xfId="0" applyNumberFormat="1" applyFont="1" applyBorder="1" applyAlignment="1">
      <alignment horizontal="center" vertical="top"/>
    </xf>
    <xf numFmtId="0" fontId="3" fillId="3" borderId="21" xfId="0" applyFont="1" applyFill="1" applyBorder="1" applyAlignment="1">
      <alignment vertical="top"/>
    </xf>
    <xf numFmtId="10" fontId="3" fillId="3" borderId="23" xfId="0" applyNumberFormat="1" applyFont="1" applyFill="1" applyBorder="1" applyAlignment="1">
      <alignment horizontal="center" vertical="top"/>
    </xf>
    <xf numFmtId="10" fontId="3" fillId="3" borderId="26" xfId="0" applyNumberFormat="1" applyFont="1" applyFill="1" applyBorder="1" applyAlignment="1">
      <alignment horizontal="center" vertical="top"/>
    </xf>
    <xf numFmtId="0" fontId="3" fillId="0" borderId="23" xfId="0" applyFont="1" applyBorder="1" applyAlignment="1">
      <alignment vertical="top"/>
    </xf>
    <xf numFmtId="9" fontId="2" fillId="3" borderId="5" xfId="0" applyNumberFormat="1" applyFont="1" applyFill="1" applyBorder="1" applyAlignment="1">
      <alignment horizontal="center" vertical="top" wrapText="1"/>
    </xf>
    <xf numFmtId="3" fontId="2" fillId="3" borderId="1" xfId="0" applyNumberFormat="1" applyFont="1" applyFill="1" applyBorder="1" applyAlignment="1">
      <alignment horizontal="center" vertical="top" wrapText="1"/>
    </xf>
    <xf numFmtId="0" fontId="2" fillId="3" borderId="3" xfId="0" applyFont="1" applyFill="1" applyBorder="1" applyAlignment="1">
      <alignment horizontal="justify" vertical="top" wrapText="1"/>
    </xf>
    <xf numFmtId="0" fontId="2" fillId="3" borderId="20" xfId="0" applyFont="1" applyFill="1" applyBorder="1" applyAlignment="1">
      <alignment vertical="top" wrapText="1"/>
    </xf>
    <xf numFmtId="0" fontId="3" fillId="3" borderId="1" xfId="0" applyFont="1" applyFill="1" applyBorder="1" applyAlignment="1">
      <alignment horizontal="center" vertical="top" wrapText="1"/>
    </xf>
    <xf numFmtId="9" fontId="2" fillId="3" borderId="1" xfId="0" applyNumberFormat="1" applyFont="1" applyFill="1" applyBorder="1" applyAlignment="1">
      <alignment horizontal="justify" vertical="top" wrapText="1"/>
    </xf>
    <xf numFmtId="10" fontId="2" fillId="3" borderId="1" xfId="0" applyNumberFormat="1" applyFont="1" applyFill="1" applyBorder="1" applyAlignment="1">
      <alignment horizontal="justify" vertical="top" wrapText="1"/>
    </xf>
    <xf numFmtId="0" fontId="2" fillId="0" borderId="1" xfId="0" applyFont="1" applyBorder="1" applyAlignment="1">
      <alignment vertical="top" wrapText="1"/>
    </xf>
    <xf numFmtId="0" fontId="8" fillId="0" borderId="5" xfId="0" applyFont="1" applyBorder="1" applyAlignment="1">
      <alignment horizontal="center" vertical="top" wrapText="1"/>
    </xf>
    <xf numFmtId="10" fontId="8" fillId="3" borderId="5" xfId="0" applyNumberFormat="1" applyFont="1" applyFill="1" applyBorder="1" applyAlignment="1">
      <alignment horizontal="center" vertical="top" wrapText="1"/>
    </xf>
    <xf numFmtId="0" fontId="8" fillId="3" borderId="5" xfId="0" applyFont="1" applyFill="1" applyBorder="1" applyAlignment="1">
      <alignment horizontal="center" vertical="top" wrapText="1"/>
    </xf>
    <xf numFmtId="164" fontId="8" fillId="3" borderId="5" xfId="0" applyNumberFormat="1" applyFont="1" applyFill="1" applyBorder="1" applyAlignment="1">
      <alignment horizontal="center" vertical="top" wrapText="1"/>
    </xf>
    <xf numFmtId="0" fontId="8" fillId="3" borderId="5" xfId="0" applyFont="1" applyFill="1" applyBorder="1" applyAlignment="1">
      <alignment horizontal="justify" vertical="top" wrapText="1"/>
    </xf>
    <xf numFmtId="0" fontId="8" fillId="0" borderId="1" xfId="0" applyFont="1" applyBorder="1" applyAlignment="1">
      <alignment horizontal="center" vertical="top" wrapText="1"/>
    </xf>
    <xf numFmtId="0" fontId="8" fillId="3" borderId="1" xfId="0" applyFont="1" applyFill="1" applyBorder="1" applyAlignment="1">
      <alignment horizontal="center" vertical="top" wrapText="1"/>
    </xf>
    <xf numFmtId="0" fontId="8" fillId="3" borderId="1" xfId="0" applyFont="1" applyFill="1" applyBorder="1" applyAlignment="1">
      <alignment horizontal="justify" vertical="top" wrapText="1"/>
    </xf>
    <xf numFmtId="164" fontId="8" fillId="3" borderId="1" xfId="0" applyNumberFormat="1" applyFont="1" applyFill="1" applyBorder="1" applyAlignment="1">
      <alignment horizontal="center" vertical="top" wrapText="1"/>
    </xf>
    <xf numFmtId="10" fontId="8" fillId="3" borderId="1" xfId="0" applyNumberFormat="1" applyFont="1" applyFill="1" applyBorder="1" applyAlignment="1">
      <alignment horizontal="center" vertical="top" wrapText="1"/>
    </xf>
    <xf numFmtId="0" fontId="4" fillId="3" borderId="20" xfId="0" applyFont="1" applyFill="1" applyBorder="1" applyAlignment="1">
      <alignment horizontal="center" vertical="top" wrapText="1"/>
    </xf>
    <xf numFmtId="164" fontId="4" fillId="3" borderId="20" xfId="0" applyNumberFormat="1" applyFont="1" applyFill="1" applyBorder="1" applyAlignment="1">
      <alignment horizontal="center" vertical="top" wrapText="1"/>
    </xf>
    <xf numFmtId="0" fontId="4" fillId="3" borderId="20" xfId="0" applyFont="1" applyFill="1" applyBorder="1" applyAlignment="1">
      <alignment vertical="top" wrapText="1"/>
    </xf>
    <xf numFmtId="0" fontId="2" fillId="3" borderId="1" xfId="0" applyFont="1" applyFill="1" applyBorder="1" applyAlignment="1">
      <alignment horizontal="center" vertical="center" wrapText="1"/>
    </xf>
    <xf numFmtId="4" fontId="2" fillId="3" borderId="1" xfId="0" applyNumberFormat="1" applyFont="1" applyFill="1" applyBorder="1" applyAlignment="1">
      <alignment horizontal="center" vertical="top" wrapText="1"/>
    </xf>
    <xf numFmtId="0" fontId="3" fillId="0" borderId="29"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0" xfId="0" applyFont="1" applyBorder="1" applyAlignment="1">
      <alignment horizontal="center" vertical="center"/>
    </xf>
    <xf numFmtId="164" fontId="2" fillId="3" borderId="1" xfId="0" applyNumberFormat="1" applyFont="1" applyFill="1" applyBorder="1" applyAlignment="1">
      <alignment horizontal="justify" vertical="center" wrapText="1"/>
    </xf>
    <xf numFmtId="164" fontId="3" fillId="0" borderId="20" xfId="0" applyNumberFormat="1" applyFont="1" applyBorder="1" applyAlignment="1">
      <alignment vertical="center"/>
    </xf>
    <xf numFmtId="165" fontId="12" fillId="3" borderId="1" xfId="0" applyNumberFormat="1" applyFont="1" applyFill="1" applyBorder="1" applyAlignment="1">
      <alignment horizontal="center" vertical="top" wrapText="1"/>
    </xf>
    <xf numFmtId="0" fontId="12" fillId="3" borderId="1" xfId="0" applyFont="1" applyFill="1" applyBorder="1" applyAlignment="1">
      <alignment horizontal="center" vertical="top" wrapText="1"/>
    </xf>
    <xf numFmtId="0" fontId="3" fillId="3" borderId="1" xfId="0" applyFont="1" applyFill="1" applyBorder="1" applyAlignment="1">
      <alignment horizontal="left" vertical="top" wrapText="1"/>
    </xf>
    <xf numFmtId="2" fontId="2" fillId="3" borderId="1" xfId="0" applyNumberFormat="1" applyFont="1" applyFill="1" applyBorder="1" applyAlignment="1">
      <alignment horizontal="center" vertical="top" wrapText="1"/>
    </xf>
    <xf numFmtId="0" fontId="13" fillId="3" borderId="1" xfId="0" applyFont="1" applyFill="1" applyBorder="1" applyAlignment="1">
      <alignment horizontal="center" vertical="top" wrapText="1"/>
    </xf>
    <xf numFmtId="0" fontId="14" fillId="0" borderId="1" xfId="0" applyFont="1" applyBorder="1" applyAlignment="1" applyProtection="1">
      <alignment horizontal="justify" vertical="top" wrapText="1"/>
      <protection hidden="1"/>
    </xf>
    <xf numFmtId="0" fontId="0" fillId="0" borderId="0" xfId="0" applyAlignment="1">
      <alignment vertical="top" wrapText="1"/>
    </xf>
    <xf numFmtId="0" fontId="0" fillId="0" borderId="0" xfId="0" applyAlignment="1">
      <alignment horizontal="center"/>
    </xf>
    <xf numFmtId="0" fontId="1" fillId="0" borderId="1" xfId="0" applyFont="1" applyBorder="1" applyAlignment="1">
      <alignment horizontal="center"/>
    </xf>
    <xf numFmtId="0" fontId="0" fillId="0" borderId="1" xfId="0" applyBorder="1"/>
    <xf numFmtId="0" fontId="0" fillId="0" borderId="1" xfId="0" applyBorder="1" applyAlignment="1">
      <alignment horizontal="center"/>
    </xf>
    <xf numFmtId="9" fontId="0" fillId="0" borderId="1" xfId="1" applyFont="1" applyBorder="1" applyAlignment="1">
      <alignment horizontal="center"/>
    </xf>
    <xf numFmtId="0" fontId="1" fillId="0" borderId="0" xfId="0" applyFont="1" applyAlignment="1">
      <alignment horizontal="center"/>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2" fillId="3" borderId="20" xfId="0" applyFont="1" applyFill="1" applyBorder="1" applyAlignment="1">
      <alignment horizontal="left" vertical="top" wrapText="1"/>
    </xf>
    <xf numFmtId="0" fontId="2" fillId="3" borderId="22"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33" xfId="0" applyFont="1" applyFill="1" applyBorder="1" applyAlignment="1">
      <alignment horizontal="left" vertical="top" wrapText="1"/>
    </xf>
    <xf numFmtId="0" fontId="2" fillId="3" borderId="34" xfId="0" applyFont="1" applyFill="1" applyBorder="1" applyAlignment="1">
      <alignment horizontal="center" vertical="top" wrapText="1"/>
    </xf>
    <xf numFmtId="0" fontId="2" fillId="3" borderId="0" xfId="0" applyFont="1" applyFill="1" applyAlignment="1">
      <alignment horizontal="center" vertical="top" wrapText="1"/>
    </xf>
    <xf numFmtId="0" fontId="2" fillId="3" borderId="35" xfId="0" applyFont="1" applyFill="1" applyBorder="1" applyAlignment="1">
      <alignment horizontal="center" vertical="top" wrapText="1"/>
    </xf>
    <xf numFmtId="0" fontId="2" fillId="3" borderId="36" xfId="0" applyFont="1" applyFill="1" applyBorder="1" applyAlignment="1">
      <alignment horizontal="left" vertical="top" wrapText="1"/>
    </xf>
    <xf numFmtId="0" fontId="2" fillId="3" borderId="37" xfId="0" applyFont="1" applyFill="1" applyBorder="1" applyAlignment="1">
      <alignment horizontal="left" vertical="top" wrapText="1"/>
    </xf>
    <xf numFmtId="0" fontId="2" fillId="3" borderId="38"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3" borderId="5" xfId="0" applyFont="1" applyFill="1" applyBorder="1" applyAlignment="1">
      <alignment horizontal="left" vertical="top"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r>
              <a:rPr lang="en-US" sz="1000" b="1"/>
              <a:t>Gráfico 1</a:t>
            </a:r>
          </a:p>
          <a:p>
            <a:pPr>
              <a:defRPr sz="1000"/>
            </a:pPr>
            <a:r>
              <a:rPr lang="en-US" sz="1000" b="1"/>
              <a:t>Sector</a:t>
            </a:r>
            <a:r>
              <a:rPr lang="en-US" sz="1000" b="1" baseline="0"/>
              <a:t> Salud</a:t>
            </a:r>
          </a:p>
          <a:p>
            <a:pPr>
              <a:defRPr sz="1000"/>
            </a:pPr>
            <a:r>
              <a:rPr lang="en-US" sz="1000" b="1" baseline="0"/>
              <a:t>Clasificación de metas de intervenciones</a:t>
            </a:r>
          </a:p>
          <a:p>
            <a:pPr>
              <a:defRPr sz="1000"/>
            </a:pPr>
            <a:r>
              <a:rPr lang="en-US" sz="1000" b="1" baseline="0"/>
              <a:t>I semestre 2023</a:t>
            </a:r>
            <a:endParaRPr lang="en-US" sz="1000" b="1"/>
          </a:p>
        </c:rich>
      </c:tx>
      <c:overlay val="0"/>
      <c:spPr>
        <a:noFill/>
        <a:ln>
          <a:noFill/>
        </a:ln>
        <a:effectLst/>
      </c:spPr>
      <c:txPr>
        <a:bodyPr rot="0" spcFirstLastPara="1" vertOverflow="ellipsis" vert="horz" wrap="square" anchor="ctr" anchorCtr="1"/>
        <a:lstStyle/>
        <a:p>
          <a:pPr>
            <a:defRPr sz="1000" b="0" i="0" u="none" strike="noStrike" kern="1200" spc="0" baseline="0">
              <a:solidFill>
                <a:schemeClr val="tx1">
                  <a:lumMod val="65000"/>
                  <a:lumOff val="35000"/>
                </a:schemeClr>
              </a:solidFill>
              <a:latin typeface="+mn-lt"/>
              <a:ea typeface="+mn-ea"/>
              <a:cs typeface="+mn-cs"/>
            </a:defRPr>
          </a:pPr>
          <a:endParaRPr lang="es-419"/>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1"/>
          <c:order val="0"/>
          <c:tx>
            <c:strRef>
              <c:f>'Balance result. I sem.'!$F$36</c:f>
              <c:strCache>
                <c:ptCount val="1"/>
                <c:pt idx="0">
                  <c:v>Avance</c:v>
                </c:pt>
              </c:strCache>
            </c:strRef>
          </c:tx>
          <c:dPt>
            <c:idx val="0"/>
            <c:bubble3D val="0"/>
            <c:spPr>
              <a:solidFill>
                <a:srgbClr val="00B050"/>
              </a:solidFill>
              <a:ln w="25400">
                <a:solidFill>
                  <a:schemeClr val="lt1"/>
                </a:solidFill>
              </a:ln>
              <a:effectLst/>
              <a:sp3d contourW="25400">
                <a:contourClr>
                  <a:schemeClr val="lt1"/>
                </a:contourClr>
              </a:sp3d>
            </c:spPr>
            <c:extLst>
              <c:ext xmlns:c16="http://schemas.microsoft.com/office/drawing/2014/chart" uri="{C3380CC4-5D6E-409C-BE32-E72D297353CC}">
                <c16:uniqueId val="{00000005-BABB-4903-8081-4D539F6B5D9C}"/>
              </c:ext>
            </c:extLst>
          </c:dPt>
          <c:dPt>
            <c:idx val="1"/>
            <c:bubble3D val="0"/>
            <c:spPr>
              <a:solidFill>
                <a:srgbClr val="FFFF00"/>
              </a:solidFill>
              <a:ln w="25400">
                <a:solidFill>
                  <a:schemeClr val="lt1"/>
                </a:solidFill>
              </a:ln>
              <a:effectLst/>
              <a:sp3d contourW="25400">
                <a:contourClr>
                  <a:schemeClr val="lt1"/>
                </a:contourClr>
              </a:sp3d>
            </c:spPr>
            <c:extLst>
              <c:ext xmlns:c16="http://schemas.microsoft.com/office/drawing/2014/chart" uri="{C3380CC4-5D6E-409C-BE32-E72D297353CC}">
                <c16:uniqueId val="{00000007-BABB-4903-8081-4D539F6B5D9C}"/>
              </c:ext>
            </c:extLst>
          </c:dPt>
          <c:dPt>
            <c:idx val="2"/>
            <c:bubble3D val="0"/>
            <c:spPr>
              <a:solidFill>
                <a:srgbClr val="FF0000"/>
              </a:solidFill>
              <a:ln w="25400">
                <a:solidFill>
                  <a:schemeClr val="lt1"/>
                </a:solidFill>
              </a:ln>
              <a:effectLst/>
              <a:sp3d contourW="25400">
                <a:contourClr>
                  <a:schemeClr val="lt1"/>
                </a:contourClr>
              </a:sp3d>
            </c:spPr>
            <c:extLst>
              <c:ext xmlns:c16="http://schemas.microsoft.com/office/drawing/2014/chart" uri="{C3380CC4-5D6E-409C-BE32-E72D297353CC}">
                <c16:uniqueId val="{00000006-BABB-4903-8081-4D539F6B5D9C}"/>
              </c:ext>
            </c:extLst>
          </c:dPt>
          <c:dLbls>
            <c:dLbl>
              <c:idx val="0"/>
              <c:layout>
                <c:manualLayout>
                  <c:x val="-0.13981889763779529"/>
                  <c:y val="-0.2030865412656751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ABB-4903-8081-4D539F6B5D9C}"/>
                </c:ext>
              </c:extLst>
            </c:dLbl>
            <c:dLbl>
              <c:idx val="2"/>
              <c:layout>
                <c:manualLayout>
                  <c:x val="8.8857720909886265E-2"/>
                  <c:y val="7.33530183727034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ABB-4903-8081-4D539F6B5D9C}"/>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'Balance result. I sem.'!$D$37:$D$39</c:f>
              <c:strCache>
                <c:ptCount val="3"/>
                <c:pt idx="0">
                  <c:v>De acuerdo con lo programado</c:v>
                </c:pt>
                <c:pt idx="1">
                  <c:v>Con atraso crítico</c:v>
                </c:pt>
                <c:pt idx="2">
                  <c:v>Con riesgo de inclumplimiento</c:v>
                </c:pt>
              </c:strCache>
            </c:strRef>
          </c:cat>
          <c:val>
            <c:numRef>
              <c:f>'Balance result. I sem.'!$F$37:$F$39</c:f>
              <c:numCache>
                <c:formatCode>0%</c:formatCode>
                <c:ptCount val="3"/>
                <c:pt idx="0">
                  <c:v>0.8</c:v>
                </c:pt>
                <c:pt idx="1">
                  <c:v>0.04</c:v>
                </c:pt>
                <c:pt idx="2">
                  <c:v>0.16</c:v>
                </c:pt>
              </c:numCache>
            </c:numRef>
          </c:val>
          <c:extLst>
            <c:ext xmlns:c16="http://schemas.microsoft.com/office/drawing/2014/chart" uri="{C3380CC4-5D6E-409C-BE32-E72D297353CC}">
              <c16:uniqueId val="{00000001-BABB-4903-8081-4D539F6B5D9C}"/>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847725</xdr:colOff>
      <xdr:row>0</xdr:row>
      <xdr:rowOff>1900237</xdr:rowOff>
    </xdr:from>
    <xdr:to>
      <xdr:col>0</xdr:col>
      <xdr:colOff>5334000</xdr:colOff>
      <xdr:row>0</xdr:row>
      <xdr:rowOff>4735286</xdr:rowOff>
    </xdr:to>
    <xdr:graphicFrame macro="">
      <xdr:nvGraphicFramePr>
        <xdr:cNvPr id="2" name="Gráfico 1">
          <a:extLst>
            <a:ext uri="{FF2B5EF4-FFF2-40B4-BE49-F238E27FC236}">
              <a16:creationId xmlns:a16="http://schemas.microsoft.com/office/drawing/2014/main" id="{2278AB5C-87C4-39EA-9787-E15FD7C999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8A0E8-27D6-4433-94F2-B3649D5BA154}">
  <dimension ref="A1:F40"/>
  <sheetViews>
    <sheetView zoomScale="90" zoomScaleNormal="90" workbookViewId="0">
      <selection activeCell="C1" sqref="C1"/>
    </sheetView>
  </sheetViews>
  <sheetFormatPr baseColWidth="10" defaultRowHeight="15" x14ac:dyDescent="0.25"/>
  <cols>
    <col min="1" max="1" width="100" customWidth="1"/>
    <col min="4" max="4" width="31.7109375" customWidth="1"/>
    <col min="8" max="8" width="11.7109375" customWidth="1"/>
    <col min="9" max="9" width="15.140625" customWidth="1"/>
    <col min="11" max="11" width="12.28515625" customWidth="1"/>
  </cols>
  <sheetData>
    <row r="1" spans="1:1" ht="394.5" customHeight="1" x14ac:dyDescent="0.25">
      <c r="A1" s="79" t="s">
        <v>179</v>
      </c>
    </row>
    <row r="36" spans="4:6" ht="39.75" customHeight="1" x14ac:dyDescent="0.25">
      <c r="D36" s="81" t="s">
        <v>177</v>
      </c>
      <c r="E36" s="81" t="s">
        <v>178</v>
      </c>
      <c r="F36" s="81" t="s">
        <v>5</v>
      </c>
    </row>
    <row r="37" spans="4:6" x14ac:dyDescent="0.25">
      <c r="D37" s="82" t="s">
        <v>12</v>
      </c>
      <c r="E37" s="83">
        <v>20</v>
      </c>
      <c r="F37" s="84">
        <f>AVERAGE(E37/E40)</f>
        <v>0.8</v>
      </c>
    </row>
    <row r="38" spans="4:6" x14ac:dyDescent="0.25">
      <c r="D38" s="82" t="s">
        <v>14</v>
      </c>
      <c r="E38" s="83">
        <v>1</v>
      </c>
      <c r="F38" s="84">
        <f>AVERAGE(E38/E40)</f>
        <v>0.04</v>
      </c>
    </row>
    <row r="39" spans="4:6" x14ac:dyDescent="0.25">
      <c r="D39" s="82" t="s">
        <v>176</v>
      </c>
      <c r="E39" s="83">
        <v>4</v>
      </c>
      <c r="F39" s="84">
        <f>AVERAGE(E39/E40)</f>
        <v>0.16</v>
      </c>
    </row>
    <row r="40" spans="4:6" x14ac:dyDescent="0.25">
      <c r="E40" s="80">
        <v>25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67DE1-5C6E-44D5-87BD-7F090A97563D}">
  <dimension ref="A2:M41"/>
  <sheetViews>
    <sheetView tabSelected="1" zoomScale="80" zoomScaleNormal="80" workbookViewId="0">
      <selection activeCell="B6" sqref="B6"/>
    </sheetView>
  </sheetViews>
  <sheetFormatPr baseColWidth="10" defaultColWidth="11.42578125" defaultRowHeight="15" x14ac:dyDescent="0.25"/>
  <cols>
    <col min="1" max="1" width="24.140625" customWidth="1"/>
    <col min="2" max="2" width="29.42578125" customWidth="1"/>
    <col min="3" max="3" width="10.7109375" customWidth="1"/>
    <col min="4" max="4" width="10.42578125" customWidth="1"/>
    <col min="5" max="5" width="9.28515625" customWidth="1"/>
    <col min="6" max="6" width="10.7109375" customWidth="1"/>
    <col min="7" max="7" width="7.7109375" customWidth="1"/>
    <col min="8" max="8" width="7.42578125" customWidth="1"/>
    <col min="9" max="9" width="18.7109375" customWidth="1"/>
    <col min="10" max="10" width="15.140625" customWidth="1"/>
    <col min="11" max="11" width="33.7109375" customWidth="1"/>
    <col min="12" max="12" width="21.42578125" customWidth="1"/>
    <col min="13" max="13" width="60.42578125" customWidth="1"/>
  </cols>
  <sheetData>
    <row r="2" spans="1:12" x14ac:dyDescent="0.25">
      <c r="A2" s="85" t="s">
        <v>1</v>
      </c>
      <c r="B2" s="85"/>
      <c r="C2" s="85"/>
      <c r="D2" s="85"/>
      <c r="E2" s="85"/>
      <c r="F2" s="85"/>
      <c r="G2" s="85"/>
      <c r="H2" s="85"/>
      <c r="I2" s="85"/>
      <c r="J2" s="85"/>
      <c r="K2" s="85"/>
      <c r="L2" s="85"/>
    </row>
    <row r="3" spans="1:12" ht="15.75" thickBot="1" x14ac:dyDescent="0.3"/>
    <row r="4" spans="1:12" ht="31.5" customHeight="1" thickTop="1" x14ac:dyDescent="0.25">
      <c r="A4" s="86" t="s">
        <v>2</v>
      </c>
      <c r="B4" s="88" t="s">
        <v>0</v>
      </c>
      <c r="C4" s="90" t="s">
        <v>3</v>
      </c>
      <c r="D4" s="10" t="s">
        <v>4</v>
      </c>
      <c r="E4" s="11" t="s">
        <v>5</v>
      </c>
      <c r="F4" s="91" t="s">
        <v>6</v>
      </c>
      <c r="G4" s="92"/>
      <c r="H4" s="93"/>
      <c r="I4" s="91" t="s">
        <v>7</v>
      </c>
      <c r="J4" s="93"/>
      <c r="K4" s="94" t="s">
        <v>8</v>
      </c>
      <c r="L4" s="96" t="s">
        <v>9</v>
      </c>
    </row>
    <row r="5" spans="1:12" ht="56.25" x14ac:dyDescent="0.25">
      <c r="A5" s="87"/>
      <c r="B5" s="89"/>
      <c r="C5" s="89"/>
      <c r="D5" s="10" t="s">
        <v>10</v>
      </c>
      <c r="E5" s="11" t="s">
        <v>11</v>
      </c>
      <c r="F5" s="12" t="s">
        <v>12</v>
      </c>
      <c r="G5" s="13" t="s">
        <v>13</v>
      </c>
      <c r="H5" s="14" t="s">
        <v>14</v>
      </c>
      <c r="I5" s="11" t="s">
        <v>15</v>
      </c>
      <c r="J5" s="11" t="s">
        <v>16</v>
      </c>
      <c r="K5" s="95"/>
      <c r="L5" s="97"/>
    </row>
    <row r="6" spans="1:12" ht="409.5" x14ac:dyDescent="0.25">
      <c r="A6" s="9" t="s">
        <v>17</v>
      </c>
      <c r="B6" s="9" t="s">
        <v>18</v>
      </c>
      <c r="C6" s="44">
        <v>0.67</v>
      </c>
      <c r="D6" s="16">
        <v>0.39</v>
      </c>
      <c r="E6" s="52" t="s">
        <v>121</v>
      </c>
      <c r="F6" s="53"/>
      <c r="G6" s="54"/>
      <c r="H6" s="54" t="s">
        <v>109</v>
      </c>
      <c r="I6" s="55">
        <v>3844</v>
      </c>
      <c r="J6" s="56" t="s">
        <v>122</v>
      </c>
      <c r="K6" s="56" t="s">
        <v>123</v>
      </c>
      <c r="L6" s="9" t="s">
        <v>19</v>
      </c>
    </row>
    <row r="7" spans="1:12" ht="180" x14ac:dyDescent="0.25">
      <c r="A7" s="108" t="s">
        <v>20</v>
      </c>
      <c r="B7" s="1" t="s">
        <v>21</v>
      </c>
      <c r="C7" s="18">
        <v>1</v>
      </c>
      <c r="D7" s="15" t="s">
        <v>22</v>
      </c>
      <c r="E7" s="57" t="s">
        <v>124</v>
      </c>
      <c r="F7" s="58" t="s">
        <v>109</v>
      </c>
      <c r="G7" s="58"/>
      <c r="H7" s="58"/>
      <c r="I7" s="55">
        <v>142.19999999999999</v>
      </c>
      <c r="J7" s="56" t="s">
        <v>125</v>
      </c>
      <c r="K7" s="59" t="s">
        <v>126</v>
      </c>
      <c r="L7" s="1" t="s">
        <v>23</v>
      </c>
    </row>
    <row r="8" spans="1:12" ht="165.75" customHeight="1" x14ac:dyDescent="0.25">
      <c r="A8" s="108"/>
      <c r="B8" s="4" t="s">
        <v>24</v>
      </c>
      <c r="C8" s="3" t="s">
        <v>25</v>
      </c>
      <c r="D8" s="3" t="s">
        <v>26</v>
      </c>
      <c r="E8" s="4" t="s">
        <v>172</v>
      </c>
      <c r="F8" s="77" t="s">
        <v>173</v>
      </c>
      <c r="G8" s="4"/>
      <c r="H8" s="4"/>
      <c r="I8" s="3">
        <v>5580.87</v>
      </c>
      <c r="J8" s="4" t="s">
        <v>174</v>
      </c>
      <c r="K8" s="78" t="s">
        <v>175</v>
      </c>
      <c r="L8" s="1" t="s">
        <v>27</v>
      </c>
    </row>
    <row r="9" spans="1:12" ht="84" x14ac:dyDescent="0.25">
      <c r="A9" s="1" t="s">
        <v>28</v>
      </c>
      <c r="B9" s="5" t="s">
        <v>29</v>
      </c>
      <c r="C9" s="48">
        <v>34</v>
      </c>
      <c r="D9" s="48">
        <v>7</v>
      </c>
      <c r="E9" s="48">
        <v>0</v>
      </c>
      <c r="F9" s="5"/>
      <c r="G9" s="5"/>
      <c r="H9" s="48" t="s">
        <v>109</v>
      </c>
      <c r="I9" s="73">
        <f>45816087.6/1000000</f>
        <v>45.816087600000003</v>
      </c>
      <c r="J9" s="74" t="s">
        <v>164</v>
      </c>
      <c r="K9" s="75" t="s">
        <v>165</v>
      </c>
      <c r="L9" s="1" t="s">
        <v>30</v>
      </c>
    </row>
    <row r="10" spans="1:12" ht="132" x14ac:dyDescent="0.25">
      <c r="A10" s="109" t="s">
        <v>31</v>
      </c>
      <c r="B10" s="1" t="s">
        <v>32</v>
      </c>
      <c r="C10" s="3" t="s">
        <v>33</v>
      </c>
      <c r="D10" s="2" t="s">
        <v>34</v>
      </c>
      <c r="E10" s="58">
        <v>491</v>
      </c>
      <c r="F10" s="58" t="s">
        <v>109</v>
      </c>
      <c r="G10" s="58"/>
      <c r="H10" s="58"/>
      <c r="I10" s="60">
        <v>3325</v>
      </c>
      <c r="J10" s="59" t="s">
        <v>127</v>
      </c>
      <c r="K10" s="59" t="s">
        <v>128</v>
      </c>
      <c r="L10" s="6" t="s">
        <v>35</v>
      </c>
    </row>
    <row r="11" spans="1:12" ht="49.5" customHeight="1" x14ac:dyDescent="0.25">
      <c r="A11" s="110"/>
      <c r="B11" s="1" t="s">
        <v>36</v>
      </c>
      <c r="C11" s="3" t="s">
        <v>37</v>
      </c>
      <c r="D11" s="2" t="s">
        <v>38</v>
      </c>
      <c r="E11" s="58">
        <v>248</v>
      </c>
      <c r="F11" s="58" t="s">
        <v>109</v>
      </c>
      <c r="G11" s="58"/>
      <c r="H11" s="58"/>
      <c r="I11" s="60">
        <v>3325</v>
      </c>
      <c r="J11" s="59" t="s">
        <v>127</v>
      </c>
      <c r="K11" s="59" t="s">
        <v>129</v>
      </c>
      <c r="L11" s="1" t="s">
        <v>39</v>
      </c>
    </row>
    <row r="12" spans="1:12" ht="409.5" x14ac:dyDescent="0.25">
      <c r="A12" s="110"/>
      <c r="B12" s="1" t="s">
        <v>40</v>
      </c>
      <c r="C12" s="3" t="s">
        <v>41</v>
      </c>
      <c r="D12" s="3" t="s">
        <v>42</v>
      </c>
      <c r="E12" s="58">
        <v>249</v>
      </c>
      <c r="F12" s="58" t="s">
        <v>109</v>
      </c>
      <c r="G12" s="58"/>
      <c r="H12" s="58"/>
      <c r="I12" s="60">
        <v>3325</v>
      </c>
      <c r="J12" s="59" t="s">
        <v>127</v>
      </c>
      <c r="K12" s="59" t="s">
        <v>130</v>
      </c>
      <c r="L12" s="6" t="s">
        <v>39</v>
      </c>
    </row>
    <row r="13" spans="1:12" ht="409.5" x14ac:dyDescent="0.25">
      <c r="A13" s="111"/>
      <c r="B13" s="1" t="s">
        <v>43</v>
      </c>
      <c r="C13" s="3" t="s">
        <v>44</v>
      </c>
      <c r="D13" s="3" t="s">
        <v>45</v>
      </c>
      <c r="E13" s="57">
        <v>198</v>
      </c>
      <c r="F13" s="58" t="s">
        <v>109</v>
      </c>
      <c r="G13" s="58"/>
      <c r="H13" s="58"/>
      <c r="I13" s="60">
        <v>3325</v>
      </c>
      <c r="J13" s="59" t="s">
        <v>127</v>
      </c>
      <c r="K13" s="59" t="s">
        <v>131</v>
      </c>
      <c r="L13" s="6" t="s">
        <v>39</v>
      </c>
    </row>
    <row r="14" spans="1:12" ht="409.5" x14ac:dyDescent="0.25">
      <c r="A14" s="8" t="s">
        <v>46</v>
      </c>
      <c r="B14" s="1" t="s">
        <v>47</v>
      </c>
      <c r="C14" s="18">
        <v>1</v>
      </c>
      <c r="D14" s="18">
        <v>0.9</v>
      </c>
      <c r="E14" s="61">
        <v>0.60629999999999995</v>
      </c>
      <c r="F14" s="58" t="s">
        <v>109</v>
      </c>
      <c r="G14" s="58"/>
      <c r="H14" s="58"/>
      <c r="I14" s="60">
        <v>83032</v>
      </c>
      <c r="J14" s="59" t="s">
        <v>132</v>
      </c>
      <c r="K14" s="59" t="s">
        <v>133</v>
      </c>
      <c r="L14" s="1" t="s">
        <v>48</v>
      </c>
    </row>
    <row r="15" spans="1:12" ht="409.5" x14ac:dyDescent="0.25">
      <c r="A15" s="1" t="s">
        <v>49</v>
      </c>
      <c r="B15" s="1" t="s">
        <v>50</v>
      </c>
      <c r="C15" s="18">
        <v>1</v>
      </c>
      <c r="D15" s="18">
        <v>0.1</v>
      </c>
      <c r="E15" s="58" t="s">
        <v>124</v>
      </c>
      <c r="F15" s="58" t="s">
        <v>109</v>
      </c>
      <c r="G15" s="58"/>
      <c r="H15" s="58"/>
      <c r="I15" s="60">
        <v>9866</v>
      </c>
      <c r="J15" s="59" t="s">
        <v>134</v>
      </c>
      <c r="K15" s="59" t="s">
        <v>135</v>
      </c>
      <c r="L15" s="6" t="s">
        <v>48</v>
      </c>
    </row>
    <row r="16" spans="1:12" ht="409.5" x14ac:dyDescent="0.25">
      <c r="A16" s="1" t="s">
        <v>51</v>
      </c>
      <c r="B16" s="1" t="s">
        <v>52</v>
      </c>
      <c r="C16" s="18">
        <v>1</v>
      </c>
      <c r="D16" s="18">
        <v>1</v>
      </c>
      <c r="E16" s="61">
        <v>0.57999999999999996</v>
      </c>
      <c r="F16" s="58"/>
      <c r="G16" s="58" t="s">
        <v>109</v>
      </c>
      <c r="H16" s="58"/>
      <c r="I16" s="60">
        <v>18538</v>
      </c>
      <c r="J16" s="59" t="s">
        <v>134</v>
      </c>
      <c r="K16" s="59" t="s">
        <v>136</v>
      </c>
      <c r="L16" s="6" t="s">
        <v>48</v>
      </c>
    </row>
    <row r="17" spans="1:13" ht="86.25" customHeight="1" x14ac:dyDescent="0.25">
      <c r="A17" s="1" t="s">
        <v>53</v>
      </c>
      <c r="B17" s="1" t="s">
        <v>54</v>
      </c>
      <c r="C17" s="18">
        <v>1</v>
      </c>
      <c r="D17" s="18">
        <v>0.39</v>
      </c>
      <c r="E17" s="49">
        <v>0.31</v>
      </c>
      <c r="F17" s="3" t="s">
        <v>109</v>
      </c>
      <c r="G17" s="1"/>
      <c r="H17" s="1"/>
      <c r="I17" s="1" t="s">
        <v>110</v>
      </c>
      <c r="J17" s="1" t="s">
        <v>111</v>
      </c>
      <c r="K17" s="1" t="s">
        <v>112</v>
      </c>
      <c r="L17" s="1" t="s">
        <v>55</v>
      </c>
    </row>
    <row r="18" spans="1:13" ht="348" x14ac:dyDescent="0.25">
      <c r="A18" s="1" t="s">
        <v>56</v>
      </c>
      <c r="B18" s="6" t="s">
        <v>57</v>
      </c>
      <c r="C18" s="3" t="s">
        <v>58</v>
      </c>
      <c r="D18" s="3" t="s">
        <v>59</v>
      </c>
      <c r="E18" s="50">
        <v>0.79239999999999999</v>
      </c>
      <c r="F18" s="3" t="s">
        <v>109</v>
      </c>
      <c r="G18" s="1"/>
      <c r="H18" s="1"/>
      <c r="I18" s="51" t="s">
        <v>113</v>
      </c>
      <c r="J18" s="1" t="s">
        <v>114</v>
      </c>
      <c r="K18" s="1" t="s">
        <v>115</v>
      </c>
      <c r="L18" s="7" t="s">
        <v>60</v>
      </c>
      <c r="M18" s="1" t="s">
        <v>116</v>
      </c>
    </row>
    <row r="19" spans="1:13" ht="75.75" customHeight="1" x14ac:dyDescent="0.25">
      <c r="A19" s="108" t="s">
        <v>61</v>
      </c>
      <c r="B19" s="1" t="s">
        <v>62</v>
      </c>
      <c r="C19" s="18">
        <v>0.91</v>
      </c>
      <c r="D19" s="18">
        <v>0.82</v>
      </c>
      <c r="E19" s="50">
        <v>0.82099999999999995</v>
      </c>
      <c r="F19" s="3" t="s">
        <v>109</v>
      </c>
      <c r="G19" s="1"/>
      <c r="H19" s="1"/>
      <c r="I19" s="1" t="s">
        <v>117</v>
      </c>
      <c r="J19" s="1" t="s">
        <v>118</v>
      </c>
      <c r="K19" s="1" t="s">
        <v>119</v>
      </c>
      <c r="L19" s="1" t="s">
        <v>63</v>
      </c>
      <c r="M19" s="1" t="s">
        <v>120</v>
      </c>
    </row>
    <row r="20" spans="1:13" ht="54" customHeight="1" x14ac:dyDescent="0.25">
      <c r="A20" s="108"/>
      <c r="B20" s="1" t="s">
        <v>64</v>
      </c>
      <c r="C20" s="3">
        <v>12</v>
      </c>
      <c r="D20" s="3">
        <v>8</v>
      </c>
      <c r="E20" s="3">
        <v>16.899999999999999</v>
      </c>
      <c r="F20" s="3" t="s">
        <v>109</v>
      </c>
      <c r="G20" s="1"/>
      <c r="H20" s="1"/>
      <c r="I20" s="3">
        <v>4.9000000000000004</v>
      </c>
      <c r="J20" s="3" t="s">
        <v>166</v>
      </c>
      <c r="K20" s="1" t="s">
        <v>167</v>
      </c>
      <c r="L20" s="1" t="s">
        <v>65</v>
      </c>
    </row>
    <row r="21" spans="1:13" ht="300" x14ac:dyDescent="0.25">
      <c r="A21" s="109" t="s">
        <v>66</v>
      </c>
      <c r="B21" s="1" t="s">
        <v>67</v>
      </c>
      <c r="C21" s="3">
        <v>120</v>
      </c>
      <c r="D21" s="3">
        <v>170</v>
      </c>
      <c r="E21" s="3">
        <v>183</v>
      </c>
      <c r="F21" s="1"/>
      <c r="G21" s="1"/>
      <c r="H21" s="3" t="s">
        <v>109</v>
      </c>
      <c r="I21" s="76">
        <f>63404487.75/1000000</f>
        <v>63.404487750000001</v>
      </c>
      <c r="J21" s="3" t="s">
        <v>168</v>
      </c>
      <c r="K21" s="1" t="s">
        <v>169</v>
      </c>
      <c r="L21" s="1" t="s">
        <v>68</v>
      </c>
    </row>
    <row r="22" spans="1:13" ht="300" x14ac:dyDescent="0.25">
      <c r="A22" s="111"/>
      <c r="B22" s="1" t="s">
        <v>69</v>
      </c>
      <c r="C22" s="3">
        <v>20</v>
      </c>
      <c r="D22" s="3">
        <v>50</v>
      </c>
      <c r="E22" s="3">
        <v>55</v>
      </c>
      <c r="F22" s="1"/>
      <c r="G22" s="1"/>
      <c r="H22" s="3" t="s">
        <v>109</v>
      </c>
      <c r="I22" s="76">
        <f>63404487.75/1000000</f>
        <v>63.404487750000001</v>
      </c>
      <c r="J22" s="3" t="s">
        <v>170</v>
      </c>
      <c r="K22" s="1" t="s">
        <v>171</v>
      </c>
      <c r="L22" s="1" t="s">
        <v>68</v>
      </c>
    </row>
    <row r="23" spans="1:13" ht="61.5" customHeight="1" x14ac:dyDescent="0.25">
      <c r="A23" s="109" t="s">
        <v>70</v>
      </c>
      <c r="B23" s="1" t="s">
        <v>71</v>
      </c>
      <c r="C23" s="45">
        <v>171995</v>
      </c>
      <c r="D23" s="3" t="s">
        <v>72</v>
      </c>
      <c r="E23" s="45">
        <v>147522</v>
      </c>
      <c r="F23" s="3" t="s">
        <v>109</v>
      </c>
      <c r="G23" s="65"/>
      <c r="H23" s="65"/>
      <c r="I23" s="66">
        <v>10853.58</v>
      </c>
      <c r="J23" s="1" t="s">
        <v>138</v>
      </c>
      <c r="K23" s="1" t="s">
        <v>139</v>
      </c>
      <c r="L23" s="1" t="s">
        <v>73</v>
      </c>
    </row>
    <row r="24" spans="1:13" ht="75.75" customHeight="1" x14ac:dyDescent="0.25">
      <c r="A24" s="110"/>
      <c r="B24" s="1" t="s">
        <v>74</v>
      </c>
      <c r="C24" s="3" t="s">
        <v>75</v>
      </c>
      <c r="D24" s="3" t="s">
        <v>76</v>
      </c>
      <c r="E24" s="45">
        <v>41599</v>
      </c>
      <c r="F24" s="3" t="s">
        <v>109</v>
      </c>
      <c r="G24" s="65"/>
      <c r="H24" s="65"/>
      <c r="I24" s="66">
        <v>35700.67</v>
      </c>
      <c r="J24" s="1" t="s">
        <v>140</v>
      </c>
      <c r="K24" s="1" t="s">
        <v>141</v>
      </c>
      <c r="L24" s="1" t="s">
        <v>73</v>
      </c>
    </row>
    <row r="25" spans="1:13" ht="75.75" customHeight="1" x14ac:dyDescent="0.25">
      <c r="A25" s="111"/>
      <c r="B25" s="1" t="s">
        <v>77</v>
      </c>
      <c r="C25" s="3" t="s">
        <v>78</v>
      </c>
      <c r="D25" s="3" t="s">
        <v>79</v>
      </c>
      <c r="E25" s="45">
        <v>32850</v>
      </c>
      <c r="F25" s="3" t="s">
        <v>109</v>
      </c>
      <c r="G25" s="65"/>
      <c r="H25" s="65"/>
      <c r="I25" s="66">
        <v>13.2</v>
      </c>
      <c r="J25" s="1" t="s">
        <v>142</v>
      </c>
      <c r="K25" s="1" t="s">
        <v>143</v>
      </c>
      <c r="L25" s="1" t="s">
        <v>73</v>
      </c>
    </row>
    <row r="26" spans="1:13" ht="51" customHeight="1" x14ac:dyDescent="0.25">
      <c r="A26" s="109" t="s">
        <v>80</v>
      </c>
      <c r="B26" s="1" t="s">
        <v>81</v>
      </c>
      <c r="C26" s="3">
        <v>5084</v>
      </c>
      <c r="D26" s="3">
        <v>5384</v>
      </c>
      <c r="E26" s="45" t="s">
        <v>124</v>
      </c>
      <c r="F26" s="3" t="s">
        <v>109</v>
      </c>
      <c r="G26" s="65"/>
      <c r="H26" s="65"/>
      <c r="I26" s="66">
        <v>3812.72</v>
      </c>
      <c r="J26" s="1" t="s">
        <v>144</v>
      </c>
      <c r="K26" s="1" t="s">
        <v>145</v>
      </c>
      <c r="L26" s="1" t="s">
        <v>73</v>
      </c>
    </row>
    <row r="27" spans="1:13" ht="65.25" customHeight="1" x14ac:dyDescent="0.25">
      <c r="A27" s="110"/>
      <c r="B27" s="1" t="s">
        <v>82</v>
      </c>
      <c r="C27" s="3">
        <v>30000</v>
      </c>
      <c r="D27" s="3">
        <v>24000</v>
      </c>
      <c r="E27" s="45">
        <v>29480</v>
      </c>
      <c r="F27" s="3" t="s">
        <v>109</v>
      </c>
      <c r="G27" s="65"/>
      <c r="H27" s="65"/>
      <c r="I27" s="66">
        <v>3871.84</v>
      </c>
      <c r="J27" s="1" t="s">
        <v>146</v>
      </c>
      <c r="K27" s="1" t="s">
        <v>147</v>
      </c>
      <c r="L27" s="46" t="s">
        <v>83</v>
      </c>
    </row>
    <row r="28" spans="1:13" ht="40.5" customHeight="1" x14ac:dyDescent="0.25">
      <c r="A28" s="98" t="s">
        <v>84</v>
      </c>
      <c r="B28" s="17" t="s">
        <v>85</v>
      </c>
      <c r="C28" s="18">
        <v>0.46</v>
      </c>
      <c r="D28" s="19">
        <v>0.45100000000000001</v>
      </c>
      <c r="E28" s="65" t="s">
        <v>148</v>
      </c>
      <c r="F28" s="65" t="s">
        <v>109</v>
      </c>
      <c r="G28" s="1"/>
      <c r="H28" s="1"/>
      <c r="I28" s="71">
        <v>3202656973.0100002</v>
      </c>
      <c r="J28" s="102" t="s">
        <v>162</v>
      </c>
      <c r="K28" s="105" t="s">
        <v>163</v>
      </c>
      <c r="L28" s="47" t="s">
        <v>86</v>
      </c>
    </row>
    <row r="29" spans="1:13" ht="24" x14ac:dyDescent="0.25">
      <c r="A29" s="99"/>
      <c r="B29" s="24" t="s">
        <v>87</v>
      </c>
      <c r="C29" s="32">
        <v>0.43109999999999998</v>
      </c>
      <c r="D29" s="33">
        <v>0.42270000000000002</v>
      </c>
      <c r="E29" s="67" t="s">
        <v>149</v>
      </c>
      <c r="F29" s="70" t="s">
        <v>109</v>
      </c>
      <c r="G29" s="34"/>
      <c r="H29" s="35"/>
      <c r="I29" s="72">
        <v>2630209366.9199996</v>
      </c>
      <c r="J29" s="103"/>
      <c r="K29" s="106"/>
      <c r="L29" s="47" t="s">
        <v>86</v>
      </c>
    </row>
    <row r="30" spans="1:13" ht="24" x14ac:dyDescent="0.25">
      <c r="A30" s="100"/>
      <c r="B30" s="36" t="s">
        <v>88</v>
      </c>
      <c r="C30" s="21">
        <v>0.64129999999999998</v>
      </c>
      <c r="D30" s="37">
        <v>0.62880000000000003</v>
      </c>
      <c r="E30" s="68" t="s">
        <v>150</v>
      </c>
      <c r="F30" s="70" t="s">
        <v>109</v>
      </c>
      <c r="G30" s="30"/>
      <c r="H30" s="31"/>
      <c r="I30" s="72">
        <v>97313076.879999995</v>
      </c>
      <c r="J30" s="103"/>
      <c r="K30" s="106"/>
      <c r="L30" s="47" t="s">
        <v>86</v>
      </c>
    </row>
    <row r="31" spans="1:13" ht="24" x14ac:dyDescent="0.25">
      <c r="A31" s="100"/>
      <c r="B31" s="24" t="s">
        <v>89</v>
      </c>
      <c r="C31" s="38">
        <v>0.65890000000000004</v>
      </c>
      <c r="D31" s="39">
        <v>0.64600000000000002</v>
      </c>
      <c r="E31" s="68" t="s">
        <v>151</v>
      </c>
      <c r="F31" s="70" t="s">
        <v>109</v>
      </c>
      <c r="G31" s="30"/>
      <c r="H31" s="31"/>
      <c r="I31" s="72">
        <v>88607872.260000005</v>
      </c>
      <c r="J31" s="103"/>
      <c r="K31" s="106"/>
      <c r="L31" s="47" t="s">
        <v>86</v>
      </c>
    </row>
    <row r="32" spans="1:13" ht="24" x14ac:dyDescent="0.25">
      <c r="A32" s="100"/>
      <c r="B32" s="40" t="s">
        <v>90</v>
      </c>
      <c r="C32" s="41">
        <v>0.58679999999999999</v>
      </c>
      <c r="D32" s="42">
        <v>0.52629999999999999</v>
      </c>
      <c r="E32" s="68" t="s">
        <v>152</v>
      </c>
      <c r="F32" s="70" t="s">
        <v>109</v>
      </c>
      <c r="G32" s="30"/>
      <c r="H32" s="31"/>
      <c r="I32" s="72">
        <v>95109695.510000005</v>
      </c>
      <c r="J32" s="103"/>
      <c r="K32" s="106"/>
      <c r="L32" s="47" t="s">
        <v>86</v>
      </c>
    </row>
    <row r="33" spans="1:12" ht="24" x14ac:dyDescent="0.25">
      <c r="A33" s="100"/>
      <c r="B33" s="43" t="s">
        <v>91</v>
      </c>
      <c r="C33" s="21">
        <v>0.48470000000000002</v>
      </c>
      <c r="D33" s="37">
        <v>0.47520000000000001</v>
      </c>
      <c r="E33" s="68" t="s">
        <v>153</v>
      </c>
      <c r="F33" s="70" t="s">
        <v>109</v>
      </c>
      <c r="G33" s="30"/>
      <c r="H33" s="31"/>
      <c r="I33" s="72">
        <v>89796753.560000002</v>
      </c>
      <c r="J33" s="103"/>
      <c r="K33" s="106"/>
      <c r="L33" s="47" t="s">
        <v>86</v>
      </c>
    </row>
    <row r="34" spans="1:12" ht="48" x14ac:dyDescent="0.25">
      <c r="A34" s="100"/>
      <c r="B34" s="29" t="s">
        <v>92</v>
      </c>
      <c r="C34" s="21" t="s">
        <v>93</v>
      </c>
      <c r="D34" s="22" t="s">
        <v>94</v>
      </c>
      <c r="E34" s="68" t="s">
        <v>154</v>
      </c>
      <c r="F34" s="70" t="s">
        <v>109</v>
      </c>
      <c r="G34" s="30"/>
      <c r="H34" s="31"/>
      <c r="I34" s="72">
        <v>201620207.88</v>
      </c>
      <c r="J34" s="104"/>
      <c r="K34" s="107"/>
      <c r="L34" s="47" t="s">
        <v>86</v>
      </c>
    </row>
    <row r="35" spans="1:12" ht="24" x14ac:dyDescent="0.25">
      <c r="A35" s="100"/>
      <c r="B35" s="24" t="s">
        <v>87</v>
      </c>
      <c r="C35" s="23" t="s">
        <v>95</v>
      </c>
      <c r="D35" s="22" t="s">
        <v>96</v>
      </c>
      <c r="E35" s="68" t="s">
        <v>155</v>
      </c>
      <c r="F35" s="70" t="s">
        <v>109</v>
      </c>
      <c r="G35" s="30"/>
      <c r="H35" s="31"/>
      <c r="I35" s="24"/>
      <c r="J35" s="31"/>
      <c r="K35" s="27"/>
      <c r="L35" s="47" t="s">
        <v>86</v>
      </c>
    </row>
    <row r="36" spans="1:12" ht="24" x14ac:dyDescent="0.25">
      <c r="A36" s="100"/>
      <c r="B36" s="25" t="s">
        <v>88</v>
      </c>
      <c r="C36" s="22" t="s">
        <v>97</v>
      </c>
      <c r="D36" s="22">
        <v>670</v>
      </c>
      <c r="E36" s="68" t="s">
        <v>156</v>
      </c>
      <c r="F36" s="70" t="s">
        <v>109</v>
      </c>
      <c r="G36" s="30"/>
      <c r="H36" s="31"/>
      <c r="I36" s="24"/>
      <c r="J36" s="31"/>
      <c r="K36" s="27"/>
      <c r="L36" s="47" t="s">
        <v>86</v>
      </c>
    </row>
    <row r="37" spans="1:12" ht="24" x14ac:dyDescent="0.25">
      <c r="A37" s="100"/>
      <c r="B37" s="26" t="s">
        <v>89</v>
      </c>
      <c r="C37" s="22" t="s">
        <v>98</v>
      </c>
      <c r="D37" s="22">
        <v>750</v>
      </c>
      <c r="E37" s="68" t="s">
        <v>157</v>
      </c>
      <c r="F37" s="70" t="s">
        <v>109</v>
      </c>
      <c r="G37" s="30"/>
      <c r="H37" s="31"/>
      <c r="I37" s="24"/>
      <c r="J37" s="31"/>
      <c r="K37" s="27"/>
      <c r="L37" s="47" t="s">
        <v>86</v>
      </c>
    </row>
    <row r="38" spans="1:12" ht="24" x14ac:dyDescent="0.25">
      <c r="A38" s="100"/>
      <c r="B38" s="27" t="s">
        <v>99</v>
      </c>
      <c r="C38" s="22" t="s">
        <v>100</v>
      </c>
      <c r="D38" s="22">
        <v>870</v>
      </c>
      <c r="E38" s="69" t="s">
        <v>158</v>
      </c>
      <c r="F38" s="70" t="s">
        <v>109</v>
      </c>
      <c r="G38" s="30"/>
      <c r="H38" s="31"/>
      <c r="I38" s="24"/>
      <c r="J38" s="31"/>
      <c r="K38" s="27"/>
      <c r="L38" s="47" t="s">
        <v>86</v>
      </c>
    </row>
    <row r="39" spans="1:12" ht="24" x14ac:dyDescent="0.25">
      <c r="A39" s="100"/>
      <c r="B39" s="28" t="s">
        <v>90</v>
      </c>
      <c r="C39" s="22" t="s">
        <v>101</v>
      </c>
      <c r="D39" s="22">
        <v>860</v>
      </c>
      <c r="E39" s="69" t="s">
        <v>159</v>
      </c>
      <c r="F39" s="70" t="s">
        <v>109</v>
      </c>
      <c r="G39" s="30"/>
      <c r="H39" s="31"/>
      <c r="I39" s="24"/>
      <c r="J39" s="31"/>
      <c r="K39" s="27"/>
      <c r="L39" s="47" t="s">
        <v>86</v>
      </c>
    </row>
    <row r="40" spans="1:12" ht="24" x14ac:dyDescent="0.25">
      <c r="A40" s="101"/>
      <c r="B40" s="24" t="s">
        <v>91</v>
      </c>
      <c r="C40" s="23" t="s">
        <v>102</v>
      </c>
      <c r="D40" s="22" t="s">
        <v>103</v>
      </c>
      <c r="E40" s="69" t="s">
        <v>160</v>
      </c>
      <c r="F40" s="70" t="s">
        <v>109</v>
      </c>
      <c r="G40" s="24"/>
      <c r="H40" s="31"/>
      <c r="I40" s="24"/>
      <c r="J40" s="31"/>
      <c r="K40" s="27"/>
      <c r="L40" s="47" t="s">
        <v>86</v>
      </c>
    </row>
    <row r="41" spans="1:12" ht="409.5" x14ac:dyDescent="0.25">
      <c r="A41" s="20" t="s">
        <v>104</v>
      </c>
      <c r="B41" s="20" t="s">
        <v>105</v>
      </c>
      <c r="C41" s="20" t="s">
        <v>106</v>
      </c>
      <c r="D41" s="20" t="s">
        <v>107</v>
      </c>
      <c r="E41" s="69" t="s">
        <v>161</v>
      </c>
      <c r="F41" s="70" t="s">
        <v>109</v>
      </c>
      <c r="G41" s="62"/>
      <c r="H41" s="62"/>
      <c r="I41" s="63">
        <v>0</v>
      </c>
      <c r="J41" s="64"/>
      <c r="K41" s="64" t="s">
        <v>137</v>
      </c>
      <c r="L41" s="20" t="s">
        <v>108</v>
      </c>
    </row>
  </sheetData>
  <mergeCells count="17">
    <mergeCell ref="A28:A40"/>
    <mergeCell ref="J28:J34"/>
    <mergeCell ref="K28:K34"/>
    <mergeCell ref="A7:A8"/>
    <mergeCell ref="A10:A13"/>
    <mergeCell ref="A19:A20"/>
    <mergeCell ref="A21:A22"/>
    <mergeCell ref="A23:A25"/>
    <mergeCell ref="A26:A27"/>
    <mergeCell ref="A2:L2"/>
    <mergeCell ref="A4:A5"/>
    <mergeCell ref="B4:B5"/>
    <mergeCell ref="C4:C5"/>
    <mergeCell ref="F4:H4"/>
    <mergeCell ref="I4:J4"/>
    <mergeCell ref="K4:K5"/>
    <mergeCell ref="L4:L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Balance result. I sem.</vt:lpstr>
      <vt:lpstr>Program. y avance por inst.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ELENA</dc:creator>
  <cp:keywords/>
  <dc:description/>
  <cp:lastModifiedBy>Orietta</cp:lastModifiedBy>
  <cp:revision/>
  <dcterms:created xsi:type="dcterms:W3CDTF">2022-12-08T16:52:25Z</dcterms:created>
  <dcterms:modified xsi:type="dcterms:W3CDTF">2023-08-11T22:20:39Z</dcterms:modified>
  <cp:category/>
  <cp:contentStatus/>
</cp:coreProperties>
</file>