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Orietta\Desktop\DP 2025\Documentos para publicar\"/>
    </mc:Choice>
  </mc:AlternateContent>
  <xr:revisionPtr revIDLastSave="0" documentId="8_{00F49274-BE70-44C8-829D-B73AEDF165A0}" xr6:coauthVersionLast="47" xr6:coauthVersionMax="47" xr10:uidLastSave="{00000000-0000-0000-0000-000000000000}"/>
  <bookViews>
    <workbookView xWindow="-120" yWindow="-120" windowWidth="20730" windowHeight="11040" xr2:uid="{732CF8CE-FB21-49BC-A444-3D930D1E2FC5}"/>
  </bookViews>
  <sheets>
    <sheet name="Balance result. I trim." sheetId="9" r:id="rId1"/>
    <sheet name="Detalle clasif. metas" sheetId="10" r:id="rId2"/>
    <sheet name="CCSS" sheetId="3" r:id="rId3"/>
    <sheet name="M. Salud" sheetId="4" r:id="rId4"/>
    <sheet name="AyA" sheetId="5" r:id="rId5"/>
    <sheet name="CEN CINAI" sheetId="6" r:id="rId6"/>
    <sheet name="ICODER" sheetId="7" r:id="rId7"/>
    <sheet name="IAFA" sheetId="8" r:id="rId8"/>
  </sheets>
  <definedNames>
    <definedName name="_xlnm._FilterDatabase" localSheetId="1" hidden="1">'Detalle clasif. metas'!$A$5:$L$44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19" i="9" l="1"/>
  <c r="F18" i="9" s="1"/>
  <c r="F16" i="9" l="1"/>
  <c r="F17" i="9"/>
</calcChain>
</file>

<file path=xl/sharedStrings.xml><?xml version="1.0" encoding="utf-8"?>
<sst xmlns="http://schemas.openxmlformats.org/spreadsheetml/2006/main" count="489" uniqueCount="163">
  <si>
    <t>Indicador</t>
  </si>
  <si>
    <t>Intervención Pública</t>
  </si>
  <si>
    <t>Avance</t>
  </si>
  <si>
    <t>Responsable</t>
  </si>
  <si>
    <t>Valor meta)</t>
  </si>
  <si>
    <t>(Valor real)</t>
  </si>
  <si>
    <t>De acuerdo con lo programado</t>
  </si>
  <si>
    <t>Con riesgo de incumplimiento</t>
  </si>
  <si>
    <t>Con atraso crítico</t>
  </si>
  <si>
    <t>1. Implementación del programa fortalecimiento de la prestación de servicios de salud y el desarrollo de Redes Integradas en la CCSS acorde con las necesidades de la población</t>
  </si>
  <si>
    <t>Caja Costarricense de Seguro Social, (CCSS) / Gerencia General</t>
  </si>
  <si>
    <t>2. Estrategia Nacional para el Abordaje Integral de las Enfermedades Crónicas no Transmisibles y obesidad</t>
  </si>
  <si>
    <t xml:space="preserve">Gerencia Médica
Área Estadística en Salud </t>
  </si>
  <si>
    <t xml:space="preserve">C2. Tasa de población que realiza actividad física sistemática por cada 1000 habitantes a nivel nacional. </t>
  </si>
  <si>
    <t>ICODER</t>
  </si>
  <si>
    <t>3. Promoción de la Salud Mental y Prevención de las principales afectaciones a la salud mental</t>
  </si>
  <si>
    <t>C1 Número de proyectos en Promoción de la Salud Mental y en Prevención de las afectaciones a la Salud Mental dirigidos a la población ejecutados a nivel nacional.</t>
  </si>
  <si>
    <t>Secretaría Técnica de Salud Mental. Ministerio de Salud</t>
  </si>
  <si>
    <t>4. Acceso y oportunidad de los servicios de salud</t>
  </si>
  <si>
    <t>AD1. Plazo promedio de días espera para Cirugía Ambulatoria en la CCSS.</t>
  </si>
  <si>
    <t>Gerencia Médica: Unidad Técnica de Listas de Espera. Establecimientos de salud participantes</t>
  </si>
  <si>
    <t>AD2. Plazo promedio de días de espera para cirugía de catarata en la CCSS</t>
  </si>
  <si>
    <t>Unidad Técnica de Listas de Espera. Establecimientos de salud participantes</t>
  </si>
  <si>
    <t>AD3. Plazo promedio en días de espera para ultrasonidos generales en la CCSS</t>
  </si>
  <si>
    <t>140 días</t>
  </si>
  <si>
    <t>AD4. Plazo Promedio de días de espera para endoscopías altas en la CCSS.</t>
  </si>
  <si>
    <t>Gerencia Infraestructura y Tecnologías</t>
  </si>
  <si>
    <t>7. 002793 Construcción y equipamiento de la nueva sede del Área de Salud Naranjo</t>
  </si>
  <si>
    <t>9 Programa de agua potable para comunidades indígenas</t>
  </si>
  <si>
    <t>Instituto Costarricense de Acueductos y Alcantarillados (AyA). Subgerencia Sistemas Delegados. UEN Administración de Proyectos</t>
  </si>
  <si>
    <t>10. Proyecto 000043 Mejoramiento del medio ambiente del Área Metropolitana (proyecto de alcantarillado sanitario GAM)</t>
  </si>
  <si>
    <t>C6. Porcentaje acumulado de  avance en la etapa de ejecución del Proyecto (Alcantarillado sanitario GAM)</t>
  </si>
  <si>
    <t>81.92%</t>
  </si>
  <si>
    <t>Instituto Costarricense de Acueductos y Alcantarillados AyA.</t>
  </si>
  <si>
    <t>11. Salud ambiental</t>
  </si>
  <si>
    <t>C1. Porcentaje acumulado de población cubierta con servicio de agua clorada abastecida por ASADAS.</t>
  </si>
  <si>
    <t>Instituto Costarricense de Acueductos y Alcantarillados. Subgerencia Gestión de Sistemas Delegados. UEN Gestión de ASADAS.</t>
  </si>
  <si>
    <t xml:space="preserve">Dirección de Protección Radiológica y Salud Ambiental. Ministerio de Salud </t>
  </si>
  <si>
    <t xml:space="preserve">12. Simplificación y agilización de los procesos de inscripción y renovación de medicamentos  </t>
  </si>
  <si>
    <t>C1. Promedio trimestral de días hábiles para la resolución de las solicitudes de la inscripción de medicamentos.</t>
  </si>
  <si>
    <t xml:space="preserve">Unidad de Registros de la Dirección de Regulación de Productos de Interés Sanitario. Ministerio de Salud </t>
  </si>
  <si>
    <t>C2. Promedio trimestral de días hábiles para la resolución de las solicitudes de la renovación de medicamentos con declaración jurada.</t>
  </si>
  <si>
    <t>14. Seguridad Alimentaria y Nutricional</t>
  </si>
  <si>
    <t>C1. Número de personas atendidas anualmente con el servicio de Nutrición Preventiva en las estrategias intramuros y extramuros de CEN CINAI</t>
  </si>
  <si>
    <t>Dirección Nacional de CEN CINAI</t>
  </si>
  <si>
    <t>C2. Número de niños y niñas menores de 13 años atendidos durante el año en las estrategias intra y extramuros con servicios de promoción del crecimiento y desarrollo CEN CINAI.</t>
  </si>
  <si>
    <t>C3. Número de personas adultas del núcleo familiar con acciones educativas en alimentación, nutrición de promoción de ambientes de paz y buenas prácticas de crianza.</t>
  </si>
  <si>
    <t>15. Prevención y Atención de la desnutrición crónica infantil en menores de 5 años</t>
  </si>
  <si>
    <t>C1. Número de niñas y niños menores de 5 años con desnutrición crónica detectados y atendidos con servicios CEN CINAI</t>
  </si>
  <si>
    <t>C2. Número de adolescentes madres, mujeres en periodo de gestación o lactancia con acciones de promoción de la lactancia materna y alimentación saludable.</t>
  </si>
  <si>
    <t>Dirección Nacional de CEN CINAI con apoyo de la OPS</t>
  </si>
  <si>
    <t>16. Atención de las personas consumidoras de sustancias psicoactivas, mediante servicios de calidad que mejoren las condiciones de vida.</t>
  </si>
  <si>
    <t>C1. Porcentaje de personas que consultan por primera vez en la vida en los servicios del IAFA.</t>
  </si>
  <si>
    <t>IAFA Atención a Pacientes</t>
  </si>
  <si>
    <t>R. Central</t>
  </si>
  <si>
    <t>R. Brunca</t>
  </si>
  <si>
    <t>R. Chorotega</t>
  </si>
  <si>
    <t>R. Huetar Caribe</t>
  </si>
  <si>
    <t>R. Pacífico Central</t>
  </si>
  <si>
    <t>C2. Número de personas que utilizan servicios de atención derivados del consumo de sustancias psicoactivas.</t>
  </si>
  <si>
    <t>R. Huetar Norte</t>
  </si>
  <si>
    <t>17. Adquisición de terreno, construcción
y equipamiento del nuevo Hospital Tony
Facio, Limón</t>
  </si>
  <si>
    <t>ABCD1 Porcentaje acumulado de avance de las etapas programadas para el desarrollo del proyecto del nuevo Hospital Tony Facio, Limón.</t>
  </si>
  <si>
    <t xml:space="preserve">Gerencia General, Gerencia Médica y Gerencia de
Infraestructura y
Tecnología
</t>
  </si>
  <si>
    <t>AD1.  Porcentaje acumulado de avance en la implementación del Programa Fortalecimiento y el desarrollo de Redes Integradas de Prestación de Servicios de Salud en la CCSS</t>
  </si>
  <si>
    <t>BC1. Porcentaje acumulado de avance de construcción de los dos modelos de predicción de patologías</t>
  </si>
  <si>
    <t>160 días</t>
  </si>
  <si>
    <t>ABCD1. Porcentaje acumulado de avance de obra (Hospital Dr. Max Peralta Jiménez, Cartago)</t>
  </si>
  <si>
    <t>ABCD1. Porcentaje acumulado de avance de obra  (Área Salud Naranjo)</t>
  </si>
  <si>
    <t>C5. Porcentaje acumulado de avance del programa de agua potable para comunidades indígenas.</t>
  </si>
  <si>
    <t>C2. Porcentaje acumulado de residuos ordinarios y de manejo especial valorizados</t>
  </si>
  <si>
    <t>13. Desarrollo de infraestructura Tecnológica con capacidad de interoperabilidad que facilite la toma de decisiones</t>
  </si>
  <si>
    <t>C1. Número acumulado de sistemas de información en salud del Miniterio de Salud, con capacidad de interoperabilidad</t>
  </si>
  <si>
    <t>Logros</t>
  </si>
  <si>
    <t>Departamento de tecnologías en información y comunicación. Ministerio de Salud</t>
  </si>
  <si>
    <t xml:space="preserve">Enlistar evidencia que respalda el dato reportado
</t>
  </si>
  <si>
    <t>Enlistar evidencia que respalda el dato reportado</t>
  </si>
  <si>
    <t>Obstáculos y el riesgo asociado (Cuando la meta se clasifica "Con riesgo de incumplimiento" o "Con atraso crítico")</t>
  </si>
  <si>
    <t>Medidas de mejora (Cuando la meta se clasifica "Con riesgo de incumplimiento" o "Con atraso crítico")</t>
  </si>
  <si>
    <t>72.5%</t>
  </si>
  <si>
    <t>375 días</t>
  </si>
  <si>
    <t>185 días</t>
  </si>
  <si>
    <t>2025: (Acumulado 17%)
Gestión de
financiamiento: 2%
(Financiamiento)</t>
  </si>
  <si>
    <t>Meta anual 2025</t>
  </si>
  <si>
    <t>Clasificación de meta al 
31 marzo 2025</t>
  </si>
  <si>
    <t>9  de cada 1000 habitantes a nivel nacional
Mujeres: 4.5
Hombres: 3,75</t>
  </si>
  <si>
    <t>HERRAMIENTA DE REPORTE DE AVANCE METAS PNDIP AL 31 DE MARZO 2025</t>
  </si>
  <si>
    <t>X</t>
  </si>
  <si>
    <t>Presentación a Junta Directiva de la alternativa "Propuesta de la continuidad del Programa Fortalecimiento de la Prestación de Servicios de Salud de la CCSS (PFPSS)", remitido mediante oficio GM-1629-2025</t>
  </si>
  <si>
    <t xml:space="preserve">Según lo resuelto por la Junta Directiva de la Caja en el artículo 3° de la sesión N° 9499,  celebrada el 27 de febrero de 2025, en su Acuerdo Primero, se rechaza la propuesta presentada y se dar por cerrado dicho Programa. </t>
  </si>
  <si>
    <t>En el año 2024 se aportó el primer modelo predictivo cumplimiento así con el 50% de avance (EVIDENCIA_1), se espera que al finalizar el 2025 se inicie el segundo modelo sin que sea concluido hasta llegar al 72.5%.  Para esto ya se conformó al equipo formalmente al equipo de trabajo (EVIDENCIA_2)  que en fase de documentación y definición del alcance del modelo</t>
  </si>
  <si>
    <t>N/A</t>
  </si>
  <si>
    <t xml:space="preserve">344 días </t>
  </si>
  <si>
    <t xml:space="preserve">Al mes de marzo 2025, se logra la reducción de 31 días por encima de la meta propuesta. </t>
  </si>
  <si>
    <t>Anexo 6. PDF con tabla dinámica de módulo quirúrgico ARCA que demuestra la obtención de los datos al corte marzo 2025</t>
  </si>
  <si>
    <t xml:space="preserve">192 días </t>
  </si>
  <si>
    <t xml:space="preserve">Al mes de marzo 2025, el dato obtenido está a solo 7 días  de alcanzarla meta propuesta. </t>
  </si>
  <si>
    <t>332.5 días</t>
  </si>
  <si>
    <t>Es importante indicar que aunque las acciones se realizaron, no necesariamente vayan a cumplir con la meta siendo que este debe ser un trabajo continuo, adicional en este momento únicamente se cuenta con la información de datos de los indicadores al corte del mes de enero 2025, por lo que el reflejo de las acciones se deberá valorar una vez se disponga del mes de corte de revisión.</t>
  </si>
  <si>
    <t>Anexo 7. PDF datos suministrados por Area de estadística en salud corte enero 2025</t>
  </si>
  <si>
    <t>284.9 días</t>
  </si>
  <si>
    <t>Es importante indicar que aunque las acciones se realizaron, no necesariamente vayan a cumplir con la meta siendo que este debe ser un trabajo continuo, adicional en este momento únicamente se cuenta con la información de datos de los indicadores al corte del mes de enero 2025, por lo que el reflejo de las acciones se deberá valorar una vez se disponga del mes de corte de revisión</t>
  </si>
  <si>
    <t>5. 002303 Construcción y Equipamiento de la Nueva Sede del Hospital Dr. Max Peralta Jiménez, Cartago.</t>
  </si>
  <si>
    <t>Iniciar el proceso de perfeccionamiento del contrato solicitando la garantía de cumplimiento y demás requisitos legales, administrativos y técnicos al contratista.</t>
  </si>
  <si>
    <t>NA</t>
  </si>
  <si>
    <t>Presentación del estado y la ruta institucional para el fortalecimiento de la prestación de los servicios de salud. 
Presentar solicitud de modificación de la meta PND</t>
  </si>
  <si>
    <t xml:space="preserve">Anexo1. Oficio  GM-1629-2025 
Anexo 2. Oficio JD-0085-2025
Anexo 3. Oficio GM-3472-2025  </t>
  </si>
  <si>
    <t>Anexo 4. Oficio GM-5469-2024
Anexo 5. Oficio GG-DTIC-CISADI-1245-2024</t>
  </si>
  <si>
    <t xml:space="preserve">Disposición real de la información
Usabilidad de los sistemas de información: Se continúa dependiendo en gran medida de la digitalización manual de los datos por parte de las unidades locales. 
Actualmente, los datos que se pueden extraer de los cubos de información limitan la diferenciación del estado (pendientes vs. atendidos) y además, el reporte de estudios radiológicos se agenda como una actividad en SIAC; por ende, no se pueden generar listados para esta área de atención para la adecuada trazabilidad 
Fuga y retención de especialistas, aunado  a la poca disposición de las nuevas generaciones en la realización de tiempo extraordinario. 
Riesgo: 
Riesgo Tecnológico: 
Disposición real de la información
Usabilidad de los sistemas de información: Se continúa dependiendo en gran medida de la digitalización manual de los datos por parte de las unidades locales. 
Actualmente, los datos que se pueden extraer de los cubos de información limitan la diferenciación del estado (pendientes vs. atendidos) y además, el reporte de estudios radiológicos se agenda como una actividad en SIAC; por ende, no se pueden generar listados para esta área de atención para la adecuada trazabilidad 
Riesgo Social- Operativo:
Fuga y retención de especialistas, aunado  a la poca disposición de las nuevas generaciones en la realización de tiempo extraordinario. </t>
  </si>
  <si>
    <t xml:space="preserve">Continuar fortaleciendo la realización de Ultrasonidos en tiempo ordinario y el mantenimiento de los proyectos especiales, impulsar el Plan piloto de pago por resultados.
Se mantiene el monitoreo local, según planes de recuperación por centro, en la producción según capacidad instalada. 
Manejo en red de los casos.
Fomentar en las diferentes regiones la formulación de los proyectos especiales y campañas de alto impacto para el abordaje de estos procedimientos.
Se pretende atender la lista de espera de los estudios de imágenes médicas en todos los establecimientos de salud con capacidad instalada para ejecutarlo, mediante líneas de acción definidas según el tipo de estudio demandado, como los estudios baritados, los ultrasonidos, las tomografías, los convencionales simples, las mamografías, y las resonancias.
Mantener el trabajo directo con cada gestor de listas de los establecimientos de salud, se han impulsado y motivado a para que se mantenga y aumente las solicitudes de jornadas.
Participar en procesos de análisis técnico para distribución de especialistas, así como gestiones de soluciones integrales de apoyo a las sedes.
</t>
  </si>
  <si>
    <t>Fuga y retención de especialistas.
Remuneración de las estrategias de producción extraordinaria poco atractivas.
Con relación a la disposición y usabilidad de sistemas de información: Si bien se ha mejorado en la usabilidad de los sistemas de información la obtención de los datos en los procedimientos depende gran medida de la digitalización manual de los datos por parte de las unidades locales.
Riesgos: 
Riesgo Social- Operativo:
Fuga y retención de especialistas.
Remuneración de las estrategias de producción extraordinaria poco atractivas.
Riesgo Tecnológico:
Con relación a la disposición y usabilidad de sistemas de información: Si bien se ha mejorado en la usabilidad de los sistemas de información la obtención de los datos en los procedimientos depende gran medida de la digitalización manual de los datos por parte de las unidades locales.</t>
  </si>
  <si>
    <t xml:space="preserve">Se mantiene el monitoreo local, según planes de recuperación por centro, en la producción según capacidad instalada. 
Manejo en red de los casos. 
Fomentar en las diferentes regiones la formulación de los proyectos especiales y campañas de alto impacto para el abordaje de estos procedimientos.
</t>
  </si>
  <si>
    <r>
      <t xml:space="preserve">Con base al artículo 199 del Reglamento a la Ley de Contratación Administrativa, la CCSS procedió con la readjudicación mediante el acuerdo adoptado por la Junta de Adquisiciones, en el artículo 1° de la sesión ordinaria N° 009-2025, celebrada el 18 de marzo de 2025, el cual en lo conducente indica lo siguiente:
</t>
    </r>
    <r>
      <rPr>
        <i/>
        <sz val="9"/>
        <color rgb="FF000000"/>
        <rFont val="Arial"/>
        <family val="2"/>
      </rPr>
      <t xml:space="preserve">ACUERDO ÚNICO: 
Readjudicar procedimiento de compra; Licitación Pública Nacional, expediente digital N°2022LN-000001-0001104402, según el siguiente detalle: 
Oferta N°1 presentada por la empresa COMPAÑIA CONSTRUCTORA VAN DER LAAT Y JIMENEZ, S.A.
</t>
    </r>
    <r>
      <rPr>
        <sz val="9"/>
        <color rgb="FF000000"/>
        <rFont val="Arial"/>
        <family val="2"/>
      </rPr>
      <t>A la fecha 01 de abril 2025, no se recibieron recursos de apelación y se procedió a la comunicación del estado de firmeza del acto final de la readjudicación en el SICOP, según número de documento 0252025114200105.</t>
    </r>
  </si>
  <si>
    <r>
      <t xml:space="preserve">Durante el proceso de la licitación se presentaron retrasos en cuanto a la adjudicación del proyecto. Una vez adjudicado por la Junta Directiva, se presentó ante la CGR un recurso de apelación a la adjudicación que generó un primer retraso en las estimaciones de tiempo que se habían establecido para el inicio de las obras. Una vez superado el procedimiento establecido en la Ley para los recursos de apelación, el cual fue rechazado por la CGR, se inició el proceso de la formalización con el adjudicatario. Sin embargo, durante el trámite de solicitar al adjudicatario la presentación de la garantía de cumplimiento, esté optó por retirar su oferta y desistir de la contratación. 
Ante esta situación, el día 10 de octubre 2024, mediante acuerdo de Junta Directiva, se solicitó a la Dirección Jurídica emitir un criterio sobre el curso de acción a seguir, cuya respuesta se dio el 16 de octubre del 2024, mediante oficio GA-DJ-7880-2024, en el cual emitió recomendaciones para la correspondiente declaratoria de insubsistencia.
Este criterio fue revisado y analizado una vez conformada la nueva Junta Directiva, con la incorporación de los nuevos directivos y la reanudación de las sesiones el 4 de febrero de 2025. En particular, fue abordado en las sesiones N° 9496 y 9497, celebradas los días 20 y 24 de febrero de 2025, respectivamente. En la sesión N°9497 del 24 de febrero de 2025 mediante el Acuerdo JD-0066-2025, la Junta Directiva, con base en los criterios jurídicos GA-DJ-7880-2024 y GA-DJ-1796-2025, resolvió declarar la insubsistencia de la adjudicación de la licitación pública N° 2022LN-000001-0001104402, conforme a los artículos 32 de la Ley de Contratación Administrativa, 199 de su Reglamento y 12 del Reglamento de Distribución de Competencias (REDICO). La decisión se fundamentó en la renuncia expresa de la empresa adjudicataria Promotora y Desarrolladora Mexicana de Infraestructura S.A., manifestada en su oficio del 17 de septiembre de 2024.
En vista de esto, se solicitó la acreditación y aprobación en el Sistema Integrado de Compras Públicas (SICOP) de la declaratoria de insubsistencia de la adjudicación de la licitación N° 2022LN-000001-0001104402, en cumplimiento de la normativa aplicable y con base en la manifestación de retiro de la oferta por parte de la empresa adjudicataria.
</t>
    </r>
    <r>
      <rPr>
        <b/>
        <sz val="9"/>
        <color rgb="FF000000"/>
        <rFont val="Arial"/>
        <family val="2"/>
      </rPr>
      <t>Riesgos:</t>
    </r>
    <r>
      <rPr>
        <sz val="9"/>
        <color rgb="FF000000"/>
        <rFont val="Arial"/>
        <family val="2"/>
      </rPr>
      <t xml:space="preserve"> 
Legal: Hasta el mes de febrero la Junta Directiva resolvió declarar la insubsistencia de la adjudicación de la licitación pública N° 2022LN-000001-0001104402.
Operativo: Inexistencia de a quorum de Junta Directiva, lo que retrasó la declaración insubsistente de la adjudicación de la licitación. </t>
    </r>
  </si>
  <si>
    <t xml:space="preserve">Anexo 8. Oficio GL-SJAD-0038-2025
Anexo 9. Documento SICOP #0252025114200105. </t>
  </si>
  <si>
    <t>Al primer trimestre, en ambos módulos se trabaja en la colocación de acabados, repellos, pulido de piso, enchapes, cielos, pintura exterior e interior, estructuras metálicas varias, obras exteriores e instalaciones electromecánicas.
En obras exteriores se trabaja en los accesos, casetas de vigilancia, centro de acopio, Planta de tratamiento (PTAR) y material de base para carpeta de rodamiento.</t>
  </si>
  <si>
    <t xml:space="preserve">Anexo 10. Cronograma del proyecto.
</t>
  </si>
  <si>
    <r>
      <t xml:space="preserve">El Comité de Inversiones del Seguro de Salud en la sesión N° 146-2024, celebrada el 29 de abril, conoció el oficio GF-DFC-0775-2024 con asunto; Propuesta de Restructuración del Portafolio de Inversiones Financieras del Seguro de Salud, y en  </t>
    </r>
    <r>
      <rPr>
        <b/>
        <sz val="9"/>
        <color theme="1"/>
        <rFont val="Arial"/>
        <family val="2"/>
      </rPr>
      <t>ACUERDO PRIMERO:</t>
    </r>
    <r>
      <rPr>
        <sz val="9"/>
        <color theme="1"/>
        <rFont val="Arial"/>
        <family val="2"/>
      </rPr>
      <t xml:space="preserve"> cita  Instruir a la Dirección Financiero Contable a través del Área de Tesorería General para que basado en los proyectos de infraestructura y equipamientos a nivel hospitalario, aprobados por la Junta Directiva de la institución en la sesión N°9416 del 7 de marzo de 2024, los informes, advertencias y riesgos señalados por la Auditoría Interna sobre los fondos inicialmente reservados para la atención de listas de espera, así como los resultados financieros del Seguro de Salud al 31 de marzo 2024 y las justificaciones detalladas en el presente documento, se ajuste las reservas y provisiones, según se muestra a continuación:</t>
    </r>
    <r>
      <rPr>
        <b/>
        <sz val="9"/>
        <color theme="1"/>
        <rFont val="Arial"/>
        <family val="2"/>
      </rPr>
      <t xml:space="preserve"> Incremento para el Hospital de Limón por </t>
    </r>
    <r>
      <rPr>
        <b/>
        <sz val="9"/>
        <color theme="1"/>
        <rFont val="Calibri"/>
        <family val="2"/>
      </rPr>
      <t>¢</t>
    </r>
    <r>
      <rPr>
        <b/>
        <sz val="9"/>
        <color theme="1"/>
        <rFont val="Arial"/>
        <family val="2"/>
      </rPr>
      <t xml:space="preserve">225 000 millones.
</t>
    </r>
    <r>
      <rPr>
        <sz val="9"/>
        <color theme="1"/>
        <rFont val="Arial"/>
        <family val="2"/>
      </rPr>
      <t>Asimismo, la Gerencia Financiera en oficio GF-0004-2025 del 06 de enero de 2025, remitió a la Junta Directiva una propuesta el Informe sobre Alternativas de Financiamiento para el Hospital de Limón en donde “</t>
    </r>
    <r>
      <rPr>
        <i/>
        <sz val="9"/>
        <color theme="1"/>
        <rFont val="Arial"/>
        <family val="2"/>
      </rPr>
      <t xml:space="preserve">Con la aprobación de la restructuración de Portafolio antes expuesta, se crea una reserva para el Proyecto del Hospital Dr. Tony Facio Castro de Limón por la suma de ¢225,000 millones." </t>
    </r>
    <r>
      <rPr>
        <sz val="9"/>
        <color theme="1"/>
        <rFont val="Arial"/>
        <family val="2"/>
      </rPr>
      <t>la misma se mantiene para ser conocida por el Ente Colegiado.</t>
    </r>
  </si>
  <si>
    <t>Anexo 11.  GF-0004-2025, donde comunica al Junta Directiva el informe de             "Alternativas de Financiamiento para el Hospital de Limón".
Anexo 12. Oficio CISS-0205-2024, el Comité de Inversiones del Seguro de Salud en la sesión N° 146-2024</t>
  </si>
  <si>
    <t>x</t>
  </si>
  <si>
    <t>Para el proyecto de Gavilán del Valle de la estrella: Se realizan trabajo de construcción del tanque de almacenamiento de 30m3. Se trabaja en la colocación de tubería de diámetros 150mm, 100mm de PVC y tubería de polietileno
Para la comunidad Vista de Mar del proyecto de Punta Burica, permanece suspendido a espera del trámite judicial por conflictos en el uso del terreno entre el propietario y la ADI</t>
  </si>
  <si>
    <t xml:space="preserve">Cronograma de proyecto Gavilán 
Fotografía proyecto Gavilán
Cálculo de la meta
SG GSD 2025-00466
</t>
  </si>
  <si>
    <t>Se ha logrado alcanzar el porcentaje del año en el primer trimestre.</t>
  </si>
  <si>
    <t>Informe Desinf San ASADA Colorado Informe Desinf San ASADA Colorado Norte
Informe Desinf San ASADA San Juan de Monterrey
Informe Desinf San ASADA Aguas Frías de Cariari
Informe Desinf San ASADA Monterrey
Programa de Desinfección
Oficio SG GSD 2025-00466</t>
  </si>
  <si>
    <t xml:space="preserve">1. Priorización del proyecto dentro la Dirección de Diseño en Saneamiento 
2. Promover el inicio de las dos contrataciones con el apoyo técnico y la generación de la documentación de licitación
</t>
  </si>
  <si>
    <t>UEN-AP-2025-00137 
PRE-J-2025-00181
PRE-PAPS-2024-03203 
    UEN-PC-2025-00741</t>
  </si>
  <si>
    <t xml:space="preserve">Con el cierre técnico del Programa de Agua Potable y Saneamiento (PAPS), se trasladan los "Proyectos en Licitación" del proyecto  000043 a la UEN Administración de Proyectos (Ver oficio: PRE-PAPS-2024-03203)
La licitación 2024LY-000054-0021400001 fue declarada sin efecto por la Dirección de Proveeduría (estando en periodo de recepción de ofertas) debido a un criterio legal basado en la diferencias sustanciales en el Volumen V incluido en los documentos de licitación (no vigente) (Ver oificios: PRE-J-2025-00181 y UEN-AP-2025-00137). Debido a esto se debe iniciar el proceso de preparación de información y licitación, retrasando el avance del proyecto.
La DDS recibe la parte final del proyecto conocida como "Componente A, B y C" con documentos que se deben de completar para generar el expediente del proyecto y poder continuar con la etapa de Licitación. Este componente no cuenta aún con financiamiento
Riesgo:Económico: posibilidad de alteraciones en el entorno macroeconómico a corto, mediano y largo plazo
 </t>
  </si>
  <si>
    <t>Se logró realizar la revisión de los informes presentados por 56 empresas, para el primer trimestre</t>
  </si>
  <si>
    <t>Se está ejecutando una estrategia para priorizar los trámites que se encuentran fuera de plazo, se incluye al personal contratado por servicios especiales</t>
  </si>
  <si>
    <t>"Se cuenta con 18 proyectos regionales y locales formulados.
10 proyectos se remitieron a la proveeduría para gestionar el inicio de la contratación administrativa.
Los 8 proyectos restantes están pendientes de trámites administrativos en las respectivas áreas rectoras, para poder continuar con el proceso de contratación"</t>
  </si>
  <si>
    <t>"- Los sistemas SIVEI  y  SINOVAC interoperan con el EDUS de la CCSS desde el año 2024.
- El SINADOC del Ministerio de Salud, actualmente interopera con la Caja Costarricense del Seguro Social en dos aspectos fundamentales para el funcionamiento del SINADOC: la
consulta de estudios de Histocompatibilidad de Antígenos Leucocitarios Humanos (HLA) a
través de la Seroteca de la CCSS y la recepción de voluntades de donación, conforme a la Ley de Donación y Trasplante de Órganos y Tejidos Humanos N.º 9222.
- Desarrollo de la interoperabilidad en el RETC, el proyecto avanza según lo programado y culmina en julio 2025."</t>
  </si>
  <si>
    <t>"Los procesos de contratación administrativa en la proveeduría son extensos, lo que conlleva al riesgo de que se pueda ejecutar completamente el proyecto.
El riesgo asociado es operativo"</t>
  </si>
  <si>
    <t>"El sistema incluye trámites que se han estancado en años anteriores, lo cual afecta el cálculo del tiempo de atraso en la estadística
El riesgo asociado es operativo"</t>
  </si>
  <si>
    <t>"Disminuir los tiempos de revisión de los documentos de proyecto formulados
Coordinar con proveeduría la disminución de los procesos de contratación"</t>
  </si>
  <si>
    <t>Con la contratación del personal de servicios especiales se espera que se vean los resultados de mejora en los procesos que se refleje en una disminución de tiempos de atención</t>
  </si>
  <si>
    <t>CARTA-MS-STSM-0161-2025</t>
  </si>
  <si>
    <t>Oficio MS-DPRSA-USA-649-2025</t>
  </si>
  <si>
    <t>Archivo Promedio trimestral Enero a Marzo 2025 Medicamentos</t>
  </si>
  <si>
    <t>"-CARTA-MS-DTSD-DTIC-UGSI-067-2025 INFORME INTEROPERABILIDAD SINADOC"</t>
  </si>
  <si>
    <t>"Con la intervención se mejorar el estado nutricional y el desarrollo de 162 035 niñas y niños en situación de pobreza extrema o pobreza que asisten a los establecimientos del CEN CNAI. Este logro se debe a que las contrataciones de personal comenzaron en el primer trimestre, lo cual no se había logrado en años anteriores.Se implementó un plan de acción para incrementar los servicios de nutrición preventiva a todos los grupos etarios, en cumplimiento con lo establecido en la Ley 8809,  Creación de la Dirección Nacional de CEN CINAI. Esta modificación permite ampliar la cobertura, beneficiando a una mayor población infantil en situación de pobreza o pobreza extrema.
"</t>
  </si>
  <si>
    <t>Se ha logrado un impacto significativo al realizar una evaluación integral del estado nutricional y el desarrollo psicomotor de 46.570  niñas y niños. Esta evaluación ha permitido identificar y abordar de manera temprana posibles riesgos para su salud y bienestar</t>
  </si>
  <si>
    <t xml:space="preserve">La participación de 44.569 personas adultas en las sesiones educativas ha generado un cambio positivo que contribuye a crear un entorno más saludable y favorable para el desarrollo integral de los niños y niñas en sus hogares.Se dispone de un plan de acción elaborado por la Dirección Técnica, con una calendarización de actividades programadas que permite en los establecimientos y en servicios extramuros ofrecer acciones educativas utilizando material unificado. </t>
  </si>
  <si>
    <t>El dato se registra en el IV Trimestre 2025, según se indica en la Ficha Técnica, se realiza la evaluación durante todo el año.</t>
  </si>
  <si>
    <t xml:space="preserve">Se ha logrado un impacto en 27.332  adolescentes madres, mujeres en periodo de gestación o lactancia, a través de espacios de promoción que permiten reforzar y ampliar sus conocimientos en áreas clave como lactancia materna, salud, nutrición y estilos de vida. Lo que contribuye al mejoramiento del crecimiento, desarrollo infantil y salud de sus hijos e hijas. </t>
  </si>
  <si>
    <t>Reporte del Sistema de información de la Dirección Nacional CEN CINAI (SIAC)</t>
  </si>
  <si>
    <t>"2 de cada 1000 habitantes a nivel nacional
Mujeres: 1
Hombres: 1"</t>
  </si>
  <si>
    <t>"Se logra la participación activa en el Gimnascio de acondicimionamiento físico del ICODER de un total de 140  hombres que realizaron 795 sesiones de entrenamiento (atletas de alto rendimiento) y en el caso de las mujeres un total reportado de 121 que se realizaron 762 sesiones de entrenamiento (atletas de alto rendimiento).
Se inicia el proceso de inscripción al Programa de Juegos Deportivos Nacionales el cual se encuentra en la etapa cantonal en deportes de conjunto. A la fecha se logra la inscripción de 230 mujeres y 447 hombres. 
Respecto al Programa Actívate, se logra mantener activa la participación en 28 Comités cantonales (ejecutando presupuesto del 2024)
En el mes enero del presente año se logra el inicio de la gestión y coordinación de expedientes del Aporte 2025, actualmente se trasladaron 22 expedientes para la elaboración y firma de los convenios respectivos.
Se logra darle continuidad al proyecto de Alfabetización Física durante el periodo 2025 
aumentando la cantidad de personas participantes en comparación al IV Trimestre del 2024 en un 9.52%.
Se conto con instalaciones bajo techo para todas las sesiones entre semana lo que permitió no cancelar clases."</t>
  </si>
  <si>
    <t xml:space="preserve">"Los resultados de esta meta reflejan el alcance de los servicios institucionales. Cada nuevo individuo que recibe atención integral por parte de la Institución representa una oportunidad para abordar los diversos problemas que amenazan su salud, incluyendo síntomas físicos y psicológicos, así como la inestabilidad social. Además, la estrategia institucional facilita la reintegración de estas personas en la sociedad para fines de seguimiento y prevención de recaídas.
Los resultados obtenidos constituyen una valiosa herramienta de monitoreo, ya que permiten evaluar tanto a personas que consumen o han consumido sustancias psicoactivas, como a aquellas que han estado expuestas a entornos relacionados con dichas sustancias y que han iniciado su proceso de recuperación en los servicios institucionales distribuidos por todo el país."
</t>
  </si>
  <si>
    <t xml:space="preserve">"Esta meta reviste gran importancia al facilitar los procesos de atención y recuperación de las personas con problemas de consumo, involucrando activamente a sus familias y redes de apoyo cercanas. Se reconoce que el acompañamiento y la orientación brindada a estas redes tienen un impacto multiplicador, beneficiando directamente a varias personas por cada individuo con problemas de consumo.
La atención integral ofrecida a usuarios y sus familias, desde las disciplinas de psicología y trabajo social, proporciona herramientas y alternativas para mejorar su situación. Se evidencian avances en personas en fase de acción o mantenimiento de su recuperación, así como la motivación de otros para iniciar el abandono de sustancias. Por otra parte, el servicio de Medicina brinda una atención integral que incluye valoración y tratamiento del trastorno por consumo, comorbilidades psiquiátricas y otras afecciones agudas y crónicas, además de gestionar referencias para internamiento o valoración en otras instituciones gubernamentales y no gubernamentales.
Entre los logros concretos se destacan:
-Acceso gratuito, altamente especializado y de excelente calidad a los servicios de atención.
-Referencia prioritaria de usuarios a otros servicios esenciales como el seguro estatal, exámenes médicos necesarios y especialidades específicas.
-Atención integral con un trato humano excelente y sin discriminación de ningún tipo.
-Coordinación directa con organizaciones no gubernamentales para la obtención de becas de internamiento en centros de tratamiento.
-Detección y motivación de personas con rezago educativo (analfabetismo o primaria incompleta) para que se inscriban en procesos de alfabetización.
-Trato diferenciado que considera la situación particular y el nivel de compromiso de cada persona en su proceso de recuperación.
-Referencias a la Caja Costarricense de Seguro Social (CCSS) y al Instituto Mixto de Ayuda Social (IMAS) para la obtención del seguro estatal, facilitando una atención más adecuada y sirviendo como motivación para la continuidad del tratamiento; así como a otras instituciones para abordar situaciones específicas.
-Disponibilidad de un servicio de farmacia para atender de manera oportuna y con calidad a las personas en mayor vulnerabilidad (aseguradas y no aseguradas), complementando la atención integral que reciben."
</t>
  </si>
  <si>
    <t>Registros administrativos de las Unidades Administrativas encargadas del servicio de atención residencial y ambulatoria.</t>
  </si>
  <si>
    <t xml:space="preserve">En términos porcentuales, los datos se muestran en el siguiente gráfico:
</t>
  </si>
  <si>
    <t>Clasificación de la meta</t>
  </si>
  <si>
    <t>Cumplimiento</t>
  </si>
  <si>
    <t>Metas</t>
  </si>
  <si>
    <t>CCSS</t>
  </si>
  <si>
    <t>M. de Salud</t>
  </si>
  <si>
    <t>AyA</t>
  </si>
  <si>
    <t>CEN CINAI</t>
  </si>
  <si>
    <t xml:space="preserve">IAFA </t>
  </si>
  <si>
    <t xml:space="preserve">•17 metas “De acuerdo con lo programado” 68%) </t>
  </si>
  <si>
    <t xml:space="preserve">• 2 metas “Con riesgo de incumplimiento” (8%)  </t>
  </si>
  <si>
    <t xml:space="preserve">• 6 metas ”Con atraso crítico” (24%) </t>
  </si>
  <si>
    <t xml:space="preserve">Las metas del PNDIP programadas para el 2025 por el Sector Salud son 25, mismas que corresponden a 17 intervenciones estratégicas.  El avance en la ejecución de las metas según los parámetros de clasificación establecidos por Mideplan es el siguiente: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</si>
</sst>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9"/>
      <color rgb="FF000000"/>
      <name val="Arial"/>
      <family val="2"/>
    </font>
    <font>
      <sz val="9"/>
      <color theme="1"/>
      <name val="Arial"/>
      <family val="2"/>
    </font>
    <font>
      <b/>
      <sz val="8"/>
      <color rgb="FFFFFFFF"/>
      <name val="Arial"/>
      <family val="2"/>
    </font>
    <font>
      <b/>
      <sz val="8"/>
      <color theme="1"/>
      <name val="Arial"/>
      <family val="2"/>
    </font>
    <font>
      <i/>
      <sz val="9"/>
      <color rgb="FF000000"/>
      <name val="Arial"/>
      <family val="2"/>
    </font>
    <font>
      <b/>
      <sz val="9"/>
      <color rgb="FF000000"/>
      <name val="Arial"/>
      <family val="2"/>
    </font>
    <font>
      <b/>
      <sz val="9"/>
      <color theme="1"/>
      <name val="Arial"/>
      <family val="2"/>
    </font>
    <font>
      <b/>
      <sz val="9"/>
      <color theme="1"/>
      <name val="Calibri"/>
      <family val="2"/>
    </font>
    <font>
      <i/>
      <sz val="9"/>
      <color theme="1"/>
      <name val="Arial"/>
      <family val="2"/>
    </font>
    <font>
      <sz val="11"/>
      <name val="Calibri"/>
      <family val="2"/>
      <scheme val="minor"/>
    </font>
    <font>
      <sz val="11"/>
      <color theme="1"/>
      <name val="Calibri"/>
      <family val="2"/>
      <scheme val="minor"/>
    </font>
    <font>
      <sz val="11"/>
      <color theme="0"/>
      <name val="Calibri"/>
      <family val="2"/>
      <scheme val="minor"/>
    </font>
    <font>
      <sz val="11"/>
      <color rgb="FF000000"/>
      <name val="Calibri"/>
      <family val="2"/>
      <scheme val="minor"/>
    </font>
  </fonts>
  <fills count="8">
    <fill>
      <patternFill patternType="none"/>
    </fill>
    <fill>
      <patternFill patternType="gray125"/>
    </fill>
    <fill>
      <patternFill patternType="solid">
        <fgColor rgb="FF0F243E"/>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FFFFFF"/>
        <bgColor rgb="FF000000"/>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ck">
        <color rgb="FFFFFFFF"/>
      </right>
      <top style="thick">
        <color rgb="FFFFFFFF"/>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ck">
        <color rgb="FFFFFFFF"/>
      </right>
      <top/>
      <bottom style="thin">
        <color theme="0"/>
      </bottom>
      <diagonal/>
    </border>
    <border>
      <left style="thick">
        <color rgb="FFFFFFFF"/>
      </left>
      <right style="thin">
        <color theme="0"/>
      </right>
      <top style="thin">
        <color theme="0"/>
      </top>
      <bottom/>
      <diagonal/>
    </border>
    <border>
      <left style="thick">
        <color rgb="FFFFFFFF"/>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1"/>
      </left>
      <right style="thin">
        <color theme="1"/>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style="thin">
        <color theme="0"/>
      </bottom>
      <diagonal/>
    </border>
    <border>
      <left style="thin">
        <color theme="1"/>
      </left>
      <right style="thin">
        <color theme="1"/>
      </right>
      <top style="thin">
        <color theme="1"/>
      </top>
      <bottom/>
      <diagonal/>
    </border>
    <border>
      <left style="thin">
        <color theme="1"/>
      </left>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style="thin">
        <color theme="1"/>
      </left>
      <right/>
      <top style="thin">
        <color theme="0"/>
      </top>
      <bottom style="thin">
        <color theme="1"/>
      </bottom>
      <diagonal/>
    </border>
    <border>
      <left/>
      <right style="thin">
        <color theme="1"/>
      </right>
      <top style="thin">
        <color theme="1"/>
      </top>
      <bottom style="thin">
        <color theme="1"/>
      </bottom>
      <diagonal/>
    </border>
    <border>
      <left/>
      <right style="thin">
        <color theme="1"/>
      </right>
      <top style="thin">
        <color theme="0"/>
      </top>
      <bottom style="thin">
        <color theme="1"/>
      </bottom>
      <diagonal/>
    </border>
    <border>
      <left/>
      <right/>
      <top style="thin">
        <color theme="0"/>
      </top>
      <bottom style="thin">
        <color theme="1"/>
      </bottom>
      <diagonal/>
    </border>
    <border>
      <left style="thin">
        <color theme="1"/>
      </left>
      <right style="thin">
        <color theme="1"/>
      </right>
      <top style="thin">
        <color theme="0"/>
      </top>
      <bottom style="thin">
        <color theme="1"/>
      </bottom>
      <diagonal/>
    </border>
    <border>
      <left style="thin">
        <color theme="1"/>
      </left>
      <right/>
      <top/>
      <bottom style="thin">
        <color theme="1"/>
      </bottom>
      <diagonal/>
    </border>
    <border>
      <left style="thin">
        <color theme="1"/>
      </left>
      <right/>
      <top style="thin">
        <color theme="0"/>
      </top>
      <bottom style="thin">
        <color theme="0"/>
      </bottom>
      <diagonal/>
    </border>
    <border>
      <left style="thin">
        <color rgb="FF000000"/>
      </left>
      <right/>
      <top style="thin">
        <color rgb="FFFFFFFF"/>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top/>
      <bottom style="thin">
        <color theme="1"/>
      </bottom>
      <diagonal/>
    </border>
    <border>
      <left style="thin">
        <color theme="1"/>
      </left>
      <right style="thin">
        <color theme="1"/>
      </right>
      <top/>
      <bottom style="thin">
        <color theme="1"/>
      </bottom>
      <diagonal/>
    </border>
    <border>
      <left style="thin">
        <color indexed="64"/>
      </left>
      <right/>
      <top style="thin">
        <color indexed="64"/>
      </top>
      <bottom style="thin">
        <color indexed="64"/>
      </bottom>
      <diagonal/>
    </border>
  </borders>
  <cellStyleXfs count="2">
    <xf numFmtId="0" fontId="0" fillId="0" borderId="0"/>
    <xf numFmtId="9" fontId="12" fillId="0" borderId="0" applyFont="0" applyFill="0" applyBorder="0" applyAlignment="0" applyProtection="0"/>
  </cellStyleXfs>
  <cellXfs count="107">
    <xf numFmtId="0" fontId="0" fillId="0" borderId="0" xfId="0"/>
    <xf numFmtId="0" fontId="2" fillId="3" borderId="1" xfId="0" applyFont="1" applyFill="1" applyBorder="1" applyAlignment="1">
      <alignment horizontal="justify" vertical="top" wrapText="1"/>
    </xf>
    <xf numFmtId="0" fontId="3" fillId="0" borderId="1" xfId="0" applyFont="1" applyBorder="1" applyAlignment="1">
      <alignment horizontal="center" vertical="top"/>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3" fillId="3"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left" vertical="top"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2" fillId="3" borderId="2" xfId="0" applyFont="1" applyFill="1" applyBorder="1" applyAlignment="1">
      <alignment horizontal="justify" vertical="top" wrapText="1"/>
    </xf>
    <xf numFmtId="9" fontId="2" fillId="3" borderId="1" xfId="0" applyNumberFormat="1" applyFont="1" applyFill="1" applyBorder="1" applyAlignment="1">
      <alignment horizontal="center" vertical="top" wrapText="1"/>
    </xf>
    <xf numFmtId="10" fontId="2" fillId="3" borderId="1" xfId="0" applyNumberFormat="1" applyFont="1" applyFill="1" applyBorder="1" applyAlignment="1">
      <alignment horizontal="center" vertical="top" wrapText="1"/>
    </xf>
    <xf numFmtId="0" fontId="3" fillId="0" borderId="19" xfId="0" applyFont="1" applyBorder="1" applyAlignment="1">
      <alignment horizontal="center" vertical="top"/>
    </xf>
    <xf numFmtId="0" fontId="3" fillId="0" borderId="19" xfId="0" applyFont="1" applyBorder="1" applyAlignment="1">
      <alignment vertical="top"/>
    </xf>
    <xf numFmtId="0" fontId="3" fillId="0" borderId="0" xfId="0" applyFont="1" applyAlignment="1">
      <alignment vertical="top"/>
    </xf>
    <xf numFmtId="0" fontId="3" fillId="0" borderId="26" xfId="0" applyFont="1" applyBorder="1" applyAlignment="1">
      <alignment vertical="top"/>
    </xf>
    <xf numFmtId="0" fontId="3" fillId="0" borderId="24" xfId="0" applyFont="1" applyBorder="1" applyAlignment="1">
      <alignment vertical="top"/>
    </xf>
    <xf numFmtId="0" fontId="3" fillId="3" borderId="24" xfId="0" applyFont="1" applyFill="1" applyBorder="1" applyAlignment="1">
      <alignment vertical="top"/>
    </xf>
    <xf numFmtId="0" fontId="3" fillId="0" borderId="19" xfId="0" applyFont="1" applyBorder="1" applyAlignment="1">
      <alignment vertical="top" wrapText="1"/>
    </xf>
    <xf numFmtId="0" fontId="3" fillId="0" borderId="28" xfId="0" applyFont="1" applyBorder="1" applyAlignment="1">
      <alignment vertical="top"/>
    </xf>
    <xf numFmtId="0" fontId="3" fillId="0" borderId="25" xfId="0" applyFont="1" applyBorder="1" applyAlignment="1">
      <alignment vertical="top"/>
    </xf>
    <xf numFmtId="10" fontId="3" fillId="0" borderId="27" xfId="0" applyNumberFormat="1" applyFont="1" applyBorder="1" applyAlignment="1">
      <alignment horizontal="center" vertical="top"/>
    </xf>
    <xf numFmtId="0" fontId="3" fillId="0" borderId="29" xfId="0" applyFont="1" applyBorder="1" applyAlignment="1">
      <alignment vertical="top"/>
    </xf>
    <xf numFmtId="0" fontId="3" fillId="0" borderId="30" xfId="0" applyFont="1" applyBorder="1" applyAlignment="1">
      <alignment vertical="top"/>
    </xf>
    <xf numFmtId="0" fontId="3" fillId="0" borderId="20" xfId="0" applyFont="1" applyBorder="1" applyAlignment="1">
      <alignment vertical="top"/>
    </xf>
    <xf numFmtId="10" fontId="3" fillId="0" borderId="24" xfId="0" applyNumberFormat="1" applyFont="1" applyBorder="1" applyAlignment="1">
      <alignment horizontal="center" vertical="top"/>
    </xf>
    <xf numFmtId="10" fontId="3" fillId="0" borderId="23" xfId="0" applyNumberFormat="1" applyFont="1" applyBorder="1" applyAlignment="1">
      <alignment horizontal="center" vertical="top"/>
    </xf>
    <xf numFmtId="0" fontId="3" fillId="3" borderId="20" xfId="0" applyFont="1" applyFill="1" applyBorder="1" applyAlignment="1">
      <alignment vertical="top"/>
    </xf>
    <xf numFmtId="0" fontId="3" fillId="0" borderId="22" xfId="0" applyFont="1" applyBorder="1" applyAlignment="1">
      <alignment vertical="top"/>
    </xf>
    <xf numFmtId="3" fontId="2" fillId="3" borderId="1" xfId="0" applyNumberFormat="1" applyFont="1" applyFill="1" applyBorder="1" applyAlignment="1">
      <alignment horizontal="center" vertical="top" wrapText="1"/>
    </xf>
    <xf numFmtId="0" fontId="2" fillId="3" borderId="19" xfId="0" applyFont="1" applyFill="1" applyBorder="1" applyAlignment="1">
      <alignment vertical="top" wrapText="1"/>
    </xf>
    <xf numFmtId="0" fontId="3" fillId="3" borderId="1" xfId="0" applyFont="1" applyFill="1" applyBorder="1" applyAlignment="1">
      <alignment horizontal="center" vertical="top" wrapText="1"/>
    </xf>
    <xf numFmtId="10" fontId="3" fillId="3" borderId="32" xfId="0" applyNumberFormat="1" applyFont="1" applyFill="1" applyBorder="1" applyAlignment="1">
      <alignment horizontal="center" vertical="top"/>
    </xf>
    <xf numFmtId="10" fontId="3" fillId="0" borderId="1" xfId="0" applyNumberFormat="1" applyFont="1" applyBorder="1" applyAlignment="1">
      <alignment horizontal="center" vertical="top"/>
    </xf>
    <xf numFmtId="0" fontId="3" fillId="0" borderId="1" xfId="0" applyFont="1" applyBorder="1" applyAlignment="1">
      <alignment vertical="top"/>
    </xf>
    <xf numFmtId="0" fontId="2" fillId="3" borderId="28" xfId="0" applyFont="1" applyFill="1" applyBorder="1" applyAlignment="1">
      <alignment vertical="top" wrapText="1"/>
    </xf>
    <xf numFmtId="0" fontId="3" fillId="0" borderId="32" xfId="0" applyFont="1" applyBorder="1" applyAlignment="1">
      <alignment vertical="top"/>
    </xf>
    <xf numFmtId="0" fontId="2" fillId="3" borderId="3" xfId="0" applyFont="1" applyFill="1" applyBorder="1" applyAlignment="1">
      <alignment vertical="top" wrapText="1"/>
    </xf>
    <xf numFmtId="9" fontId="3" fillId="0" borderId="1" xfId="0" applyNumberFormat="1" applyFont="1" applyBorder="1" applyAlignment="1">
      <alignment horizontal="center" vertical="top"/>
    </xf>
    <xf numFmtId="3" fontId="3" fillId="0" borderId="19" xfId="0" applyNumberFormat="1" applyFont="1" applyBorder="1" applyAlignment="1">
      <alignment horizontal="center" vertical="top"/>
    </xf>
    <xf numFmtId="0" fontId="2" fillId="0" borderId="5" xfId="0" applyFont="1" applyBorder="1" applyAlignment="1">
      <alignment horizontal="justify" vertical="top" wrapText="1"/>
    </xf>
    <xf numFmtId="0" fontId="2" fillId="0" borderId="1" xfId="0" applyFont="1" applyBorder="1" applyAlignment="1">
      <alignment horizontal="justify" vertical="top" wrapText="1"/>
    </xf>
    <xf numFmtId="0" fontId="0" fillId="0" borderId="1" xfId="0" applyBorder="1" applyAlignment="1">
      <alignment horizontal="center" vertical="top"/>
    </xf>
    <xf numFmtId="0" fontId="2" fillId="0" borderId="1" xfId="0" applyFont="1" applyBorder="1" applyAlignment="1">
      <alignment horizontal="center" vertical="top" wrapText="1"/>
    </xf>
    <xf numFmtId="0" fontId="2" fillId="0" borderId="1" xfId="0" applyFont="1" applyBorder="1" applyAlignment="1">
      <alignment horizontal="justify" vertical="center" wrapText="1"/>
    </xf>
    <xf numFmtId="0" fontId="2" fillId="0" borderId="5" xfId="0" applyFont="1" applyBorder="1" applyAlignment="1">
      <alignment horizontal="left" vertical="top" wrapText="1"/>
    </xf>
    <xf numFmtId="0" fontId="2" fillId="0" borderId="5" xfId="0" applyFont="1" applyBorder="1" applyAlignment="1">
      <alignment horizontal="center" vertical="top" wrapText="1"/>
    </xf>
    <xf numFmtId="0" fontId="2" fillId="0" borderId="1" xfId="0" applyFont="1" applyBorder="1" applyAlignment="1">
      <alignment horizontal="left" vertical="top" wrapText="1"/>
    </xf>
    <xf numFmtId="9" fontId="2" fillId="0" borderId="1" xfId="0" applyNumberFormat="1" applyFont="1" applyBorder="1" applyAlignment="1">
      <alignment horizontal="center" vertical="top" wrapText="1"/>
    </xf>
    <xf numFmtId="0" fontId="2" fillId="0" borderId="1" xfId="0" applyFont="1" applyBorder="1" applyAlignment="1">
      <alignment vertical="top" wrapText="1"/>
    </xf>
    <xf numFmtId="9" fontId="3" fillId="0" borderId="19" xfId="0" applyNumberFormat="1" applyFont="1" applyBorder="1" applyAlignment="1">
      <alignment horizontal="center" vertical="top" wrapText="1"/>
    </xf>
    <xf numFmtId="0" fontId="3" fillId="0" borderId="19" xfId="0" applyFont="1" applyBorder="1" applyAlignment="1">
      <alignment horizontal="center" vertical="top" wrapText="1"/>
    </xf>
    <xf numFmtId="0" fontId="3" fillId="0" borderId="19" xfId="0" applyFont="1" applyBorder="1" applyAlignment="1">
      <alignment horizontal="justify" vertical="top" wrapText="1"/>
    </xf>
    <xf numFmtId="0" fontId="0" fillId="0" borderId="1" xfId="0" applyBorder="1" applyAlignment="1">
      <alignment vertical="center"/>
    </xf>
    <xf numFmtId="10" fontId="11" fillId="0" borderId="1" xfId="0" applyNumberFormat="1" applyFont="1" applyBorder="1" applyAlignment="1">
      <alignment horizontal="center" vertical="top" wrapText="1"/>
    </xf>
    <xf numFmtId="0" fontId="2" fillId="7" borderId="1" xfId="0" applyFont="1" applyFill="1" applyBorder="1" applyAlignment="1">
      <alignment horizontal="center" vertical="top" wrapText="1"/>
    </xf>
    <xf numFmtId="10" fontId="2" fillId="7" borderId="1" xfId="0" applyNumberFormat="1" applyFont="1" applyFill="1" applyBorder="1" applyAlignment="1">
      <alignment horizontal="center" vertical="top" wrapText="1"/>
    </xf>
    <xf numFmtId="0" fontId="2" fillId="7" borderId="1" xfId="0" applyFont="1" applyFill="1" applyBorder="1" applyAlignment="1">
      <alignment horizontal="justify" vertical="top" wrapText="1"/>
    </xf>
    <xf numFmtId="0" fontId="3" fillId="3" borderId="1" xfId="0" applyFont="1" applyFill="1" applyBorder="1" applyAlignment="1">
      <alignment horizontal="justify" vertical="top" wrapText="1"/>
    </xf>
    <xf numFmtId="3" fontId="2" fillId="7" borderId="1" xfId="0" applyNumberFormat="1" applyFont="1" applyFill="1" applyBorder="1" applyAlignment="1">
      <alignment horizontal="center" vertical="top" wrapText="1"/>
    </xf>
    <xf numFmtId="10" fontId="2" fillId="0" borderId="34" xfId="0" applyNumberFormat="1" applyFont="1" applyBorder="1" applyAlignment="1">
      <alignment horizontal="center" vertical="top"/>
    </xf>
    <xf numFmtId="10" fontId="2" fillId="0" borderId="35" xfId="0" applyNumberFormat="1" applyFont="1" applyBorder="1" applyAlignment="1">
      <alignment horizontal="center" vertical="top"/>
    </xf>
    <xf numFmtId="10" fontId="2" fillId="0" borderId="36" xfId="0" applyNumberFormat="1" applyFont="1" applyBorder="1" applyAlignment="1">
      <alignment horizontal="center" vertical="top"/>
    </xf>
    <xf numFmtId="0" fontId="2" fillId="0" borderId="35" xfId="0" applyFont="1" applyBorder="1" applyAlignment="1">
      <alignment horizontal="center" vertical="top"/>
    </xf>
    <xf numFmtId="0" fontId="2" fillId="0" borderId="37" xfId="0" applyFont="1" applyBorder="1" applyAlignment="1">
      <alignment horizontal="center" vertical="top"/>
    </xf>
    <xf numFmtId="0" fontId="14" fillId="0" borderId="0" xfId="0" applyFont="1" applyAlignment="1">
      <alignment vertical="top" wrapText="1"/>
    </xf>
    <xf numFmtId="0" fontId="0" fillId="0" borderId="0" xfId="0" applyAlignment="1">
      <alignment vertical="top" wrapText="1"/>
    </xf>
    <xf numFmtId="0" fontId="13" fillId="0" borderId="0" xfId="0" applyFont="1"/>
    <xf numFmtId="9" fontId="13" fillId="0" borderId="0" xfId="1" applyFont="1" applyBorder="1" applyAlignment="1">
      <alignment horizontal="center"/>
    </xf>
    <xf numFmtId="0" fontId="2" fillId="3" borderId="28" xfId="0" applyFont="1" applyFill="1" applyBorder="1" applyAlignment="1">
      <alignment horizontal="center" vertical="top" wrapText="1"/>
    </xf>
    <xf numFmtId="0" fontId="0" fillId="0" borderId="0" xfId="0" applyAlignment="1">
      <alignment horizontal="center"/>
    </xf>
    <xf numFmtId="0" fontId="2" fillId="3" borderId="41" xfId="0" applyFont="1" applyFill="1" applyBorder="1" applyAlignment="1">
      <alignment horizontal="justify" vertical="top" wrapText="1"/>
    </xf>
    <xf numFmtId="0" fontId="11" fillId="0" borderId="0" xfId="0" applyFont="1"/>
    <xf numFmtId="0" fontId="1" fillId="0" borderId="0" xfId="0" applyFont="1" applyAlignment="1">
      <alignment horizontal="center"/>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3" borderId="3"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18" xfId="0" applyFont="1" applyFill="1" applyBorder="1" applyAlignment="1">
      <alignment horizontal="left" vertical="top" wrapText="1"/>
    </xf>
    <xf numFmtId="0" fontId="2" fillId="3" borderId="33" xfId="0" applyFont="1" applyFill="1" applyBorder="1" applyAlignment="1">
      <alignment horizontal="left" vertical="top" wrapText="1"/>
    </xf>
    <xf numFmtId="0" fontId="2" fillId="3" borderId="31" xfId="0" applyFont="1" applyFill="1" applyBorder="1" applyAlignment="1">
      <alignment horizontal="left" vertical="top"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2" fillId="3" borderId="38" xfId="0" applyFont="1" applyFill="1" applyBorder="1" applyAlignment="1">
      <alignment horizontal="left" vertical="top" wrapText="1"/>
    </xf>
    <xf numFmtId="0" fontId="2" fillId="3" borderId="0" xfId="0" applyFont="1" applyFill="1" applyAlignment="1">
      <alignment horizontal="left" vertical="top" wrapText="1"/>
    </xf>
    <xf numFmtId="0" fontId="2" fillId="3" borderId="39" xfId="0" applyFont="1" applyFill="1" applyBorder="1" applyAlignment="1">
      <alignment horizontal="left" vertical="top" wrapText="1"/>
    </xf>
    <xf numFmtId="0" fontId="3" fillId="0" borderId="22" xfId="0" applyFont="1" applyBorder="1" applyAlignment="1">
      <alignment horizontal="left" vertical="top" wrapText="1"/>
    </xf>
    <xf numFmtId="0" fontId="3" fillId="0" borderId="20" xfId="0" applyFont="1" applyBorder="1" applyAlignment="1">
      <alignment horizontal="left" vertical="top"/>
    </xf>
    <xf numFmtId="0" fontId="3" fillId="0" borderId="40" xfId="0" applyFont="1" applyBorder="1" applyAlignment="1">
      <alignment horizontal="left" vertical="top"/>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Sector Salud</a:t>
            </a:r>
          </a:p>
          <a:p>
            <a:pPr>
              <a:defRPr/>
            </a:pPr>
            <a:r>
              <a:rPr lang="en-US" sz="1200" b="1" i="0" u="none" strike="noStrike" kern="1200" spc="0" baseline="0">
                <a:solidFill>
                  <a:sysClr val="windowText" lastClr="000000">
                    <a:lumMod val="65000"/>
                    <a:lumOff val="35000"/>
                  </a:sysClr>
                </a:solidFill>
              </a:rPr>
              <a:t>Clasificación de metas de intervenciones</a:t>
            </a:r>
          </a:p>
          <a:p>
            <a:pPr>
              <a:defRPr/>
            </a:pPr>
            <a:r>
              <a:rPr lang="en-US" sz="1200" b="1" i="0" u="none" strike="noStrike" kern="1200" spc="0" baseline="0">
                <a:solidFill>
                  <a:sysClr val="windowText" lastClr="000000">
                    <a:lumMod val="65000"/>
                    <a:lumOff val="35000"/>
                  </a:sysClr>
                </a:solidFill>
              </a:rPr>
              <a:t>Seguimiento I trimestre 2025 PNDIP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'Balance result. I trim.'!$F$15</c:f>
              <c:strCache>
                <c:ptCount val="1"/>
                <c:pt idx="0">
                  <c:v>Cumplimiento</c:v>
                </c:pt>
              </c:strCache>
            </c:strRef>
          </c:tx>
          <c:dPt>
            <c:idx val="0"/>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2-8EA9-4D2D-AF2C-BFDCDDB8020E}"/>
              </c:ext>
            </c:extLst>
          </c:dPt>
          <c:dPt>
            <c:idx val="1"/>
            <c:bubble3D val="0"/>
            <c:spPr>
              <a:solidFill>
                <a:srgbClr val="FFFF00"/>
              </a:solidFill>
              <a:ln w="25400">
                <a:solidFill>
                  <a:schemeClr val="lt1"/>
                </a:solidFill>
              </a:ln>
              <a:effectLst/>
              <a:sp3d contourW="25400">
                <a:contourClr>
                  <a:schemeClr val="lt1"/>
                </a:contourClr>
              </a:sp3d>
            </c:spPr>
            <c:extLst>
              <c:ext xmlns:c16="http://schemas.microsoft.com/office/drawing/2014/chart" uri="{C3380CC4-5D6E-409C-BE32-E72D297353CC}">
                <c16:uniqueId val="{00000004-8EA9-4D2D-AF2C-BFDCDDB8020E}"/>
              </c:ext>
            </c:extLst>
          </c:dPt>
          <c:dPt>
            <c:idx val="2"/>
            <c:bubble3D val="0"/>
            <c:spPr>
              <a:solidFill>
                <a:srgbClr val="FF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8EA9-4D2D-AF2C-BFDCDDB8020E}"/>
              </c:ext>
            </c:extLst>
          </c:dPt>
          <c:dLbls>
            <c:dLbl>
              <c:idx val="0"/>
              <c:layout>
                <c:manualLayout>
                  <c:x val="-0.20770888013998251"/>
                  <c:y val="-0.132181029454651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A9-4D2D-AF2C-BFDCDDB8020E}"/>
                </c:ext>
              </c:extLst>
            </c:dLbl>
            <c:dLbl>
              <c:idx val="1"/>
              <c:layout>
                <c:manualLayout>
                  <c:x val="8.0011154855642988E-2"/>
                  <c:y val="-9.0453849518810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A9-4D2D-AF2C-BFDCDDB8020E}"/>
                </c:ext>
              </c:extLst>
            </c:dLbl>
            <c:dLbl>
              <c:idx val="2"/>
              <c:layout>
                <c:manualLayout>
                  <c:x val="0.10345931758530184"/>
                  <c:y val="5.82101195683872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A9-4D2D-AF2C-BFDCDDB8020E}"/>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R"/>
              </a:p>
            </c:txPr>
            <c:showLegendKey val="0"/>
            <c:showVal val="0"/>
            <c:showCatName val="0"/>
            <c:showSerName val="0"/>
            <c:showPercent val="0"/>
            <c:showBubbleSize val="0"/>
            <c:extLst>
              <c:ext xmlns:c15="http://schemas.microsoft.com/office/drawing/2012/chart" uri="{CE6537A1-D6FC-4f65-9D91-7224C49458BB}"/>
            </c:extLst>
          </c:dLbls>
          <c:cat>
            <c:strRef>
              <c:f>'Balance result. I trim.'!$E$16:$E$18</c:f>
              <c:strCache>
                <c:ptCount val="3"/>
                <c:pt idx="0">
                  <c:v>De acuerdo con lo programado</c:v>
                </c:pt>
                <c:pt idx="1">
                  <c:v>Con riesgo de incumplimiento</c:v>
                </c:pt>
                <c:pt idx="2">
                  <c:v>Con atraso crítico</c:v>
                </c:pt>
              </c:strCache>
            </c:strRef>
          </c:cat>
          <c:val>
            <c:numRef>
              <c:f>'Balance result. I trim.'!$F$16:$F$18</c:f>
              <c:numCache>
                <c:formatCode>0%</c:formatCode>
                <c:ptCount val="3"/>
                <c:pt idx="0">
                  <c:v>0.68</c:v>
                </c:pt>
                <c:pt idx="1">
                  <c:v>0.08</c:v>
                </c:pt>
                <c:pt idx="2">
                  <c:v>0.24</c:v>
                </c:pt>
              </c:numCache>
            </c:numRef>
          </c:val>
          <c:extLst>
            <c:ext xmlns:c16="http://schemas.microsoft.com/office/drawing/2014/chart" uri="{C3380CC4-5D6E-409C-BE32-E72D297353CC}">
              <c16:uniqueId val="{00000000-8EA9-4D2D-AF2C-BFDCDDB8020E}"/>
            </c:ext>
          </c:extLst>
        </c:ser>
        <c:ser>
          <c:idx val="1"/>
          <c:order val="1"/>
          <c:tx>
            <c:strRef>
              <c:f>'Balance result. I trim.'!$G$15</c:f>
              <c:strCache>
                <c:ptCount val="1"/>
                <c:pt idx="0">
                  <c:v>Metas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7-C0B5-CD42-AE81-1BD57DD6493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9-C0B5-CD42-AE81-1BD57DD6493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B-C0B5-CD42-AE81-1BD57DD64935}"/>
              </c:ext>
            </c:extLst>
          </c:dPt>
          <c:cat>
            <c:strRef>
              <c:f>'Balance result. I trim.'!$E$16:$E$18</c:f>
              <c:strCache>
                <c:ptCount val="3"/>
                <c:pt idx="0">
                  <c:v>De acuerdo con lo programado</c:v>
                </c:pt>
                <c:pt idx="1">
                  <c:v>Con riesgo de incumplimiento</c:v>
                </c:pt>
                <c:pt idx="2">
                  <c:v>Con atraso crítico</c:v>
                </c:pt>
              </c:strCache>
            </c:strRef>
          </c:cat>
          <c:val>
            <c:numRef>
              <c:f>'Balance result. I trim.'!$G$16:$G$18</c:f>
              <c:numCache>
                <c:formatCode>General</c:formatCode>
                <c:ptCount val="3"/>
                <c:pt idx="0">
                  <c:v>17</c:v>
                </c:pt>
                <c:pt idx="1">
                  <c:v>2</c:v>
                </c:pt>
                <c:pt idx="2">
                  <c:v>6</c:v>
                </c:pt>
              </c:numCache>
            </c:numRef>
          </c:val>
          <c:extLst>
            <c:ext xmlns:c16="http://schemas.microsoft.com/office/drawing/2014/chart" uri="{C3380CC4-5D6E-409C-BE32-E72D297353CC}">
              <c16:uniqueId val="{00000001-8EA9-4D2D-AF2C-BFDCDDB8020E}"/>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95250</xdr:colOff>
      <xdr:row>5</xdr:row>
      <xdr:rowOff>566737</xdr:rowOff>
    </xdr:from>
    <xdr:to>
      <xdr:col>0</xdr:col>
      <xdr:colOff>4667250</xdr:colOff>
      <xdr:row>20</xdr:row>
      <xdr:rowOff>71437</xdr:rowOff>
    </xdr:to>
    <xdr:graphicFrame macro="">
      <xdr:nvGraphicFramePr>
        <xdr:cNvPr id="3" name="Gráfico 2">
          <a:extLst>
            <a:ext uri="{FF2B5EF4-FFF2-40B4-BE49-F238E27FC236}">
              <a16:creationId xmlns:a16="http://schemas.microsoft.com/office/drawing/2014/main" id="{2C901BB0-C6A8-EFAA-31E3-40594456CA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385537</xdr:colOff>
      <xdr:row>12</xdr:row>
      <xdr:rowOff>325213</xdr:rowOff>
    </xdr:from>
    <xdr:to>
      <xdr:col>10</xdr:col>
      <xdr:colOff>1638301</xdr:colOff>
      <xdr:row>12</xdr:row>
      <xdr:rowOff>1215544</xdr:rowOff>
    </xdr:to>
    <xdr:pic>
      <xdr:nvPicPr>
        <xdr:cNvPr id="2" name="Imagen 1">
          <a:extLst>
            <a:ext uri="{FF2B5EF4-FFF2-40B4-BE49-F238E27FC236}">
              <a16:creationId xmlns:a16="http://schemas.microsoft.com/office/drawing/2014/main" id="{666996A1-3B94-4B50-AB0E-628261BA7F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50212" y="17032063"/>
          <a:ext cx="1252764" cy="890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5</xdr:row>
      <xdr:rowOff>0</xdr:rowOff>
    </xdr:from>
    <xdr:to>
      <xdr:col>10</xdr:col>
      <xdr:colOff>5734050</xdr:colOff>
      <xdr:row>5</xdr:row>
      <xdr:rowOff>4791075</xdr:rowOff>
    </xdr:to>
    <xdr:pic>
      <xdr:nvPicPr>
        <xdr:cNvPr id="2" name="Imagen 1">
          <a:extLst>
            <a:ext uri="{FF2B5EF4-FFF2-40B4-BE49-F238E27FC236}">
              <a16:creationId xmlns:a16="http://schemas.microsoft.com/office/drawing/2014/main" id="{9CB2053F-CB25-58DD-9A3F-B4A709DBC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63575" y="1695450"/>
          <a:ext cx="5734050" cy="479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FC626-3220-4228-8359-91CD25FF60FC}">
  <dimension ref="A1:I20"/>
  <sheetViews>
    <sheetView tabSelected="1" workbookViewId="0">
      <selection activeCell="D9" sqref="D9"/>
    </sheetView>
  </sheetViews>
  <sheetFormatPr baseColWidth="10" defaultColWidth="11.42578125" defaultRowHeight="15" x14ac:dyDescent="0.25"/>
  <cols>
    <col min="1" max="1" width="94.28515625" customWidth="1"/>
    <col min="2" max="3" width="9.42578125" customWidth="1"/>
    <col min="4" max="4" width="11.140625" customWidth="1"/>
    <col min="5" max="5" width="23.140625" customWidth="1"/>
    <col min="6" max="6" width="11" customWidth="1"/>
  </cols>
  <sheetData>
    <row r="1" spans="1:9" ht="45" x14ac:dyDescent="0.25">
      <c r="A1" s="69" t="s">
        <v>162</v>
      </c>
    </row>
    <row r="2" spans="1:9" x14ac:dyDescent="0.25">
      <c r="A2" s="69" t="s">
        <v>159</v>
      </c>
    </row>
    <row r="3" spans="1:9" x14ac:dyDescent="0.25">
      <c r="A3" s="69" t="s">
        <v>160</v>
      </c>
    </row>
    <row r="4" spans="1:9" x14ac:dyDescent="0.25">
      <c r="A4" s="69" t="s">
        <v>161</v>
      </c>
    </row>
    <row r="5" spans="1:9" x14ac:dyDescent="0.25">
      <c r="A5" s="70"/>
    </row>
    <row r="6" spans="1:9" ht="45" x14ac:dyDescent="0.25">
      <c r="A6" s="69" t="s">
        <v>150</v>
      </c>
    </row>
    <row r="7" spans="1:9" x14ac:dyDescent="0.25">
      <c r="E7" s="76"/>
      <c r="F7" s="76"/>
      <c r="G7" s="76"/>
      <c r="H7" s="76"/>
      <c r="I7" s="76"/>
    </row>
    <row r="8" spans="1:9" x14ac:dyDescent="0.25">
      <c r="E8" s="76"/>
      <c r="F8" s="76"/>
      <c r="G8" s="76"/>
      <c r="H8" s="76"/>
      <c r="I8" s="76"/>
    </row>
    <row r="9" spans="1:9" x14ac:dyDescent="0.25">
      <c r="E9" s="76"/>
      <c r="F9" s="76"/>
      <c r="G9" s="76"/>
      <c r="H9" s="76"/>
      <c r="I9" s="76"/>
    </row>
    <row r="10" spans="1:9" x14ac:dyDescent="0.25">
      <c r="E10" s="76"/>
      <c r="F10" s="76"/>
      <c r="G10" s="76"/>
      <c r="H10" s="76"/>
      <c r="I10" s="76"/>
    </row>
    <row r="11" spans="1:9" x14ac:dyDescent="0.25">
      <c r="E11" s="76"/>
      <c r="F11" s="76"/>
      <c r="G11" s="76"/>
      <c r="H11" s="76"/>
      <c r="I11" s="76"/>
    </row>
    <row r="12" spans="1:9" x14ac:dyDescent="0.25">
      <c r="E12" s="76"/>
      <c r="F12" s="76"/>
      <c r="G12" s="76"/>
      <c r="H12" s="76"/>
      <c r="I12" s="76"/>
    </row>
    <row r="13" spans="1:9" x14ac:dyDescent="0.25">
      <c r="E13" s="76"/>
      <c r="F13" s="76"/>
      <c r="G13" s="76"/>
      <c r="H13" s="76"/>
      <c r="I13" s="76"/>
    </row>
    <row r="14" spans="1:9" x14ac:dyDescent="0.25">
      <c r="E14" s="76"/>
      <c r="F14" s="76"/>
      <c r="G14" s="76"/>
      <c r="H14" s="76"/>
      <c r="I14" s="76"/>
    </row>
    <row r="15" spans="1:9" x14ac:dyDescent="0.25">
      <c r="E15" s="71" t="s">
        <v>151</v>
      </c>
      <c r="F15" s="71" t="s">
        <v>152</v>
      </c>
      <c r="G15" s="71" t="s">
        <v>153</v>
      </c>
      <c r="H15" s="76"/>
      <c r="I15" s="76"/>
    </row>
    <row r="16" spans="1:9" x14ac:dyDescent="0.25">
      <c r="E16" s="71" t="s">
        <v>6</v>
      </c>
      <c r="F16" s="72">
        <f>G16/G19</f>
        <v>0.68</v>
      </c>
      <c r="G16" s="71">
        <v>17</v>
      </c>
      <c r="H16" s="76"/>
      <c r="I16" s="76"/>
    </row>
    <row r="17" spans="5:9" x14ac:dyDescent="0.25">
      <c r="E17" s="71" t="s">
        <v>7</v>
      </c>
      <c r="F17" s="72">
        <f>G17/G19</f>
        <v>0.08</v>
      </c>
      <c r="G17" s="71">
        <v>2</v>
      </c>
      <c r="H17" s="76"/>
      <c r="I17" s="76"/>
    </row>
    <row r="18" spans="5:9" x14ac:dyDescent="0.25">
      <c r="E18" s="71" t="s">
        <v>8</v>
      </c>
      <c r="F18" s="72">
        <f>G18/G19</f>
        <v>0.24</v>
      </c>
      <c r="G18" s="71">
        <v>6</v>
      </c>
    </row>
    <row r="19" spans="5:9" x14ac:dyDescent="0.25">
      <c r="E19" s="71"/>
      <c r="F19" s="71"/>
      <c r="G19" s="71">
        <f>SUM(G16:G18)</f>
        <v>25</v>
      </c>
    </row>
    <row r="20" spans="5:9" x14ac:dyDescent="0.25">
      <c r="E20" s="71"/>
      <c r="F20" s="71"/>
      <c r="G20" s="7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48B14-E8D3-492B-A04C-C385BBE2EF16}">
  <dimension ref="A2:H44"/>
  <sheetViews>
    <sheetView workbookViewId="0">
      <selection activeCell="C8" sqref="C8"/>
    </sheetView>
  </sheetViews>
  <sheetFormatPr baseColWidth="10" defaultColWidth="11.42578125" defaultRowHeight="15" x14ac:dyDescent="0.25"/>
  <cols>
    <col min="1" max="1" width="34.85546875" customWidth="1"/>
    <col min="2" max="2" width="29.42578125" customWidth="1"/>
    <col min="3" max="3" width="17.85546875" customWidth="1"/>
    <col min="4" max="4" width="11.85546875" customWidth="1"/>
    <col min="5" max="6" width="13.85546875" customWidth="1"/>
    <col min="7" max="7" width="10" customWidth="1"/>
    <col min="8" max="8" width="21.42578125" customWidth="1"/>
  </cols>
  <sheetData>
    <row r="2" spans="1:8" x14ac:dyDescent="0.25">
      <c r="A2" s="77" t="s">
        <v>86</v>
      </c>
      <c r="B2" s="77"/>
      <c r="C2" s="77"/>
      <c r="D2" s="77"/>
      <c r="E2" s="77"/>
      <c r="F2" s="77"/>
      <c r="G2" s="77"/>
      <c r="H2" s="77"/>
    </row>
    <row r="3" spans="1:8" ht="15.75" thickBot="1" x14ac:dyDescent="0.3"/>
    <row r="4" spans="1:8" ht="31.5" customHeight="1" thickTop="1" x14ac:dyDescent="0.25">
      <c r="A4" s="78" t="s">
        <v>1</v>
      </c>
      <c r="B4" s="80" t="s">
        <v>0</v>
      </c>
      <c r="C4" s="8" t="s">
        <v>83</v>
      </c>
      <c r="D4" s="9" t="s">
        <v>2</v>
      </c>
      <c r="E4" s="82" t="s">
        <v>84</v>
      </c>
      <c r="F4" s="83"/>
      <c r="G4" s="84"/>
      <c r="H4" s="85" t="s">
        <v>3</v>
      </c>
    </row>
    <row r="5" spans="1:8" ht="22.5" x14ac:dyDescent="0.25">
      <c r="A5" s="79"/>
      <c r="B5" s="81"/>
      <c r="C5" s="8" t="s">
        <v>4</v>
      </c>
      <c r="D5" s="9" t="s">
        <v>5</v>
      </c>
      <c r="E5" s="10" t="s">
        <v>6</v>
      </c>
      <c r="F5" s="11" t="s">
        <v>7</v>
      </c>
      <c r="G5" s="12" t="s">
        <v>8</v>
      </c>
      <c r="H5" s="86"/>
    </row>
    <row r="6" spans="1:8" ht="72" x14ac:dyDescent="0.25">
      <c r="A6" s="44" t="s">
        <v>9</v>
      </c>
      <c r="B6" s="44" t="s">
        <v>64</v>
      </c>
      <c r="C6" s="42">
        <v>0.59</v>
      </c>
      <c r="D6" s="42">
        <v>0.38</v>
      </c>
      <c r="E6" s="44"/>
      <c r="F6" s="44"/>
      <c r="G6" s="50" t="s">
        <v>119</v>
      </c>
      <c r="H6" s="50" t="s">
        <v>154</v>
      </c>
    </row>
    <row r="7" spans="1:8" ht="48" customHeight="1" x14ac:dyDescent="0.25">
      <c r="A7" s="51" t="s">
        <v>11</v>
      </c>
      <c r="B7" s="45" t="s">
        <v>65</v>
      </c>
      <c r="C7" s="42" t="s">
        <v>79</v>
      </c>
      <c r="D7" s="52">
        <v>0.55000000000000004</v>
      </c>
      <c r="E7" s="47" t="s">
        <v>119</v>
      </c>
      <c r="F7" s="45"/>
      <c r="G7" s="45"/>
      <c r="H7" s="50" t="s">
        <v>154</v>
      </c>
    </row>
    <row r="8" spans="1:8" ht="36" x14ac:dyDescent="0.25">
      <c r="A8" s="87" t="s">
        <v>18</v>
      </c>
      <c r="B8" s="45" t="s">
        <v>19</v>
      </c>
      <c r="C8" s="2" t="s">
        <v>80</v>
      </c>
      <c r="D8" s="47" t="s">
        <v>92</v>
      </c>
      <c r="E8" s="47" t="s">
        <v>119</v>
      </c>
      <c r="F8" s="47"/>
      <c r="G8" s="47"/>
      <c r="H8" s="50" t="s">
        <v>154</v>
      </c>
    </row>
    <row r="9" spans="1:8" ht="49.5" customHeight="1" x14ac:dyDescent="0.25">
      <c r="A9" s="88"/>
      <c r="B9" s="45" t="s">
        <v>21</v>
      </c>
      <c r="C9" s="2" t="s">
        <v>81</v>
      </c>
      <c r="D9" s="47" t="s">
        <v>95</v>
      </c>
      <c r="E9" s="47" t="s">
        <v>119</v>
      </c>
      <c r="F9" s="47"/>
      <c r="G9" s="47"/>
      <c r="H9" s="50" t="s">
        <v>154</v>
      </c>
    </row>
    <row r="10" spans="1:8" ht="15" customHeight="1" x14ac:dyDescent="0.25">
      <c r="A10" s="88"/>
      <c r="B10" s="45" t="s">
        <v>23</v>
      </c>
      <c r="C10" s="47" t="s">
        <v>66</v>
      </c>
      <c r="D10" s="47" t="s">
        <v>97</v>
      </c>
      <c r="E10" s="47"/>
      <c r="F10" s="47"/>
      <c r="G10" s="47" t="s">
        <v>119</v>
      </c>
      <c r="H10" s="50" t="s">
        <v>154</v>
      </c>
    </row>
    <row r="11" spans="1:8" ht="36" x14ac:dyDescent="0.25">
      <c r="A11" s="89"/>
      <c r="B11" s="45" t="s">
        <v>25</v>
      </c>
      <c r="C11" s="47" t="s">
        <v>24</v>
      </c>
      <c r="D11" s="47" t="s">
        <v>100</v>
      </c>
      <c r="E11" s="47"/>
      <c r="F11" s="47"/>
      <c r="G11" s="47" t="s">
        <v>119</v>
      </c>
      <c r="H11" s="50" t="s">
        <v>154</v>
      </c>
    </row>
    <row r="12" spans="1:8" ht="36" x14ac:dyDescent="0.25">
      <c r="A12" s="49" t="s">
        <v>102</v>
      </c>
      <c r="B12" s="45" t="s">
        <v>67</v>
      </c>
      <c r="C12" s="52">
        <v>0.5</v>
      </c>
      <c r="D12" s="52">
        <v>0</v>
      </c>
      <c r="E12" s="45"/>
      <c r="F12" s="47"/>
      <c r="G12" s="47" t="s">
        <v>119</v>
      </c>
      <c r="H12" s="50" t="s">
        <v>154</v>
      </c>
    </row>
    <row r="13" spans="1:8" ht="36" x14ac:dyDescent="0.25">
      <c r="A13" s="45" t="s">
        <v>27</v>
      </c>
      <c r="B13" s="45" t="s">
        <v>68</v>
      </c>
      <c r="C13" s="52">
        <v>1</v>
      </c>
      <c r="D13" s="52">
        <v>0.63</v>
      </c>
      <c r="E13" s="47" t="s">
        <v>119</v>
      </c>
      <c r="F13" s="45"/>
      <c r="G13" s="45"/>
      <c r="H13" s="50" t="s">
        <v>154</v>
      </c>
    </row>
    <row r="14" spans="1:8" ht="72" customHeight="1" x14ac:dyDescent="0.25">
      <c r="A14" s="45" t="s">
        <v>61</v>
      </c>
      <c r="B14" s="45" t="s">
        <v>62</v>
      </c>
      <c r="C14" s="22" t="s">
        <v>82</v>
      </c>
      <c r="D14" s="54">
        <v>0.02</v>
      </c>
      <c r="E14" s="47" t="s">
        <v>119</v>
      </c>
      <c r="F14" s="22"/>
      <c r="G14" s="22"/>
      <c r="H14" s="50" t="s">
        <v>154</v>
      </c>
    </row>
    <row r="15" spans="1:8" ht="72" x14ac:dyDescent="0.25">
      <c r="A15" s="1" t="s">
        <v>15</v>
      </c>
      <c r="B15" s="5" t="s">
        <v>16</v>
      </c>
      <c r="C15" s="35">
        <v>9</v>
      </c>
      <c r="D15" s="59">
        <v>0</v>
      </c>
      <c r="E15" s="59"/>
      <c r="F15" s="59" t="s">
        <v>119</v>
      </c>
      <c r="G15" s="59"/>
      <c r="H15" s="3" t="s">
        <v>155</v>
      </c>
    </row>
    <row r="16" spans="1:8" ht="36" x14ac:dyDescent="0.25">
      <c r="A16" s="41" t="s">
        <v>34</v>
      </c>
      <c r="B16" s="1" t="s">
        <v>70</v>
      </c>
      <c r="C16" s="14">
        <v>0.12</v>
      </c>
      <c r="D16" s="60">
        <v>7.8100000000000003E-2</v>
      </c>
      <c r="E16" s="59" t="s">
        <v>119</v>
      </c>
      <c r="F16" s="61"/>
      <c r="G16" s="61"/>
      <c r="H16" s="3" t="s">
        <v>155</v>
      </c>
    </row>
    <row r="17" spans="1:8" ht="48" x14ac:dyDescent="0.25">
      <c r="A17" s="90" t="s">
        <v>38</v>
      </c>
      <c r="B17" s="1" t="s">
        <v>39</v>
      </c>
      <c r="C17" s="3">
        <v>130</v>
      </c>
      <c r="D17" s="59">
        <v>311</v>
      </c>
      <c r="E17" s="61"/>
      <c r="F17" s="61"/>
      <c r="G17" s="59" t="s">
        <v>119</v>
      </c>
      <c r="H17" s="3" t="s">
        <v>155</v>
      </c>
    </row>
    <row r="18" spans="1:8" ht="60" x14ac:dyDescent="0.25">
      <c r="A18" s="91"/>
      <c r="B18" s="1" t="s">
        <v>41</v>
      </c>
      <c r="C18" s="3">
        <v>30</v>
      </c>
      <c r="D18" s="59">
        <v>130</v>
      </c>
      <c r="E18" s="59"/>
      <c r="F18" s="59"/>
      <c r="G18" s="59" t="s">
        <v>119</v>
      </c>
      <c r="H18" s="3" t="s">
        <v>155</v>
      </c>
    </row>
    <row r="19" spans="1:8" ht="48" x14ac:dyDescent="0.25">
      <c r="A19" s="7" t="s">
        <v>71</v>
      </c>
      <c r="B19" s="1" t="s">
        <v>72</v>
      </c>
      <c r="C19" s="3">
        <v>2</v>
      </c>
      <c r="D19" s="59">
        <v>3</v>
      </c>
      <c r="E19" s="59" t="s">
        <v>119</v>
      </c>
      <c r="F19" s="61"/>
      <c r="G19" s="61"/>
      <c r="H19" s="3" t="s">
        <v>155</v>
      </c>
    </row>
    <row r="20" spans="1:8" ht="48" x14ac:dyDescent="0.25">
      <c r="A20" s="1" t="s">
        <v>28</v>
      </c>
      <c r="B20" s="1" t="s">
        <v>69</v>
      </c>
      <c r="C20" s="14">
        <v>0.92</v>
      </c>
      <c r="D20" s="15">
        <v>0.72499999999999998</v>
      </c>
      <c r="E20" s="3" t="s">
        <v>119</v>
      </c>
      <c r="F20" s="6"/>
      <c r="G20" s="6"/>
      <c r="H20" s="3" t="s">
        <v>156</v>
      </c>
    </row>
    <row r="21" spans="1:8" ht="48" x14ac:dyDescent="0.25">
      <c r="A21" s="1" t="s">
        <v>30</v>
      </c>
      <c r="B21" s="6" t="s">
        <v>31</v>
      </c>
      <c r="C21" s="3" t="s">
        <v>32</v>
      </c>
      <c r="D21" s="15">
        <v>0.80549999999999999</v>
      </c>
      <c r="E21" s="15"/>
      <c r="F21" s="3" t="s">
        <v>119</v>
      </c>
      <c r="G21" s="3"/>
      <c r="H21" s="3" t="s">
        <v>156</v>
      </c>
    </row>
    <row r="22" spans="1:8" ht="48" x14ac:dyDescent="0.25">
      <c r="A22" s="7" t="s">
        <v>34</v>
      </c>
      <c r="B22" s="1" t="s">
        <v>35</v>
      </c>
      <c r="C22" s="14">
        <v>0.89</v>
      </c>
      <c r="D22" s="58">
        <v>0.8901</v>
      </c>
      <c r="E22" s="46" t="s">
        <v>119</v>
      </c>
      <c r="F22" s="57"/>
      <c r="G22" s="57"/>
      <c r="H22" s="3" t="s">
        <v>156</v>
      </c>
    </row>
    <row r="23" spans="1:8" ht="60" x14ac:dyDescent="0.25">
      <c r="A23" s="90" t="s">
        <v>42</v>
      </c>
      <c r="B23" s="1" t="s">
        <v>43</v>
      </c>
      <c r="C23" s="33">
        <v>165886</v>
      </c>
      <c r="D23" s="63">
        <v>162035</v>
      </c>
      <c r="E23" s="59" t="s">
        <v>119</v>
      </c>
      <c r="F23" s="1"/>
      <c r="G23" s="1"/>
      <c r="H23" s="3" t="s">
        <v>157</v>
      </c>
    </row>
    <row r="24" spans="1:8" ht="72" x14ac:dyDescent="0.25">
      <c r="A24" s="92"/>
      <c r="B24" s="1" t="s">
        <v>45</v>
      </c>
      <c r="C24" s="33">
        <v>49000</v>
      </c>
      <c r="D24" s="63">
        <v>46570</v>
      </c>
      <c r="E24" s="59" t="s">
        <v>119</v>
      </c>
      <c r="F24" s="1"/>
      <c r="G24" s="1"/>
      <c r="H24" s="3" t="s">
        <v>157</v>
      </c>
    </row>
    <row r="25" spans="1:8" ht="72" x14ac:dyDescent="0.25">
      <c r="A25" s="91"/>
      <c r="B25" s="1" t="s">
        <v>46</v>
      </c>
      <c r="C25" s="33">
        <v>48000</v>
      </c>
      <c r="D25" s="63">
        <v>44569</v>
      </c>
      <c r="E25" s="59" t="s">
        <v>119</v>
      </c>
      <c r="F25" s="1"/>
      <c r="G25" s="1"/>
      <c r="H25" s="3" t="s">
        <v>157</v>
      </c>
    </row>
    <row r="26" spans="1:8" ht="48" x14ac:dyDescent="0.25">
      <c r="A26" s="93" t="s">
        <v>47</v>
      </c>
      <c r="B26" s="1" t="s">
        <v>48</v>
      </c>
      <c r="C26" s="33">
        <v>5184</v>
      </c>
      <c r="D26" s="63">
        <v>4393</v>
      </c>
      <c r="E26" s="59" t="s">
        <v>119</v>
      </c>
      <c r="F26" s="1"/>
      <c r="G26" s="1"/>
      <c r="H26" s="3" t="s">
        <v>157</v>
      </c>
    </row>
    <row r="27" spans="1:8" ht="60" x14ac:dyDescent="0.25">
      <c r="A27" s="93"/>
      <c r="B27" s="1" t="s">
        <v>49</v>
      </c>
      <c r="C27" s="33">
        <v>28000</v>
      </c>
      <c r="D27" s="63">
        <v>27332</v>
      </c>
      <c r="E27" s="59" t="s">
        <v>119</v>
      </c>
      <c r="F27" s="1"/>
      <c r="G27" s="1"/>
      <c r="H27" s="3" t="s">
        <v>157</v>
      </c>
    </row>
    <row r="28" spans="1:8" ht="72" x14ac:dyDescent="0.25">
      <c r="A28" s="4" t="s">
        <v>11</v>
      </c>
      <c r="B28" s="4" t="s">
        <v>13</v>
      </c>
      <c r="C28" s="3" t="s">
        <v>85</v>
      </c>
      <c r="D28" s="4" t="s">
        <v>145</v>
      </c>
      <c r="E28" s="3" t="s">
        <v>119</v>
      </c>
      <c r="F28" s="4"/>
      <c r="G28" s="4"/>
      <c r="H28" s="3" t="s">
        <v>14</v>
      </c>
    </row>
    <row r="29" spans="1:8" ht="36" x14ac:dyDescent="0.25">
      <c r="A29" s="94" t="s">
        <v>51</v>
      </c>
      <c r="B29" s="13" t="s">
        <v>52</v>
      </c>
      <c r="C29" s="15">
        <v>0.45600000000000002</v>
      </c>
      <c r="D29" s="60">
        <v>0.27350000000000002</v>
      </c>
      <c r="E29" s="3" t="s">
        <v>119</v>
      </c>
      <c r="F29" s="75"/>
      <c r="G29" s="1"/>
      <c r="H29" s="73" t="s">
        <v>158</v>
      </c>
    </row>
    <row r="30" spans="1:8" x14ac:dyDescent="0.25">
      <c r="A30" s="95"/>
      <c r="B30" s="17" t="s">
        <v>54</v>
      </c>
      <c r="C30" s="25">
        <v>0.4274</v>
      </c>
      <c r="D30" s="64">
        <v>0.26369999999999999</v>
      </c>
      <c r="E30" s="3" t="s">
        <v>119</v>
      </c>
      <c r="F30" s="27"/>
      <c r="G30" s="38"/>
      <c r="H30" s="73" t="s">
        <v>158</v>
      </c>
    </row>
    <row r="31" spans="1:8" x14ac:dyDescent="0.25">
      <c r="A31" s="96"/>
      <c r="B31" s="28" t="s">
        <v>55</v>
      </c>
      <c r="C31" s="29">
        <v>0.63580000000000003</v>
      </c>
      <c r="D31" s="65">
        <v>0.23810000000000001</v>
      </c>
      <c r="E31" s="3" t="s">
        <v>119</v>
      </c>
      <c r="F31" s="24"/>
      <c r="G31" s="38"/>
      <c r="H31" s="73" t="s">
        <v>158</v>
      </c>
    </row>
    <row r="32" spans="1:8" x14ac:dyDescent="0.25">
      <c r="A32" s="96"/>
      <c r="B32" s="32" t="s">
        <v>56</v>
      </c>
      <c r="C32" s="30">
        <v>0.6532</v>
      </c>
      <c r="D32" s="65">
        <v>0.3785</v>
      </c>
      <c r="E32" s="3" t="s">
        <v>119</v>
      </c>
      <c r="F32" s="24"/>
      <c r="G32" s="38"/>
      <c r="H32" s="73" t="s">
        <v>158</v>
      </c>
    </row>
    <row r="33" spans="1:8" x14ac:dyDescent="0.25">
      <c r="A33" s="97"/>
      <c r="B33" s="38" t="s">
        <v>60</v>
      </c>
      <c r="C33" s="37">
        <v>0.58420000000000005</v>
      </c>
      <c r="D33" s="66">
        <v>0.28110000000000002</v>
      </c>
      <c r="E33" s="3" t="s">
        <v>119</v>
      </c>
      <c r="F33" s="24"/>
      <c r="G33" s="38"/>
      <c r="H33" s="73" t="s">
        <v>158</v>
      </c>
    </row>
    <row r="34" spans="1:8" x14ac:dyDescent="0.25">
      <c r="A34" s="96"/>
      <c r="B34" s="31" t="s">
        <v>57</v>
      </c>
      <c r="C34" s="36">
        <v>0.53210000000000002</v>
      </c>
      <c r="D34" s="65">
        <v>0.33500000000000002</v>
      </c>
      <c r="E34" s="3" t="s">
        <v>119</v>
      </c>
      <c r="F34" s="24"/>
      <c r="G34" s="38"/>
      <c r="H34" s="73" t="s">
        <v>158</v>
      </c>
    </row>
    <row r="35" spans="1:8" x14ac:dyDescent="0.25">
      <c r="A35" s="96"/>
      <c r="B35" s="32" t="s">
        <v>58</v>
      </c>
      <c r="C35" s="29">
        <v>0.48049999999999998</v>
      </c>
      <c r="D35" s="65">
        <v>0.29380000000000001</v>
      </c>
      <c r="E35" s="3" t="s">
        <v>119</v>
      </c>
      <c r="F35" s="24"/>
      <c r="G35" s="38"/>
      <c r="H35" s="73" t="s">
        <v>158</v>
      </c>
    </row>
    <row r="36" spans="1:8" ht="48" x14ac:dyDescent="0.25">
      <c r="A36" s="96"/>
      <c r="B36" s="22" t="s">
        <v>59</v>
      </c>
      <c r="C36" s="43">
        <v>26300</v>
      </c>
      <c r="D36" s="67">
        <v>7782</v>
      </c>
      <c r="E36" s="3" t="s">
        <v>119</v>
      </c>
      <c r="F36" s="24"/>
      <c r="G36" s="38"/>
      <c r="H36" s="73" t="s">
        <v>158</v>
      </c>
    </row>
    <row r="37" spans="1:8" x14ac:dyDescent="0.25">
      <c r="A37" s="96"/>
      <c r="B37" s="17" t="s">
        <v>54</v>
      </c>
      <c r="C37" s="43">
        <v>21100</v>
      </c>
      <c r="D37" s="67">
        <v>5741</v>
      </c>
      <c r="E37" s="3" t="s">
        <v>119</v>
      </c>
      <c r="F37" s="24"/>
      <c r="G37" s="38"/>
      <c r="H37" s="73" t="s">
        <v>158</v>
      </c>
    </row>
    <row r="38" spans="1:8" x14ac:dyDescent="0.25">
      <c r="A38" s="96"/>
      <c r="B38" s="18" t="s">
        <v>55</v>
      </c>
      <c r="C38" s="16">
        <v>660</v>
      </c>
      <c r="D38" s="67">
        <v>378</v>
      </c>
      <c r="E38" s="3" t="s">
        <v>119</v>
      </c>
      <c r="F38" s="24"/>
      <c r="G38" s="38"/>
      <c r="H38" s="73" t="s">
        <v>158</v>
      </c>
    </row>
    <row r="39" spans="1:8" x14ac:dyDescent="0.25">
      <c r="A39" s="96"/>
      <c r="B39" s="19" t="s">
        <v>56</v>
      </c>
      <c r="C39" s="16">
        <v>815</v>
      </c>
      <c r="D39" s="68">
        <v>288</v>
      </c>
      <c r="E39" s="3" t="s">
        <v>119</v>
      </c>
      <c r="F39" s="24"/>
      <c r="G39" s="38"/>
      <c r="H39" s="73" t="s">
        <v>158</v>
      </c>
    </row>
    <row r="40" spans="1:8" x14ac:dyDescent="0.25">
      <c r="A40" s="96"/>
      <c r="B40" s="20" t="s">
        <v>60</v>
      </c>
      <c r="C40" s="16">
        <v>910</v>
      </c>
      <c r="D40" s="68">
        <v>402</v>
      </c>
      <c r="E40" s="3" t="s">
        <v>119</v>
      </c>
      <c r="F40" s="24"/>
      <c r="G40" s="38"/>
      <c r="H40" s="73" t="s">
        <v>158</v>
      </c>
    </row>
    <row r="41" spans="1:8" x14ac:dyDescent="0.25">
      <c r="A41" s="96"/>
      <c r="B41" s="21" t="s">
        <v>57</v>
      </c>
      <c r="C41" s="43">
        <v>1130</v>
      </c>
      <c r="D41" s="68">
        <v>391</v>
      </c>
      <c r="E41" s="3" t="s">
        <v>119</v>
      </c>
      <c r="F41" s="24"/>
      <c r="G41" s="38"/>
      <c r="H41" s="73" t="s">
        <v>158</v>
      </c>
    </row>
    <row r="42" spans="1:8" x14ac:dyDescent="0.25">
      <c r="A42" s="98"/>
      <c r="B42" s="17" t="s">
        <v>58</v>
      </c>
      <c r="C42" s="43">
        <v>1685</v>
      </c>
      <c r="D42" s="68">
        <v>582</v>
      </c>
      <c r="E42" s="3" t="s">
        <v>119</v>
      </c>
      <c r="F42" s="20"/>
      <c r="G42" s="38"/>
      <c r="H42" s="73" t="s">
        <v>158</v>
      </c>
    </row>
    <row r="43" spans="1:8" x14ac:dyDescent="0.25">
      <c r="E43" s="74">
        <v>17</v>
      </c>
      <c r="F43" s="74">
        <v>2</v>
      </c>
      <c r="G43" s="74">
        <v>6</v>
      </c>
    </row>
    <row r="44" spans="1:8" x14ac:dyDescent="0.25">
      <c r="F44" s="74"/>
    </row>
  </sheetData>
  <mergeCells count="10">
    <mergeCell ref="A8:A11"/>
    <mergeCell ref="A17:A18"/>
    <mergeCell ref="A23:A25"/>
    <mergeCell ref="A26:A27"/>
    <mergeCell ref="A29:A42"/>
    <mergeCell ref="A2:H2"/>
    <mergeCell ref="A4:A5"/>
    <mergeCell ref="B4:B5"/>
    <mergeCell ref="E4:G4"/>
    <mergeCell ref="H4: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ABAF7-A2F3-4DE8-907D-91C2F6DEEEA9}">
  <dimension ref="A2:L14"/>
  <sheetViews>
    <sheetView zoomScaleNormal="100" workbookViewId="0">
      <selection activeCell="E12" sqref="E12"/>
    </sheetView>
  </sheetViews>
  <sheetFormatPr baseColWidth="10" defaultColWidth="11.42578125" defaultRowHeight="15" x14ac:dyDescent="0.25"/>
  <cols>
    <col min="1" max="1" width="34.85546875" customWidth="1"/>
    <col min="2" max="2" width="29.42578125" customWidth="1"/>
    <col min="3" max="3" width="17.85546875" customWidth="1"/>
    <col min="4" max="4" width="11.85546875" customWidth="1"/>
    <col min="5" max="6" width="13.85546875" customWidth="1"/>
    <col min="7" max="7" width="10" customWidth="1"/>
    <col min="8" max="8" width="52.42578125" customWidth="1"/>
    <col min="9" max="9" width="90.140625" customWidth="1"/>
    <col min="10" max="10" width="58.140625" customWidth="1"/>
    <col min="11" max="11" width="33.42578125" customWidth="1"/>
    <col min="12" max="12" width="21.42578125" customWidth="1"/>
  </cols>
  <sheetData>
    <row r="2" spans="1:12" x14ac:dyDescent="0.25">
      <c r="A2" s="77" t="s">
        <v>86</v>
      </c>
      <c r="B2" s="77"/>
      <c r="C2" s="77"/>
      <c r="D2" s="77"/>
      <c r="E2" s="77"/>
      <c r="F2" s="77"/>
      <c r="G2" s="77"/>
      <c r="H2" s="77"/>
      <c r="I2" s="77"/>
      <c r="J2" s="77"/>
      <c r="K2" s="77"/>
      <c r="L2" s="77"/>
    </row>
    <row r="3" spans="1:12" ht="15.75" thickBot="1" x14ac:dyDescent="0.3"/>
    <row r="4" spans="1:12" ht="31.5" customHeight="1" thickTop="1" x14ac:dyDescent="0.25">
      <c r="A4" s="78" t="s">
        <v>1</v>
      </c>
      <c r="B4" s="80" t="s">
        <v>0</v>
      </c>
      <c r="C4" s="8" t="s">
        <v>83</v>
      </c>
      <c r="D4" s="9" t="s">
        <v>2</v>
      </c>
      <c r="E4" s="82" t="s">
        <v>84</v>
      </c>
      <c r="F4" s="83"/>
      <c r="G4" s="84"/>
      <c r="H4" s="99" t="s">
        <v>73</v>
      </c>
      <c r="I4" s="99" t="s">
        <v>77</v>
      </c>
      <c r="J4" s="99" t="s">
        <v>78</v>
      </c>
      <c r="K4" s="99" t="s">
        <v>76</v>
      </c>
      <c r="L4" s="85" t="s">
        <v>3</v>
      </c>
    </row>
    <row r="5" spans="1:12" ht="22.5" x14ac:dyDescent="0.25">
      <c r="A5" s="79"/>
      <c r="B5" s="81"/>
      <c r="C5" s="8" t="s">
        <v>4</v>
      </c>
      <c r="D5" s="9" t="s">
        <v>5</v>
      </c>
      <c r="E5" s="10" t="s">
        <v>6</v>
      </c>
      <c r="F5" s="11" t="s">
        <v>7</v>
      </c>
      <c r="G5" s="12" t="s">
        <v>8</v>
      </c>
      <c r="H5" s="100"/>
      <c r="I5" s="100"/>
      <c r="J5" s="100"/>
      <c r="K5" s="100"/>
      <c r="L5" s="86"/>
    </row>
    <row r="6" spans="1:12" ht="72" x14ac:dyDescent="0.25">
      <c r="A6" s="44" t="s">
        <v>9</v>
      </c>
      <c r="B6" s="44" t="s">
        <v>64</v>
      </c>
      <c r="C6" s="42">
        <v>0.59</v>
      </c>
      <c r="D6" s="42">
        <v>0.38</v>
      </c>
      <c r="E6" s="44"/>
      <c r="F6" s="44"/>
      <c r="G6" s="50" t="s">
        <v>87</v>
      </c>
      <c r="H6" s="44" t="s">
        <v>88</v>
      </c>
      <c r="I6" s="44" t="s">
        <v>89</v>
      </c>
      <c r="J6" s="44" t="s">
        <v>105</v>
      </c>
      <c r="K6" s="44" t="s">
        <v>106</v>
      </c>
      <c r="L6" s="44" t="s">
        <v>10</v>
      </c>
    </row>
    <row r="7" spans="1:12" ht="48" customHeight="1" x14ac:dyDescent="0.25">
      <c r="A7" s="51" t="s">
        <v>11</v>
      </c>
      <c r="B7" s="45" t="s">
        <v>65</v>
      </c>
      <c r="C7" s="42" t="s">
        <v>79</v>
      </c>
      <c r="D7" s="52">
        <v>0.55000000000000004</v>
      </c>
      <c r="E7" s="47" t="s">
        <v>87</v>
      </c>
      <c r="F7" s="45"/>
      <c r="G7" s="45"/>
      <c r="H7" s="45" t="s">
        <v>90</v>
      </c>
      <c r="I7" s="47" t="s">
        <v>91</v>
      </c>
      <c r="J7" s="47" t="s">
        <v>91</v>
      </c>
      <c r="K7" s="45" t="s">
        <v>107</v>
      </c>
      <c r="L7" s="45" t="s">
        <v>12</v>
      </c>
    </row>
    <row r="8" spans="1:12" ht="60" x14ac:dyDescent="0.25">
      <c r="A8" s="87" t="s">
        <v>18</v>
      </c>
      <c r="B8" s="45" t="s">
        <v>19</v>
      </c>
      <c r="C8" s="2" t="s">
        <v>80</v>
      </c>
      <c r="D8" s="47" t="s">
        <v>92</v>
      </c>
      <c r="E8" s="47" t="s">
        <v>87</v>
      </c>
      <c r="F8" s="47"/>
      <c r="G8" s="47"/>
      <c r="H8" s="45" t="s">
        <v>93</v>
      </c>
      <c r="I8" s="47" t="s">
        <v>91</v>
      </c>
      <c r="J8" s="47" t="s">
        <v>91</v>
      </c>
      <c r="K8" s="45" t="s">
        <v>94</v>
      </c>
      <c r="L8" s="48" t="s">
        <v>20</v>
      </c>
    </row>
    <row r="9" spans="1:12" ht="49.5" customHeight="1" x14ac:dyDescent="0.25">
      <c r="A9" s="88"/>
      <c r="B9" s="45" t="s">
        <v>21</v>
      </c>
      <c r="C9" s="2" t="s">
        <v>81</v>
      </c>
      <c r="D9" s="47" t="s">
        <v>95</v>
      </c>
      <c r="E9" s="47" t="s">
        <v>87</v>
      </c>
      <c r="F9" s="47"/>
      <c r="G9" s="47"/>
      <c r="H9" s="45" t="s">
        <v>96</v>
      </c>
      <c r="I9" s="47" t="s">
        <v>91</v>
      </c>
      <c r="J9" s="47" t="s">
        <v>91</v>
      </c>
      <c r="K9" s="45" t="s">
        <v>94</v>
      </c>
      <c r="L9" s="45" t="s">
        <v>22</v>
      </c>
    </row>
    <row r="10" spans="1:12" ht="21.75" customHeight="1" x14ac:dyDescent="0.25">
      <c r="A10" s="88"/>
      <c r="B10" s="45" t="s">
        <v>23</v>
      </c>
      <c r="C10" s="47" t="s">
        <v>66</v>
      </c>
      <c r="D10" s="47" t="s">
        <v>97</v>
      </c>
      <c r="E10" s="47"/>
      <c r="F10" s="47"/>
      <c r="G10" s="47" t="s">
        <v>87</v>
      </c>
      <c r="H10" s="45" t="s">
        <v>98</v>
      </c>
      <c r="I10" s="45" t="s">
        <v>108</v>
      </c>
      <c r="J10" s="45" t="s">
        <v>109</v>
      </c>
      <c r="K10" s="53" t="s">
        <v>99</v>
      </c>
      <c r="L10" s="45" t="s">
        <v>22</v>
      </c>
    </row>
    <row r="11" spans="1:12" ht="216" x14ac:dyDescent="0.25">
      <c r="A11" s="89"/>
      <c r="B11" s="45" t="s">
        <v>25</v>
      </c>
      <c r="C11" s="47" t="s">
        <v>24</v>
      </c>
      <c r="D11" s="47" t="s">
        <v>100</v>
      </c>
      <c r="E11" s="47"/>
      <c r="F11" s="47"/>
      <c r="G11" s="47" t="s">
        <v>87</v>
      </c>
      <c r="H11" s="45" t="s">
        <v>101</v>
      </c>
      <c r="I11" s="45" t="s">
        <v>110</v>
      </c>
      <c r="J11" s="45" t="s">
        <v>111</v>
      </c>
      <c r="K11" s="53" t="s">
        <v>99</v>
      </c>
      <c r="L11" s="45" t="s">
        <v>22</v>
      </c>
    </row>
    <row r="12" spans="1:12" ht="408" x14ac:dyDescent="0.25">
      <c r="A12" s="49" t="s">
        <v>102</v>
      </c>
      <c r="B12" s="45" t="s">
        <v>67</v>
      </c>
      <c r="C12" s="52">
        <v>0.5</v>
      </c>
      <c r="D12" s="52">
        <v>0</v>
      </c>
      <c r="E12" s="45"/>
      <c r="F12" s="47"/>
      <c r="G12" s="47" t="s">
        <v>87</v>
      </c>
      <c r="H12" s="45" t="s">
        <v>112</v>
      </c>
      <c r="I12" s="45" t="s">
        <v>113</v>
      </c>
      <c r="J12" s="45" t="s">
        <v>103</v>
      </c>
      <c r="K12" s="45" t="s">
        <v>114</v>
      </c>
      <c r="L12" s="45" t="s">
        <v>26</v>
      </c>
    </row>
    <row r="13" spans="1:12" ht="96" x14ac:dyDescent="0.25">
      <c r="A13" s="45" t="s">
        <v>27</v>
      </c>
      <c r="B13" s="45" t="s">
        <v>68</v>
      </c>
      <c r="C13" s="52">
        <v>1</v>
      </c>
      <c r="D13" s="52">
        <v>0.63</v>
      </c>
      <c r="E13" s="47" t="s">
        <v>87</v>
      </c>
      <c r="F13" s="45"/>
      <c r="G13" s="45"/>
      <c r="H13" s="45" t="s">
        <v>115</v>
      </c>
      <c r="I13" s="47" t="s">
        <v>104</v>
      </c>
      <c r="J13" s="47" t="s">
        <v>104</v>
      </c>
      <c r="K13" s="45" t="s">
        <v>116</v>
      </c>
      <c r="L13" s="45" t="s">
        <v>26</v>
      </c>
    </row>
    <row r="14" spans="1:12" ht="72" customHeight="1" x14ac:dyDescent="0.25">
      <c r="A14" s="45" t="s">
        <v>61</v>
      </c>
      <c r="B14" s="45" t="s">
        <v>62</v>
      </c>
      <c r="C14" s="22" t="s">
        <v>82</v>
      </c>
      <c r="D14" s="54">
        <v>0.02</v>
      </c>
      <c r="E14" s="55" t="s">
        <v>87</v>
      </c>
      <c r="F14" s="22"/>
      <c r="G14" s="22"/>
      <c r="H14" s="56" t="s">
        <v>117</v>
      </c>
      <c r="I14" s="47" t="s">
        <v>104</v>
      </c>
      <c r="J14" s="47" t="s">
        <v>104</v>
      </c>
      <c r="K14" s="56" t="s">
        <v>118</v>
      </c>
      <c r="L14" s="45" t="s">
        <v>63</v>
      </c>
    </row>
  </sheetData>
  <mergeCells count="10">
    <mergeCell ref="A2:L2"/>
    <mergeCell ref="H4:H5"/>
    <mergeCell ref="I4:I5"/>
    <mergeCell ref="L4:L5"/>
    <mergeCell ref="A8:A11"/>
    <mergeCell ref="E4:G4"/>
    <mergeCell ref="J4:J5"/>
    <mergeCell ref="K4:K5"/>
    <mergeCell ref="A4:A5"/>
    <mergeCell ref="B4:B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00589-5E4C-4B60-AD89-E3310ECB86CD}">
  <dimension ref="A2:L10"/>
  <sheetViews>
    <sheetView zoomScaleNormal="100" workbookViewId="0">
      <selection activeCell="F9" sqref="F9"/>
    </sheetView>
  </sheetViews>
  <sheetFormatPr baseColWidth="10" defaultColWidth="11.42578125" defaultRowHeight="15" x14ac:dyDescent="0.25"/>
  <cols>
    <col min="1" max="1" width="34.85546875" customWidth="1"/>
    <col min="2" max="2" width="29.42578125" customWidth="1"/>
    <col min="3" max="3" width="11.140625" customWidth="1"/>
    <col min="4" max="4" width="9.28515625" customWidth="1"/>
    <col min="5" max="5" width="10.7109375" customWidth="1"/>
    <col min="6" max="6" width="7.7109375" customWidth="1"/>
    <col min="7" max="7" width="7.42578125" customWidth="1"/>
    <col min="8" max="8" width="33.7109375" customWidth="1"/>
    <col min="9" max="9" width="29" customWidth="1"/>
    <col min="10" max="10" width="27" customWidth="1"/>
    <col min="11" max="11" width="32.85546875" customWidth="1"/>
    <col min="12" max="12" width="21.42578125" customWidth="1"/>
  </cols>
  <sheetData>
    <row r="2" spans="1:12" x14ac:dyDescent="0.25">
      <c r="A2" s="77" t="s">
        <v>86</v>
      </c>
      <c r="B2" s="77"/>
      <c r="C2" s="77"/>
      <c r="D2" s="77"/>
      <c r="E2" s="77"/>
      <c r="F2" s="77"/>
      <c r="G2" s="77"/>
      <c r="H2" s="77"/>
      <c r="I2" s="77"/>
      <c r="J2" s="77"/>
      <c r="K2" s="77"/>
      <c r="L2" s="77"/>
    </row>
    <row r="3" spans="1:12" ht="15.75" thickBot="1" x14ac:dyDescent="0.3"/>
    <row r="4" spans="1:12" ht="31.5" customHeight="1" thickTop="1" x14ac:dyDescent="0.25">
      <c r="A4" s="78" t="s">
        <v>1</v>
      </c>
      <c r="B4" s="80" t="s">
        <v>0</v>
      </c>
      <c r="C4" s="8" t="s">
        <v>83</v>
      </c>
      <c r="D4" s="9" t="s">
        <v>2</v>
      </c>
      <c r="E4" s="82" t="s">
        <v>84</v>
      </c>
      <c r="F4" s="83"/>
      <c r="G4" s="84"/>
      <c r="H4" s="99" t="s">
        <v>73</v>
      </c>
      <c r="I4" s="99" t="s">
        <v>77</v>
      </c>
      <c r="J4" s="99" t="s">
        <v>78</v>
      </c>
      <c r="K4" s="99" t="s">
        <v>76</v>
      </c>
      <c r="L4" s="85" t="s">
        <v>3</v>
      </c>
    </row>
    <row r="5" spans="1:12" ht="56.25" x14ac:dyDescent="0.25">
      <c r="A5" s="79"/>
      <c r="B5" s="81"/>
      <c r="C5" s="8" t="s">
        <v>4</v>
      </c>
      <c r="D5" s="9" t="s">
        <v>5</v>
      </c>
      <c r="E5" s="10" t="s">
        <v>6</v>
      </c>
      <c r="F5" s="11" t="s">
        <v>7</v>
      </c>
      <c r="G5" s="12" t="s">
        <v>8</v>
      </c>
      <c r="H5" s="100"/>
      <c r="I5" s="100"/>
      <c r="J5" s="100"/>
      <c r="K5" s="100"/>
      <c r="L5" s="86"/>
    </row>
    <row r="6" spans="1:12" ht="144" x14ac:dyDescent="0.25">
      <c r="A6" s="1" t="s">
        <v>15</v>
      </c>
      <c r="B6" s="5" t="s">
        <v>16</v>
      </c>
      <c r="C6" s="35">
        <v>9</v>
      </c>
      <c r="D6" s="59">
        <v>0</v>
      </c>
      <c r="E6" s="59"/>
      <c r="F6" s="59" t="s">
        <v>87</v>
      </c>
      <c r="G6" s="59"/>
      <c r="H6" s="62" t="s">
        <v>129</v>
      </c>
      <c r="I6" s="62" t="s">
        <v>131</v>
      </c>
      <c r="J6" s="62" t="s">
        <v>133</v>
      </c>
      <c r="K6" s="62" t="s">
        <v>135</v>
      </c>
      <c r="L6" s="1" t="s">
        <v>17</v>
      </c>
    </row>
    <row r="7" spans="1:12" ht="54" customHeight="1" x14ac:dyDescent="0.25">
      <c r="A7" s="41" t="s">
        <v>34</v>
      </c>
      <c r="B7" s="1" t="s">
        <v>70</v>
      </c>
      <c r="C7" s="14">
        <v>0.12</v>
      </c>
      <c r="D7" s="60">
        <v>7.8100000000000003E-2</v>
      </c>
      <c r="E7" s="59" t="s">
        <v>87</v>
      </c>
      <c r="F7" s="61"/>
      <c r="G7" s="61"/>
      <c r="H7" s="1" t="s">
        <v>127</v>
      </c>
      <c r="I7" s="1"/>
      <c r="J7" s="1"/>
      <c r="K7" s="1" t="s">
        <v>136</v>
      </c>
      <c r="L7" s="1" t="s">
        <v>37</v>
      </c>
    </row>
    <row r="8" spans="1:12" ht="84" x14ac:dyDescent="0.25">
      <c r="A8" s="90" t="s">
        <v>38</v>
      </c>
      <c r="B8" s="1" t="s">
        <v>39</v>
      </c>
      <c r="C8" s="3">
        <v>130</v>
      </c>
      <c r="D8" s="59">
        <v>311</v>
      </c>
      <c r="E8" s="61"/>
      <c r="F8" s="61"/>
      <c r="G8" s="59" t="s">
        <v>87</v>
      </c>
      <c r="H8" s="1" t="s">
        <v>128</v>
      </c>
      <c r="I8" s="1" t="s">
        <v>132</v>
      </c>
      <c r="J8" s="1" t="s">
        <v>134</v>
      </c>
      <c r="K8" s="1" t="s">
        <v>137</v>
      </c>
      <c r="L8" s="6" t="s">
        <v>40</v>
      </c>
    </row>
    <row r="9" spans="1:12" ht="84" x14ac:dyDescent="0.25">
      <c r="A9" s="91"/>
      <c r="B9" s="1" t="s">
        <v>41</v>
      </c>
      <c r="C9" s="3">
        <v>30</v>
      </c>
      <c r="D9" s="59">
        <v>130</v>
      </c>
      <c r="E9" s="59"/>
      <c r="F9" s="59"/>
      <c r="G9" s="59" t="s">
        <v>87</v>
      </c>
      <c r="H9" s="1" t="s">
        <v>128</v>
      </c>
      <c r="I9" s="1" t="s">
        <v>132</v>
      </c>
      <c r="J9" s="1" t="s">
        <v>134</v>
      </c>
      <c r="K9" s="1" t="s">
        <v>137</v>
      </c>
      <c r="L9" s="1" t="s">
        <v>40</v>
      </c>
    </row>
    <row r="10" spans="1:12" ht="228" x14ac:dyDescent="0.25">
      <c r="A10" s="7" t="s">
        <v>71</v>
      </c>
      <c r="B10" s="1" t="s">
        <v>72</v>
      </c>
      <c r="C10" s="3">
        <v>2</v>
      </c>
      <c r="D10" s="59">
        <v>3</v>
      </c>
      <c r="E10" s="59" t="s">
        <v>87</v>
      </c>
      <c r="F10" s="61"/>
      <c r="G10" s="61"/>
      <c r="H10" s="1" t="s">
        <v>130</v>
      </c>
      <c r="I10" s="1"/>
      <c r="J10" s="1"/>
      <c r="K10" s="1" t="s">
        <v>138</v>
      </c>
      <c r="L10" s="1" t="s">
        <v>74</v>
      </c>
    </row>
  </sheetData>
  <mergeCells count="10">
    <mergeCell ref="A2:L2"/>
    <mergeCell ref="H4:H5"/>
    <mergeCell ref="I4:I5"/>
    <mergeCell ref="L4:L5"/>
    <mergeCell ref="A8:A9"/>
    <mergeCell ref="J4:J5"/>
    <mergeCell ref="K4:K5"/>
    <mergeCell ref="A4:A5"/>
    <mergeCell ref="B4:B5"/>
    <mergeCell ref="E4: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FA17-2F0E-42CE-8815-94670561DD40}">
  <dimension ref="A2:L8"/>
  <sheetViews>
    <sheetView zoomScale="80" zoomScaleNormal="80" workbookViewId="0">
      <selection activeCell="H7" sqref="H7"/>
    </sheetView>
  </sheetViews>
  <sheetFormatPr baseColWidth="10" defaultColWidth="11.42578125" defaultRowHeight="15" x14ac:dyDescent="0.25"/>
  <cols>
    <col min="1" max="1" width="34.85546875" customWidth="1"/>
    <col min="2" max="2" width="29.42578125" customWidth="1"/>
    <col min="3" max="3" width="11.140625" customWidth="1"/>
    <col min="4" max="4" width="9.28515625" customWidth="1"/>
    <col min="5" max="5" width="10.7109375" customWidth="1"/>
    <col min="6" max="6" width="7.7109375" customWidth="1"/>
    <col min="7" max="7" width="7.42578125" customWidth="1"/>
    <col min="8" max="8" width="33.7109375" customWidth="1"/>
    <col min="9" max="9" width="29.85546875" customWidth="1"/>
    <col min="10" max="10" width="27" customWidth="1"/>
    <col min="11" max="11" width="29.85546875" customWidth="1"/>
    <col min="12" max="12" width="21.42578125" customWidth="1"/>
  </cols>
  <sheetData>
    <row r="2" spans="1:12" x14ac:dyDescent="0.25">
      <c r="A2" s="77" t="s">
        <v>86</v>
      </c>
      <c r="B2" s="77"/>
      <c r="C2" s="77"/>
      <c r="D2" s="77"/>
      <c r="E2" s="77"/>
      <c r="F2" s="77"/>
      <c r="G2" s="77"/>
      <c r="H2" s="77"/>
      <c r="I2" s="77"/>
      <c r="J2" s="77"/>
      <c r="K2" s="77"/>
      <c r="L2" s="77"/>
    </row>
    <row r="3" spans="1:12" ht="15.75" thickBot="1" x14ac:dyDescent="0.3"/>
    <row r="4" spans="1:12" ht="31.5" customHeight="1" thickTop="1" x14ac:dyDescent="0.25">
      <c r="A4" s="78" t="s">
        <v>1</v>
      </c>
      <c r="B4" s="80" t="s">
        <v>0</v>
      </c>
      <c r="C4" s="8" t="s">
        <v>83</v>
      </c>
      <c r="D4" s="9" t="s">
        <v>2</v>
      </c>
      <c r="E4" s="82" t="s">
        <v>84</v>
      </c>
      <c r="F4" s="83"/>
      <c r="G4" s="84"/>
      <c r="H4" s="99" t="s">
        <v>73</v>
      </c>
      <c r="I4" s="99" t="s">
        <v>77</v>
      </c>
      <c r="J4" s="99" t="s">
        <v>78</v>
      </c>
      <c r="K4" s="99" t="s">
        <v>76</v>
      </c>
      <c r="L4" s="85" t="s">
        <v>3</v>
      </c>
    </row>
    <row r="5" spans="1:12" ht="56.25" x14ac:dyDescent="0.25">
      <c r="A5" s="79"/>
      <c r="B5" s="81"/>
      <c r="C5" s="8" t="s">
        <v>4</v>
      </c>
      <c r="D5" s="9" t="s">
        <v>5</v>
      </c>
      <c r="E5" s="10" t="s">
        <v>6</v>
      </c>
      <c r="F5" s="11" t="s">
        <v>7</v>
      </c>
      <c r="G5" s="12" t="s">
        <v>8</v>
      </c>
      <c r="H5" s="100"/>
      <c r="I5" s="100"/>
      <c r="J5" s="100"/>
      <c r="K5" s="100"/>
      <c r="L5" s="86"/>
    </row>
    <row r="6" spans="1:12" ht="86.25" customHeight="1" x14ac:dyDescent="0.25">
      <c r="A6" s="1" t="s">
        <v>28</v>
      </c>
      <c r="B6" s="1" t="s">
        <v>69</v>
      </c>
      <c r="C6" s="14">
        <v>0.92</v>
      </c>
      <c r="D6" s="15">
        <v>0.72499999999999998</v>
      </c>
      <c r="E6" s="3" t="s">
        <v>119</v>
      </c>
      <c r="F6" s="6"/>
      <c r="G6" s="6"/>
      <c r="H6" s="1" t="s">
        <v>120</v>
      </c>
      <c r="I6" s="3" t="s">
        <v>104</v>
      </c>
      <c r="J6" s="3" t="s">
        <v>104</v>
      </c>
      <c r="K6" s="1" t="s">
        <v>121</v>
      </c>
      <c r="L6" s="1" t="s">
        <v>29</v>
      </c>
    </row>
    <row r="7" spans="1:12" ht="409.5" x14ac:dyDescent="0.25">
      <c r="A7" s="1" t="s">
        <v>30</v>
      </c>
      <c r="B7" s="6" t="s">
        <v>31</v>
      </c>
      <c r="C7" s="3" t="s">
        <v>32</v>
      </c>
      <c r="D7" s="15">
        <v>0.80549999999999999</v>
      </c>
      <c r="E7" s="15"/>
      <c r="F7" s="3" t="s">
        <v>119</v>
      </c>
      <c r="G7" s="3"/>
      <c r="H7" s="7"/>
      <c r="I7" s="3" t="s">
        <v>126</v>
      </c>
      <c r="J7" s="3" t="s">
        <v>124</v>
      </c>
      <c r="K7" s="1" t="s">
        <v>125</v>
      </c>
      <c r="L7" s="7" t="s">
        <v>33</v>
      </c>
    </row>
    <row r="8" spans="1:12" ht="75.75" customHeight="1" x14ac:dyDescent="0.25">
      <c r="A8" s="7" t="s">
        <v>34</v>
      </c>
      <c r="B8" s="1" t="s">
        <v>35</v>
      </c>
      <c r="C8" s="14">
        <v>0.89</v>
      </c>
      <c r="D8" s="58">
        <v>0.8901</v>
      </c>
      <c r="E8" s="46" t="s">
        <v>119</v>
      </c>
      <c r="F8" s="57"/>
      <c r="G8" s="57"/>
      <c r="H8" s="1" t="s">
        <v>122</v>
      </c>
      <c r="I8" s="3" t="s">
        <v>104</v>
      </c>
      <c r="J8" s="3" t="s">
        <v>104</v>
      </c>
      <c r="K8" s="1" t="s">
        <v>123</v>
      </c>
      <c r="L8" s="1" t="s">
        <v>36</v>
      </c>
    </row>
  </sheetData>
  <mergeCells count="9">
    <mergeCell ref="A2:L2"/>
    <mergeCell ref="H4:H5"/>
    <mergeCell ref="I4:I5"/>
    <mergeCell ref="L4:L5"/>
    <mergeCell ref="J4:J5"/>
    <mergeCell ref="K4:K5"/>
    <mergeCell ref="A4:A5"/>
    <mergeCell ref="B4:B5"/>
    <mergeCell ref="E4:G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EA869-C10B-497D-B5B4-BF80680B43A2}">
  <dimension ref="A2:L10"/>
  <sheetViews>
    <sheetView zoomScaleNormal="100" workbookViewId="0">
      <selection activeCell="F7" sqref="F7"/>
    </sheetView>
  </sheetViews>
  <sheetFormatPr baseColWidth="10" defaultColWidth="11.42578125" defaultRowHeight="15" x14ac:dyDescent="0.25"/>
  <cols>
    <col min="1" max="1" width="34.85546875" customWidth="1"/>
    <col min="2" max="2" width="29.42578125" customWidth="1"/>
    <col min="3" max="3" width="11.140625" customWidth="1"/>
    <col min="4" max="4" width="9.28515625" customWidth="1"/>
    <col min="5" max="5" width="10.7109375" customWidth="1"/>
    <col min="6" max="6" width="7.7109375" customWidth="1"/>
    <col min="7" max="7" width="7.42578125" customWidth="1"/>
    <col min="8" max="8" width="33.7109375" customWidth="1"/>
    <col min="9" max="10" width="27" customWidth="1"/>
    <col min="11" max="11" width="29.85546875" customWidth="1"/>
    <col min="12" max="12" width="21.42578125" customWidth="1"/>
  </cols>
  <sheetData>
    <row r="2" spans="1:12" x14ac:dyDescent="0.25">
      <c r="A2" s="77" t="s">
        <v>86</v>
      </c>
      <c r="B2" s="77"/>
      <c r="C2" s="77"/>
      <c r="D2" s="77"/>
      <c r="E2" s="77"/>
      <c r="F2" s="77"/>
      <c r="G2" s="77"/>
      <c r="H2" s="77"/>
      <c r="I2" s="77"/>
      <c r="J2" s="77"/>
      <c r="K2" s="77"/>
      <c r="L2" s="77"/>
    </row>
    <row r="3" spans="1:12" ht="15.75" thickBot="1" x14ac:dyDescent="0.3"/>
    <row r="4" spans="1:12" ht="31.5" customHeight="1" thickTop="1" x14ac:dyDescent="0.25">
      <c r="A4" s="78" t="s">
        <v>1</v>
      </c>
      <c r="B4" s="80" t="s">
        <v>0</v>
      </c>
      <c r="C4" s="8" t="s">
        <v>83</v>
      </c>
      <c r="D4" s="9" t="s">
        <v>2</v>
      </c>
      <c r="E4" s="82" t="s">
        <v>84</v>
      </c>
      <c r="F4" s="83"/>
      <c r="G4" s="84"/>
      <c r="H4" s="99" t="s">
        <v>73</v>
      </c>
      <c r="I4" s="99" t="s">
        <v>77</v>
      </c>
      <c r="J4" s="99" t="s">
        <v>78</v>
      </c>
      <c r="K4" s="99" t="s">
        <v>76</v>
      </c>
      <c r="L4" s="85" t="s">
        <v>3</v>
      </c>
    </row>
    <row r="5" spans="1:12" ht="56.25" x14ac:dyDescent="0.25">
      <c r="A5" s="79"/>
      <c r="B5" s="81"/>
      <c r="C5" s="8" t="s">
        <v>4</v>
      </c>
      <c r="D5" s="9" t="s">
        <v>5</v>
      </c>
      <c r="E5" s="10" t="s">
        <v>6</v>
      </c>
      <c r="F5" s="11" t="s">
        <v>7</v>
      </c>
      <c r="G5" s="12" t="s">
        <v>8</v>
      </c>
      <c r="H5" s="100"/>
      <c r="I5" s="100"/>
      <c r="J5" s="100"/>
      <c r="K5" s="100"/>
      <c r="L5" s="86"/>
    </row>
    <row r="6" spans="1:12" ht="117.75" customHeight="1" x14ac:dyDescent="0.25">
      <c r="A6" s="90" t="s">
        <v>42</v>
      </c>
      <c r="B6" s="1" t="s">
        <v>43</v>
      </c>
      <c r="C6" s="33">
        <v>165886</v>
      </c>
      <c r="D6" s="63">
        <v>162035</v>
      </c>
      <c r="E6" s="59" t="s">
        <v>119</v>
      </c>
      <c r="F6" s="1"/>
      <c r="G6" s="1"/>
      <c r="H6" s="1" t="s">
        <v>139</v>
      </c>
      <c r="I6" s="1"/>
      <c r="J6" s="1"/>
      <c r="K6" s="1" t="s">
        <v>144</v>
      </c>
      <c r="L6" s="1" t="s">
        <v>44</v>
      </c>
    </row>
    <row r="7" spans="1:12" ht="75.75" customHeight="1" x14ac:dyDescent="0.25">
      <c r="A7" s="92"/>
      <c r="B7" s="1" t="s">
        <v>45</v>
      </c>
      <c r="C7" s="33">
        <v>49000</v>
      </c>
      <c r="D7" s="63">
        <v>46570</v>
      </c>
      <c r="E7" s="59" t="s">
        <v>119</v>
      </c>
      <c r="F7" s="1"/>
      <c r="G7" s="1"/>
      <c r="H7" s="1" t="s">
        <v>140</v>
      </c>
      <c r="I7" s="1"/>
      <c r="J7" s="1"/>
      <c r="K7" s="1" t="s">
        <v>144</v>
      </c>
      <c r="L7" s="1" t="s">
        <v>44</v>
      </c>
    </row>
    <row r="8" spans="1:12" ht="75.75" customHeight="1" x14ac:dyDescent="0.25">
      <c r="A8" s="91"/>
      <c r="B8" s="1" t="s">
        <v>46</v>
      </c>
      <c r="C8" s="33">
        <v>48000</v>
      </c>
      <c r="D8" s="63">
        <v>44569</v>
      </c>
      <c r="E8" s="59" t="s">
        <v>119</v>
      </c>
      <c r="F8" s="1"/>
      <c r="G8" s="1"/>
      <c r="H8" s="1" t="s">
        <v>141</v>
      </c>
      <c r="I8" s="1"/>
      <c r="J8" s="1"/>
      <c r="K8" s="1" t="s">
        <v>144</v>
      </c>
      <c r="L8" s="1" t="s">
        <v>44</v>
      </c>
    </row>
    <row r="9" spans="1:12" ht="51" customHeight="1" x14ac:dyDescent="0.25">
      <c r="A9" s="93" t="s">
        <v>47</v>
      </c>
      <c r="B9" s="1" t="s">
        <v>48</v>
      </c>
      <c r="C9" s="33">
        <v>5184</v>
      </c>
      <c r="D9" s="63">
        <v>4393</v>
      </c>
      <c r="E9" s="59" t="s">
        <v>119</v>
      </c>
      <c r="F9" s="1"/>
      <c r="G9" s="1"/>
      <c r="H9" s="1" t="s">
        <v>142</v>
      </c>
      <c r="I9" s="1"/>
      <c r="J9" s="1"/>
      <c r="K9" s="1"/>
      <c r="L9" s="1" t="s">
        <v>44</v>
      </c>
    </row>
    <row r="10" spans="1:12" ht="76.5" customHeight="1" x14ac:dyDescent="0.25">
      <c r="A10" s="93"/>
      <c r="B10" s="1" t="s">
        <v>49</v>
      </c>
      <c r="C10" s="33">
        <v>28000</v>
      </c>
      <c r="D10" s="63">
        <v>27332</v>
      </c>
      <c r="E10" s="59" t="s">
        <v>119</v>
      </c>
      <c r="F10" s="1"/>
      <c r="G10" s="1"/>
      <c r="H10" s="1" t="s">
        <v>143</v>
      </c>
      <c r="I10" s="1"/>
      <c r="J10" s="1"/>
      <c r="K10" s="1" t="s">
        <v>144</v>
      </c>
      <c r="L10" s="1" t="s">
        <v>50</v>
      </c>
    </row>
  </sheetData>
  <mergeCells count="11">
    <mergeCell ref="A6:A8"/>
    <mergeCell ref="A9:A10"/>
    <mergeCell ref="J4:J5"/>
    <mergeCell ref="K4:K5"/>
    <mergeCell ref="A2:L2"/>
    <mergeCell ref="H4:H5"/>
    <mergeCell ref="I4:I5"/>
    <mergeCell ref="L4:L5"/>
    <mergeCell ref="A4:A5"/>
    <mergeCell ref="B4:B5"/>
    <mergeCell ref="E4:G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57E28-A2C9-40B3-90D0-240FB8AB4D40}">
  <dimension ref="A2:L6"/>
  <sheetViews>
    <sheetView zoomScaleNormal="100" workbookViewId="0">
      <selection activeCell="A2" sqref="A2:L2"/>
    </sheetView>
  </sheetViews>
  <sheetFormatPr baseColWidth="10" defaultColWidth="11.42578125" defaultRowHeight="15" x14ac:dyDescent="0.25"/>
  <cols>
    <col min="1" max="1" width="34.85546875" customWidth="1"/>
    <col min="2" max="2" width="29.42578125" customWidth="1"/>
    <col min="3" max="3" width="11.140625" customWidth="1"/>
    <col min="4" max="4" width="11.42578125" customWidth="1"/>
    <col min="5" max="5" width="10.7109375" customWidth="1"/>
    <col min="6" max="6" width="7.7109375" customWidth="1"/>
    <col min="7" max="7" width="7.42578125" customWidth="1"/>
    <col min="8" max="8" width="33.7109375" customWidth="1"/>
    <col min="9" max="10" width="27" customWidth="1"/>
    <col min="11" max="11" width="88.28515625" customWidth="1"/>
    <col min="12" max="12" width="21.42578125" customWidth="1"/>
  </cols>
  <sheetData>
    <row r="2" spans="1:12" x14ac:dyDescent="0.25">
      <c r="A2" s="77" t="s">
        <v>86</v>
      </c>
      <c r="B2" s="77"/>
      <c r="C2" s="77"/>
      <c r="D2" s="77"/>
      <c r="E2" s="77"/>
      <c r="F2" s="77"/>
      <c r="G2" s="77"/>
      <c r="H2" s="77"/>
      <c r="I2" s="77"/>
      <c r="J2" s="77"/>
      <c r="K2" s="77"/>
      <c r="L2" s="77"/>
    </row>
    <row r="3" spans="1:12" ht="15.75" thickBot="1" x14ac:dyDescent="0.3"/>
    <row r="4" spans="1:12" ht="31.5" customHeight="1" thickTop="1" x14ac:dyDescent="0.25">
      <c r="A4" s="78" t="s">
        <v>1</v>
      </c>
      <c r="B4" s="80" t="s">
        <v>0</v>
      </c>
      <c r="C4" s="8" t="s">
        <v>83</v>
      </c>
      <c r="D4" s="9" t="s">
        <v>2</v>
      </c>
      <c r="E4" s="82" t="s">
        <v>84</v>
      </c>
      <c r="F4" s="83"/>
      <c r="G4" s="84"/>
      <c r="H4" s="99" t="s">
        <v>73</v>
      </c>
      <c r="I4" s="99" t="s">
        <v>77</v>
      </c>
      <c r="J4" s="99" t="s">
        <v>78</v>
      </c>
      <c r="K4" s="99" t="s">
        <v>76</v>
      </c>
      <c r="L4" s="85" t="s">
        <v>3</v>
      </c>
    </row>
    <row r="5" spans="1:12" ht="56.25" x14ac:dyDescent="0.25">
      <c r="A5" s="79"/>
      <c r="B5" s="81"/>
      <c r="C5" s="8" t="s">
        <v>4</v>
      </c>
      <c r="D5" s="9" t="s">
        <v>5</v>
      </c>
      <c r="E5" s="10" t="s">
        <v>6</v>
      </c>
      <c r="F5" s="11" t="s">
        <v>7</v>
      </c>
      <c r="G5" s="12" t="s">
        <v>8</v>
      </c>
      <c r="H5" s="100"/>
      <c r="I5" s="100"/>
      <c r="J5" s="100"/>
      <c r="K5" s="100"/>
      <c r="L5" s="86"/>
    </row>
    <row r="6" spans="1:12" ht="409.5" customHeight="1" x14ac:dyDescent="0.25">
      <c r="A6" s="4" t="s">
        <v>11</v>
      </c>
      <c r="B6" s="4" t="s">
        <v>13</v>
      </c>
      <c r="C6" s="3" t="s">
        <v>85</v>
      </c>
      <c r="D6" s="4" t="s">
        <v>145</v>
      </c>
      <c r="E6" s="3" t="s">
        <v>119</v>
      </c>
      <c r="F6" s="4"/>
      <c r="G6" s="4"/>
      <c r="H6" s="4" t="s">
        <v>146</v>
      </c>
      <c r="I6" s="4"/>
      <c r="J6" s="4"/>
      <c r="L6" s="1" t="s">
        <v>14</v>
      </c>
    </row>
  </sheetData>
  <mergeCells count="9">
    <mergeCell ref="A2:L2"/>
    <mergeCell ref="H4:H5"/>
    <mergeCell ref="I4:I5"/>
    <mergeCell ref="L4:L5"/>
    <mergeCell ref="J4:J5"/>
    <mergeCell ref="K4:K5"/>
    <mergeCell ref="A4:A5"/>
    <mergeCell ref="B4:B5"/>
    <mergeCell ref="E4:G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DF522-E19B-4EFC-9E34-60CF3BD4319A}">
  <dimension ref="A2:L19"/>
  <sheetViews>
    <sheetView zoomScaleNormal="100" workbookViewId="0">
      <selection activeCell="H6" sqref="H6:H12"/>
    </sheetView>
  </sheetViews>
  <sheetFormatPr baseColWidth="10" defaultColWidth="11.42578125" defaultRowHeight="15" x14ac:dyDescent="0.25"/>
  <cols>
    <col min="1" max="1" width="34.85546875" customWidth="1"/>
    <col min="2" max="2" width="29.42578125" customWidth="1"/>
    <col min="3" max="4" width="11.140625" customWidth="1"/>
    <col min="5" max="5" width="10.7109375" customWidth="1"/>
    <col min="6" max="6" width="7.7109375" customWidth="1"/>
    <col min="7" max="7" width="7.42578125" customWidth="1"/>
    <col min="8" max="8" width="45.42578125" customWidth="1"/>
    <col min="9" max="10" width="27" customWidth="1"/>
    <col min="11" max="11" width="33.140625" customWidth="1"/>
    <col min="12" max="12" width="21.42578125" customWidth="1"/>
  </cols>
  <sheetData>
    <row r="2" spans="1:12" x14ac:dyDescent="0.25">
      <c r="A2" s="77" t="s">
        <v>86</v>
      </c>
      <c r="B2" s="77"/>
      <c r="C2" s="77"/>
      <c r="D2" s="77"/>
      <c r="E2" s="77"/>
      <c r="F2" s="77"/>
      <c r="G2" s="77"/>
      <c r="H2" s="77"/>
      <c r="I2" s="77"/>
      <c r="J2" s="77"/>
      <c r="K2" s="77"/>
      <c r="L2" s="77"/>
    </row>
    <row r="3" spans="1:12" ht="15.75" thickBot="1" x14ac:dyDescent="0.3"/>
    <row r="4" spans="1:12" ht="31.5" customHeight="1" thickTop="1" x14ac:dyDescent="0.25">
      <c r="A4" s="78" t="s">
        <v>1</v>
      </c>
      <c r="B4" s="80" t="s">
        <v>0</v>
      </c>
      <c r="C4" s="8" t="s">
        <v>83</v>
      </c>
      <c r="D4" s="9" t="s">
        <v>2</v>
      </c>
      <c r="E4" s="82" t="s">
        <v>84</v>
      </c>
      <c r="F4" s="83"/>
      <c r="G4" s="84"/>
      <c r="H4" s="99" t="s">
        <v>73</v>
      </c>
      <c r="I4" s="99" t="s">
        <v>77</v>
      </c>
      <c r="J4" s="99" t="s">
        <v>78</v>
      </c>
      <c r="K4" s="99" t="s">
        <v>75</v>
      </c>
      <c r="L4" s="85" t="s">
        <v>3</v>
      </c>
    </row>
    <row r="5" spans="1:12" ht="56.25" x14ac:dyDescent="0.25">
      <c r="A5" s="79"/>
      <c r="B5" s="81"/>
      <c r="C5" s="8" t="s">
        <v>4</v>
      </c>
      <c r="D5" s="9" t="s">
        <v>5</v>
      </c>
      <c r="E5" s="10" t="s">
        <v>6</v>
      </c>
      <c r="F5" s="11" t="s">
        <v>7</v>
      </c>
      <c r="G5" s="12" t="s">
        <v>8</v>
      </c>
      <c r="H5" s="100"/>
      <c r="I5" s="100"/>
      <c r="J5" s="100"/>
      <c r="K5" s="100"/>
      <c r="L5" s="86"/>
    </row>
    <row r="6" spans="1:12" ht="40.5" customHeight="1" x14ac:dyDescent="0.25">
      <c r="A6" s="94" t="s">
        <v>51</v>
      </c>
      <c r="B6" s="13" t="s">
        <v>52</v>
      </c>
      <c r="C6" s="15">
        <v>0.45600000000000002</v>
      </c>
      <c r="D6" s="60">
        <v>0.27350000000000002</v>
      </c>
      <c r="E6" s="68" t="s">
        <v>87</v>
      </c>
      <c r="F6" s="1"/>
      <c r="G6" s="1"/>
      <c r="H6" s="101" t="s">
        <v>147</v>
      </c>
      <c r="I6" s="1"/>
      <c r="J6" s="1"/>
      <c r="K6" s="61" t="s">
        <v>149</v>
      </c>
      <c r="L6" s="39" t="s">
        <v>53</v>
      </c>
    </row>
    <row r="7" spans="1:12" ht="48" x14ac:dyDescent="0.25">
      <c r="A7" s="95"/>
      <c r="B7" s="17" t="s">
        <v>54</v>
      </c>
      <c r="C7" s="25">
        <v>0.4274</v>
      </c>
      <c r="D7" s="64">
        <v>0.26369999999999999</v>
      </c>
      <c r="E7" s="68" t="s">
        <v>87</v>
      </c>
      <c r="F7" s="26"/>
      <c r="G7" s="27"/>
      <c r="H7" s="102"/>
      <c r="I7" s="40"/>
      <c r="J7" s="40"/>
      <c r="K7" s="61" t="s">
        <v>149</v>
      </c>
      <c r="L7" s="34" t="s">
        <v>53</v>
      </c>
    </row>
    <row r="8" spans="1:12" ht="48" x14ac:dyDescent="0.25">
      <c r="A8" s="96"/>
      <c r="B8" s="28" t="s">
        <v>55</v>
      </c>
      <c r="C8" s="29">
        <v>0.63580000000000003</v>
      </c>
      <c r="D8" s="65">
        <v>0.23810000000000001</v>
      </c>
      <c r="E8" s="68" t="s">
        <v>87</v>
      </c>
      <c r="F8" s="23"/>
      <c r="G8" s="24"/>
      <c r="H8" s="102"/>
      <c r="I8" s="20"/>
      <c r="J8" s="20"/>
      <c r="K8" s="61" t="s">
        <v>149</v>
      </c>
      <c r="L8" s="34" t="s">
        <v>53</v>
      </c>
    </row>
    <row r="9" spans="1:12" ht="48" x14ac:dyDescent="0.25">
      <c r="A9" s="96"/>
      <c r="B9" s="32" t="s">
        <v>56</v>
      </c>
      <c r="C9" s="30">
        <v>0.6532</v>
      </c>
      <c r="D9" s="65">
        <v>0.3785</v>
      </c>
      <c r="E9" s="68" t="s">
        <v>87</v>
      </c>
      <c r="F9" s="23"/>
      <c r="G9" s="24"/>
      <c r="H9" s="102"/>
      <c r="I9" s="20"/>
      <c r="J9" s="20"/>
      <c r="K9" s="61" t="s">
        <v>149</v>
      </c>
      <c r="L9" s="34" t="s">
        <v>53</v>
      </c>
    </row>
    <row r="10" spans="1:12" ht="48" x14ac:dyDescent="0.25">
      <c r="A10" s="97"/>
      <c r="B10" s="38" t="s">
        <v>60</v>
      </c>
      <c r="C10" s="37">
        <v>0.58420000000000005</v>
      </c>
      <c r="D10" s="66">
        <v>0.28110000000000002</v>
      </c>
      <c r="E10" s="68" t="s">
        <v>87</v>
      </c>
      <c r="F10" s="23"/>
      <c r="G10" s="24"/>
      <c r="H10" s="102"/>
      <c r="I10" s="20"/>
      <c r="J10" s="20"/>
      <c r="K10" s="61" t="s">
        <v>149</v>
      </c>
      <c r="L10" s="34"/>
    </row>
    <row r="11" spans="1:12" ht="48" x14ac:dyDescent="0.25">
      <c r="A11" s="96"/>
      <c r="B11" s="31" t="s">
        <v>57</v>
      </c>
      <c r="C11" s="36">
        <v>0.53210000000000002</v>
      </c>
      <c r="D11" s="65">
        <v>0.33500000000000002</v>
      </c>
      <c r="E11" s="68" t="s">
        <v>87</v>
      </c>
      <c r="F11" s="23"/>
      <c r="G11" s="24"/>
      <c r="H11" s="102"/>
      <c r="I11" s="20"/>
      <c r="J11" s="20"/>
      <c r="K11" s="61" t="s">
        <v>149</v>
      </c>
      <c r="L11" s="34" t="s">
        <v>53</v>
      </c>
    </row>
    <row r="12" spans="1:12" ht="66" customHeight="1" x14ac:dyDescent="0.25">
      <c r="A12" s="96"/>
      <c r="B12" s="32" t="s">
        <v>58</v>
      </c>
      <c r="C12" s="29">
        <v>0.48049999999999998</v>
      </c>
      <c r="D12" s="65">
        <v>0.29380000000000001</v>
      </c>
      <c r="E12" s="68" t="s">
        <v>87</v>
      </c>
      <c r="F12" s="23"/>
      <c r="G12" s="24"/>
      <c r="H12" s="103"/>
      <c r="I12" s="20"/>
      <c r="J12" s="20"/>
      <c r="K12" s="61" t="s">
        <v>149</v>
      </c>
      <c r="L12" s="34" t="s">
        <v>53</v>
      </c>
    </row>
    <row r="13" spans="1:12" ht="48" x14ac:dyDescent="0.25">
      <c r="A13" s="96"/>
      <c r="B13" s="22" t="s">
        <v>59</v>
      </c>
      <c r="C13" s="43">
        <v>26300</v>
      </c>
      <c r="D13" s="67">
        <v>7782</v>
      </c>
      <c r="E13" s="68" t="s">
        <v>87</v>
      </c>
      <c r="F13" s="23"/>
      <c r="G13" s="24"/>
      <c r="H13" s="104" t="s">
        <v>148</v>
      </c>
      <c r="I13" s="20"/>
      <c r="J13" s="20"/>
      <c r="K13" s="61" t="s">
        <v>149</v>
      </c>
      <c r="L13" s="34" t="s">
        <v>53</v>
      </c>
    </row>
    <row r="14" spans="1:12" ht="48" x14ac:dyDescent="0.25">
      <c r="A14" s="96"/>
      <c r="B14" s="17" t="s">
        <v>54</v>
      </c>
      <c r="C14" s="43">
        <v>21100</v>
      </c>
      <c r="D14" s="67">
        <v>5741</v>
      </c>
      <c r="E14" s="68" t="s">
        <v>87</v>
      </c>
      <c r="F14" s="23"/>
      <c r="G14" s="24"/>
      <c r="H14" s="105"/>
      <c r="I14" s="20"/>
      <c r="J14" s="20"/>
      <c r="K14" s="61" t="s">
        <v>149</v>
      </c>
      <c r="L14" s="34" t="s">
        <v>53</v>
      </c>
    </row>
    <row r="15" spans="1:12" ht="48" x14ac:dyDescent="0.25">
      <c r="A15" s="96"/>
      <c r="B15" s="18" t="s">
        <v>55</v>
      </c>
      <c r="C15" s="16">
        <v>660</v>
      </c>
      <c r="D15" s="67">
        <v>378</v>
      </c>
      <c r="E15" s="68" t="s">
        <v>87</v>
      </c>
      <c r="F15" s="23"/>
      <c r="G15" s="24"/>
      <c r="H15" s="105"/>
      <c r="I15" s="20"/>
      <c r="J15" s="20"/>
      <c r="K15" s="61" t="s">
        <v>149</v>
      </c>
      <c r="L15" s="34" t="s">
        <v>53</v>
      </c>
    </row>
    <row r="16" spans="1:12" ht="48" x14ac:dyDescent="0.25">
      <c r="A16" s="96"/>
      <c r="B16" s="19" t="s">
        <v>56</v>
      </c>
      <c r="C16" s="16">
        <v>815</v>
      </c>
      <c r="D16" s="68">
        <v>288</v>
      </c>
      <c r="E16" s="68" t="s">
        <v>87</v>
      </c>
      <c r="F16" s="23"/>
      <c r="G16" s="24"/>
      <c r="H16" s="105"/>
      <c r="I16" s="20"/>
      <c r="J16" s="20"/>
      <c r="K16" s="61" t="s">
        <v>149</v>
      </c>
      <c r="L16" s="34" t="s">
        <v>53</v>
      </c>
    </row>
    <row r="17" spans="1:12" ht="48" x14ac:dyDescent="0.25">
      <c r="A17" s="96"/>
      <c r="B17" s="20" t="s">
        <v>60</v>
      </c>
      <c r="C17" s="16">
        <v>910</v>
      </c>
      <c r="D17" s="68">
        <v>402</v>
      </c>
      <c r="E17" s="68" t="s">
        <v>87</v>
      </c>
      <c r="F17" s="23"/>
      <c r="G17" s="24"/>
      <c r="H17" s="105"/>
      <c r="I17" s="20"/>
      <c r="J17" s="20"/>
      <c r="K17" s="61" t="s">
        <v>149</v>
      </c>
      <c r="L17" s="34" t="s">
        <v>53</v>
      </c>
    </row>
    <row r="18" spans="1:12" ht="48" x14ac:dyDescent="0.25">
      <c r="A18" s="96"/>
      <c r="B18" s="21" t="s">
        <v>57</v>
      </c>
      <c r="C18" s="43">
        <v>1130</v>
      </c>
      <c r="D18" s="68">
        <v>391</v>
      </c>
      <c r="E18" s="68" t="s">
        <v>87</v>
      </c>
      <c r="F18" s="23"/>
      <c r="G18" s="24"/>
      <c r="H18" s="105"/>
      <c r="I18" s="20"/>
      <c r="J18" s="20"/>
      <c r="K18" s="61" t="s">
        <v>149</v>
      </c>
      <c r="L18" s="34" t="s">
        <v>53</v>
      </c>
    </row>
    <row r="19" spans="1:12" ht="57.75" customHeight="1" x14ac:dyDescent="0.25">
      <c r="A19" s="98"/>
      <c r="B19" s="17" t="s">
        <v>58</v>
      </c>
      <c r="C19" s="43">
        <v>1685</v>
      </c>
      <c r="D19" s="68">
        <v>582</v>
      </c>
      <c r="E19" s="68" t="s">
        <v>87</v>
      </c>
      <c r="F19" s="17"/>
      <c r="G19" s="24"/>
      <c r="H19" s="106"/>
      <c r="I19" s="20"/>
      <c r="J19" s="20"/>
      <c r="K19" s="61" t="s">
        <v>149</v>
      </c>
      <c r="L19" s="34" t="s">
        <v>53</v>
      </c>
    </row>
  </sheetData>
  <mergeCells count="12">
    <mergeCell ref="A2:L2"/>
    <mergeCell ref="H4:H5"/>
    <mergeCell ref="I4:I5"/>
    <mergeCell ref="L4:L5"/>
    <mergeCell ref="A6:A19"/>
    <mergeCell ref="J4:J5"/>
    <mergeCell ref="K4:K5"/>
    <mergeCell ref="A4:A5"/>
    <mergeCell ref="B4:B5"/>
    <mergeCell ref="E4:G4"/>
    <mergeCell ref="H6:H12"/>
    <mergeCell ref="H13:H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Balance result. I trim.</vt:lpstr>
      <vt:lpstr>Detalle clasif. metas</vt:lpstr>
      <vt:lpstr>CCSS</vt:lpstr>
      <vt:lpstr>M. Salud</vt:lpstr>
      <vt:lpstr>AyA</vt:lpstr>
      <vt:lpstr>CEN CINAI</vt:lpstr>
      <vt:lpstr>ICODER</vt:lpstr>
      <vt:lpstr>IAFA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ELENA</dc:creator>
  <cp:keywords/>
  <dc:description/>
  <cp:lastModifiedBy>Orietta Monge Sibaja</cp:lastModifiedBy>
  <cp:revision/>
  <dcterms:created xsi:type="dcterms:W3CDTF">2022-12-08T16:52:25Z</dcterms:created>
  <dcterms:modified xsi:type="dcterms:W3CDTF">2025-05-02T19:45:49Z</dcterms:modified>
  <cp:category/>
  <cp:contentStatus/>
</cp:coreProperties>
</file>