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15\"/>
    </mc:Choice>
  </mc:AlternateContent>
  <xr:revisionPtr revIDLastSave="0" documentId="13_ncr:1_{3B7D96CC-7428-4D40-B4E2-87A0B05D954F}" xr6:coauthVersionLast="47" xr6:coauthVersionMax="47" xr10:uidLastSave="{00000000-0000-0000-0000-000000000000}"/>
  <bookViews>
    <workbookView xWindow="35700" yWindow="1410" windowWidth="18750" windowHeight="12330" xr2:uid="{771E65CB-AE0B-4E8B-90B9-714C958C5AC5}"/>
  </bookViews>
  <sheets>
    <sheet name="Presentacion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7" l="1"/>
  <c r="B98" i="7" l="1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Y96" i="7"/>
  <c r="W96" i="7"/>
  <c r="U96" i="7"/>
  <c r="S96" i="7"/>
  <c r="Q96" i="7"/>
  <c r="O96" i="7"/>
  <c r="M96" i="7"/>
  <c r="K96" i="7"/>
  <c r="I96" i="7"/>
  <c r="G96" i="7"/>
  <c r="E96" i="7"/>
  <c r="B96" i="7"/>
  <c r="C96" i="7" s="1"/>
  <c r="Y95" i="7"/>
  <c r="W95" i="7"/>
  <c r="U95" i="7"/>
  <c r="S95" i="7"/>
  <c r="Q95" i="7"/>
  <c r="O95" i="7"/>
  <c r="M95" i="7"/>
  <c r="K95" i="7"/>
  <c r="I95" i="7"/>
  <c r="G95" i="7"/>
  <c r="E95" i="7"/>
  <c r="B95" i="7"/>
  <c r="C95" i="7" s="1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Y93" i="7"/>
  <c r="W93" i="7"/>
  <c r="U93" i="7"/>
  <c r="S93" i="7"/>
  <c r="Q93" i="7"/>
  <c r="O93" i="7"/>
  <c r="M93" i="7"/>
  <c r="K93" i="7"/>
  <c r="I93" i="7"/>
  <c r="G93" i="7"/>
  <c r="E93" i="7"/>
  <c r="B93" i="7"/>
  <c r="C93" i="7" s="1"/>
  <c r="Y92" i="7"/>
  <c r="W92" i="7"/>
  <c r="U92" i="7"/>
  <c r="S92" i="7"/>
  <c r="Q92" i="7"/>
  <c r="O92" i="7"/>
  <c r="M92" i="7"/>
  <c r="K92" i="7"/>
  <c r="I92" i="7"/>
  <c r="G92" i="7"/>
  <c r="E92" i="7"/>
  <c r="B92" i="7"/>
  <c r="C92" i="7" s="1"/>
  <c r="X91" i="7"/>
  <c r="Y91" i="7" s="1"/>
  <c r="V91" i="7"/>
  <c r="W91" i="7" s="1"/>
  <c r="T91" i="7"/>
  <c r="U91" i="7" s="1"/>
  <c r="S91" i="7"/>
  <c r="R91" i="7"/>
  <c r="P91" i="7"/>
  <c r="Q91" i="7" s="1"/>
  <c r="N91" i="7"/>
  <c r="O91" i="7" s="1"/>
  <c r="L91" i="7"/>
  <c r="M91" i="7" s="1"/>
  <c r="J91" i="7"/>
  <c r="K91" i="7" s="1"/>
  <c r="I91" i="7"/>
  <c r="H91" i="7"/>
  <c r="F91" i="7"/>
  <c r="G91" i="7" s="1"/>
  <c r="D91" i="7"/>
  <c r="E91" i="7" s="1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Y83" i="7"/>
  <c r="W83" i="7"/>
  <c r="U83" i="7"/>
  <c r="S83" i="7"/>
  <c r="Q83" i="7"/>
  <c r="O83" i="7"/>
  <c r="M83" i="7"/>
  <c r="K83" i="7"/>
  <c r="I83" i="7"/>
  <c r="G83" i="7"/>
  <c r="E83" i="7"/>
  <c r="B83" i="7"/>
  <c r="C83" i="7" s="1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X79" i="7"/>
  <c r="Y79" i="7" s="1"/>
  <c r="V79" i="7"/>
  <c r="W79" i="7" s="1"/>
  <c r="T79" i="7"/>
  <c r="U79" i="7" s="1"/>
  <c r="R79" i="7"/>
  <c r="S79" i="7" s="1"/>
  <c r="P79" i="7"/>
  <c r="Q79" i="7" s="1"/>
  <c r="N79" i="7"/>
  <c r="O79" i="7" s="1"/>
  <c r="M79" i="7"/>
  <c r="L79" i="7"/>
  <c r="J79" i="7"/>
  <c r="K79" i="7" s="1"/>
  <c r="H79" i="7"/>
  <c r="I79" i="7" s="1"/>
  <c r="F79" i="7"/>
  <c r="G79" i="7" s="1"/>
  <c r="D79" i="7"/>
  <c r="E79" i="7" s="1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Y77" i="7"/>
  <c r="W77" i="7"/>
  <c r="U77" i="7"/>
  <c r="S77" i="7"/>
  <c r="Q77" i="7"/>
  <c r="O77" i="7"/>
  <c r="M77" i="7"/>
  <c r="K77" i="7"/>
  <c r="I77" i="7"/>
  <c r="G77" i="7"/>
  <c r="E77" i="7"/>
  <c r="B77" i="7"/>
  <c r="C77" i="7" s="1"/>
  <c r="Y76" i="7"/>
  <c r="W76" i="7"/>
  <c r="U76" i="7"/>
  <c r="S76" i="7"/>
  <c r="Q76" i="7"/>
  <c r="O76" i="7"/>
  <c r="M76" i="7"/>
  <c r="K76" i="7"/>
  <c r="I76" i="7"/>
  <c r="G76" i="7"/>
  <c r="E76" i="7"/>
  <c r="B76" i="7"/>
  <c r="C76" i="7" s="1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Y73" i="7"/>
  <c r="W73" i="7"/>
  <c r="U73" i="7"/>
  <c r="S73" i="7"/>
  <c r="Q73" i="7"/>
  <c r="O73" i="7"/>
  <c r="M73" i="7"/>
  <c r="K73" i="7"/>
  <c r="I73" i="7"/>
  <c r="G73" i="7"/>
  <c r="E73" i="7"/>
  <c r="B73" i="7"/>
  <c r="C73" i="7" s="1"/>
  <c r="Y72" i="7"/>
  <c r="W72" i="7"/>
  <c r="U72" i="7"/>
  <c r="S72" i="7"/>
  <c r="Q72" i="7"/>
  <c r="O72" i="7"/>
  <c r="M72" i="7"/>
  <c r="K72" i="7"/>
  <c r="I72" i="7"/>
  <c r="G72" i="7"/>
  <c r="E72" i="7"/>
  <c r="B72" i="7"/>
  <c r="C72" i="7" s="1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Y70" i="7"/>
  <c r="W70" i="7"/>
  <c r="U70" i="7"/>
  <c r="S70" i="7"/>
  <c r="Q70" i="7"/>
  <c r="O70" i="7"/>
  <c r="M70" i="7"/>
  <c r="K70" i="7"/>
  <c r="I70" i="7"/>
  <c r="G70" i="7"/>
  <c r="E70" i="7"/>
  <c r="B70" i="7"/>
  <c r="C70" i="7" s="1"/>
  <c r="Y69" i="7"/>
  <c r="W69" i="7"/>
  <c r="U69" i="7"/>
  <c r="S69" i="7"/>
  <c r="Q69" i="7"/>
  <c r="O69" i="7"/>
  <c r="M69" i="7"/>
  <c r="K69" i="7"/>
  <c r="I69" i="7"/>
  <c r="G69" i="7"/>
  <c r="E69" i="7"/>
  <c r="B69" i="7"/>
  <c r="C69" i="7" s="1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X67" i="7"/>
  <c r="Y67" i="7" s="1"/>
  <c r="W67" i="7"/>
  <c r="V67" i="7"/>
  <c r="T67" i="7"/>
  <c r="U67" i="7" s="1"/>
  <c r="R67" i="7"/>
  <c r="S67" i="7" s="1"/>
  <c r="P67" i="7"/>
  <c r="Q67" i="7" s="1"/>
  <c r="N67" i="7"/>
  <c r="O67" i="7" s="1"/>
  <c r="M67" i="7"/>
  <c r="L67" i="7"/>
  <c r="J67" i="7"/>
  <c r="K67" i="7" s="1"/>
  <c r="H67" i="7"/>
  <c r="I67" i="7" s="1"/>
  <c r="F67" i="7"/>
  <c r="G67" i="7" s="1"/>
  <c r="D67" i="7"/>
  <c r="E67" i="7" s="1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Y64" i="7"/>
  <c r="W64" i="7"/>
  <c r="U64" i="7"/>
  <c r="S64" i="7"/>
  <c r="Q64" i="7"/>
  <c r="O64" i="7"/>
  <c r="M64" i="7"/>
  <c r="K64" i="7"/>
  <c r="I64" i="7"/>
  <c r="G64" i="7"/>
  <c r="E64" i="7"/>
  <c r="B64" i="7"/>
  <c r="C64" i="7" s="1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Y60" i="7"/>
  <c r="W60" i="7"/>
  <c r="U60" i="7"/>
  <c r="S60" i="7"/>
  <c r="Q60" i="7"/>
  <c r="O60" i="7"/>
  <c r="M60" i="7"/>
  <c r="K60" i="7"/>
  <c r="I60" i="7"/>
  <c r="G60" i="7"/>
  <c r="E60" i="7"/>
  <c r="B60" i="7"/>
  <c r="C60" i="7" s="1"/>
  <c r="Y59" i="7"/>
  <c r="W59" i="7"/>
  <c r="U59" i="7"/>
  <c r="S59" i="7"/>
  <c r="Q59" i="7"/>
  <c r="O59" i="7"/>
  <c r="M59" i="7"/>
  <c r="K59" i="7"/>
  <c r="I59" i="7"/>
  <c r="G59" i="7"/>
  <c r="E59" i="7"/>
  <c r="B59" i="7"/>
  <c r="C59" i="7" s="1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Y57" i="7"/>
  <c r="W57" i="7"/>
  <c r="U57" i="7"/>
  <c r="S57" i="7"/>
  <c r="Q57" i="7"/>
  <c r="O57" i="7"/>
  <c r="M57" i="7"/>
  <c r="K57" i="7"/>
  <c r="I57" i="7"/>
  <c r="G57" i="7"/>
  <c r="E57" i="7"/>
  <c r="C57" i="7"/>
  <c r="B57" i="7"/>
  <c r="X56" i="7"/>
  <c r="Y56" i="7" s="1"/>
  <c r="V56" i="7"/>
  <c r="W56" i="7" s="1"/>
  <c r="T56" i="7"/>
  <c r="U56" i="7" s="1"/>
  <c r="R56" i="7"/>
  <c r="S56" i="7" s="1"/>
  <c r="Q56" i="7"/>
  <c r="P56" i="7"/>
  <c r="N56" i="7"/>
  <c r="O56" i="7" s="1"/>
  <c r="L56" i="7"/>
  <c r="M56" i="7" s="1"/>
  <c r="J56" i="7"/>
  <c r="K56" i="7" s="1"/>
  <c r="H56" i="7"/>
  <c r="I56" i="7" s="1"/>
  <c r="F56" i="7"/>
  <c r="G56" i="7" s="1"/>
  <c r="D56" i="7"/>
  <c r="E56" i="7" s="1"/>
  <c r="Y55" i="7"/>
  <c r="W55" i="7"/>
  <c r="U55" i="7"/>
  <c r="S55" i="7"/>
  <c r="Q55" i="7"/>
  <c r="O55" i="7"/>
  <c r="M55" i="7"/>
  <c r="K55" i="7"/>
  <c r="I55" i="7"/>
  <c r="G55" i="7"/>
  <c r="E55" i="7"/>
  <c r="B55" i="7"/>
  <c r="C55" i="7" s="1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Y53" i="7"/>
  <c r="W53" i="7"/>
  <c r="U53" i="7"/>
  <c r="S53" i="7"/>
  <c r="Q53" i="7"/>
  <c r="O53" i="7"/>
  <c r="M53" i="7"/>
  <c r="K53" i="7"/>
  <c r="I53" i="7"/>
  <c r="G53" i="7"/>
  <c r="E53" i="7"/>
  <c r="B53" i="7"/>
  <c r="C53" i="7" s="1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Y51" i="7"/>
  <c r="W51" i="7"/>
  <c r="U51" i="7"/>
  <c r="S51" i="7"/>
  <c r="Q51" i="7"/>
  <c r="O51" i="7"/>
  <c r="M51" i="7"/>
  <c r="K51" i="7"/>
  <c r="I51" i="7"/>
  <c r="G51" i="7"/>
  <c r="E51" i="7"/>
  <c r="B51" i="7"/>
  <c r="C51" i="7" s="1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Y48" i="7"/>
  <c r="W48" i="7"/>
  <c r="U48" i="7"/>
  <c r="S48" i="7"/>
  <c r="Q48" i="7"/>
  <c r="O48" i="7"/>
  <c r="M48" i="7"/>
  <c r="K48" i="7"/>
  <c r="I48" i="7"/>
  <c r="G48" i="7"/>
  <c r="E48" i="7"/>
  <c r="B48" i="7"/>
  <c r="C48" i="7" s="1"/>
  <c r="X47" i="7"/>
  <c r="Y47" i="7" s="1"/>
  <c r="W47" i="7"/>
  <c r="V47" i="7"/>
  <c r="T47" i="7"/>
  <c r="U47" i="7" s="1"/>
  <c r="R47" i="7"/>
  <c r="S47" i="7" s="1"/>
  <c r="P47" i="7"/>
  <c r="Q47" i="7" s="1"/>
  <c r="N47" i="7"/>
  <c r="O47" i="7" s="1"/>
  <c r="L47" i="7"/>
  <c r="M47" i="7" s="1"/>
  <c r="J47" i="7"/>
  <c r="H47" i="7"/>
  <c r="I47" i="7" s="1"/>
  <c r="F47" i="7"/>
  <c r="G47" i="7" s="1"/>
  <c r="D47" i="7"/>
  <c r="E47" i="7" s="1"/>
  <c r="Y46" i="7"/>
  <c r="W46" i="7"/>
  <c r="U46" i="7"/>
  <c r="S46" i="7"/>
  <c r="Q46" i="7"/>
  <c r="O46" i="7"/>
  <c r="M46" i="7"/>
  <c r="K46" i="7"/>
  <c r="I46" i="7"/>
  <c r="G46" i="7"/>
  <c r="E46" i="7"/>
  <c r="B46" i="7"/>
  <c r="C46" i="7" s="1"/>
  <c r="Y45" i="7"/>
  <c r="W45" i="7"/>
  <c r="U45" i="7"/>
  <c r="S45" i="7"/>
  <c r="Q45" i="7"/>
  <c r="O45" i="7"/>
  <c r="M45" i="7"/>
  <c r="K45" i="7"/>
  <c r="I45" i="7"/>
  <c r="G45" i="7"/>
  <c r="E45" i="7"/>
  <c r="B45" i="7"/>
  <c r="C45" i="7" s="1"/>
  <c r="Y44" i="7"/>
  <c r="W44" i="7"/>
  <c r="U44" i="7"/>
  <c r="S44" i="7"/>
  <c r="Q44" i="7"/>
  <c r="O44" i="7"/>
  <c r="M44" i="7"/>
  <c r="K44" i="7"/>
  <c r="I44" i="7"/>
  <c r="G44" i="7"/>
  <c r="E44" i="7"/>
  <c r="B44" i="7"/>
  <c r="C44" i="7" s="1"/>
  <c r="Y43" i="7"/>
  <c r="W43" i="7"/>
  <c r="U43" i="7"/>
  <c r="S43" i="7"/>
  <c r="Q43" i="7"/>
  <c r="O43" i="7"/>
  <c r="M43" i="7"/>
  <c r="K43" i="7"/>
  <c r="I43" i="7"/>
  <c r="G43" i="7"/>
  <c r="E43" i="7"/>
  <c r="B43" i="7"/>
  <c r="C43" i="7" s="1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Y41" i="7"/>
  <c r="W41" i="7"/>
  <c r="U41" i="7"/>
  <c r="S41" i="7"/>
  <c r="Q41" i="7"/>
  <c r="O41" i="7"/>
  <c r="M41" i="7"/>
  <c r="K41" i="7"/>
  <c r="I41" i="7"/>
  <c r="G41" i="7"/>
  <c r="E41" i="7"/>
  <c r="B41" i="7"/>
  <c r="C41" i="7" s="1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Y38" i="7"/>
  <c r="W38" i="7"/>
  <c r="U38" i="7"/>
  <c r="S38" i="7"/>
  <c r="Q38" i="7"/>
  <c r="O38" i="7"/>
  <c r="M38" i="7"/>
  <c r="K38" i="7"/>
  <c r="I38" i="7"/>
  <c r="G38" i="7"/>
  <c r="E38" i="7"/>
  <c r="B38" i="7"/>
  <c r="C38" i="7" s="1"/>
  <c r="Y37" i="7"/>
  <c r="W37" i="7"/>
  <c r="U37" i="7"/>
  <c r="S37" i="7"/>
  <c r="Q37" i="7"/>
  <c r="O37" i="7"/>
  <c r="M37" i="7"/>
  <c r="K37" i="7"/>
  <c r="I37" i="7"/>
  <c r="G37" i="7"/>
  <c r="E37" i="7"/>
  <c r="B37" i="7"/>
  <c r="C37" i="7" s="1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X31" i="7"/>
  <c r="Y31" i="7" s="1"/>
  <c r="V31" i="7"/>
  <c r="W31" i="7" s="1"/>
  <c r="T31" i="7"/>
  <c r="U31" i="7" s="1"/>
  <c r="R31" i="7"/>
  <c r="S31" i="7" s="1"/>
  <c r="P31" i="7"/>
  <c r="Q31" i="7" s="1"/>
  <c r="N31" i="7"/>
  <c r="L31" i="7"/>
  <c r="M31" i="7" s="1"/>
  <c r="J31" i="7"/>
  <c r="K31" i="7" s="1"/>
  <c r="H31" i="7"/>
  <c r="I31" i="7" s="1"/>
  <c r="F31" i="7"/>
  <c r="G31" i="7" s="1"/>
  <c r="D31" i="7"/>
  <c r="E31" i="7" s="1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Y28" i="7"/>
  <c r="W28" i="7"/>
  <c r="U28" i="7"/>
  <c r="S28" i="7"/>
  <c r="Q28" i="7"/>
  <c r="O28" i="7"/>
  <c r="M28" i="7"/>
  <c r="K28" i="7"/>
  <c r="I28" i="7"/>
  <c r="G28" i="7"/>
  <c r="E28" i="7"/>
  <c r="B28" i="7"/>
  <c r="C28" i="7" s="1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Y24" i="7"/>
  <c r="W24" i="7"/>
  <c r="U24" i="7"/>
  <c r="S24" i="7"/>
  <c r="Q24" i="7"/>
  <c r="O24" i="7"/>
  <c r="M24" i="7"/>
  <c r="K24" i="7"/>
  <c r="I24" i="7"/>
  <c r="G24" i="7"/>
  <c r="E24" i="7"/>
  <c r="B24" i="7"/>
  <c r="C24" i="7" s="1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Y21" i="7"/>
  <c r="W21" i="7"/>
  <c r="U21" i="7"/>
  <c r="S21" i="7"/>
  <c r="Q21" i="7"/>
  <c r="O21" i="7"/>
  <c r="M21" i="7"/>
  <c r="K21" i="7"/>
  <c r="I21" i="7"/>
  <c r="G21" i="7"/>
  <c r="E21" i="7"/>
  <c r="B21" i="7"/>
  <c r="C21" i="7" s="1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Y19" i="7"/>
  <c r="W19" i="7"/>
  <c r="U19" i="7"/>
  <c r="S19" i="7"/>
  <c r="Q19" i="7"/>
  <c r="O19" i="7"/>
  <c r="M19" i="7"/>
  <c r="K19" i="7"/>
  <c r="I19" i="7"/>
  <c r="G19" i="7"/>
  <c r="E19" i="7"/>
  <c r="B19" i="7"/>
  <c r="C19" i="7" s="1"/>
  <c r="Y18" i="7"/>
  <c r="W18" i="7"/>
  <c r="U18" i="7"/>
  <c r="S18" i="7"/>
  <c r="Q18" i="7"/>
  <c r="O18" i="7"/>
  <c r="M18" i="7"/>
  <c r="K18" i="7"/>
  <c r="I18" i="7"/>
  <c r="G18" i="7"/>
  <c r="E18" i="7"/>
  <c r="B18" i="7"/>
  <c r="C18" i="7" s="1"/>
  <c r="Y17" i="7"/>
  <c r="W17" i="7"/>
  <c r="U17" i="7"/>
  <c r="S17" i="7"/>
  <c r="Q17" i="7"/>
  <c r="O17" i="7"/>
  <c r="M17" i="7"/>
  <c r="K17" i="7"/>
  <c r="I17" i="7"/>
  <c r="G17" i="7"/>
  <c r="E17" i="7"/>
  <c r="B17" i="7"/>
  <c r="C17" i="7" s="1"/>
  <c r="Y16" i="7"/>
  <c r="W16" i="7"/>
  <c r="U16" i="7"/>
  <c r="S16" i="7"/>
  <c r="Q16" i="7"/>
  <c r="O16" i="7"/>
  <c r="M16" i="7"/>
  <c r="K16" i="7"/>
  <c r="I16" i="7"/>
  <c r="G16" i="7"/>
  <c r="E16" i="7"/>
  <c r="B16" i="7"/>
  <c r="C16" i="7" s="1"/>
  <c r="Y15" i="7"/>
  <c r="W15" i="7"/>
  <c r="U15" i="7"/>
  <c r="S15" i="7"/>
  <c r="Q15" i="7"/>
  <c r="O15" i="7"/>
  <c r="M15" i="7"/>
  <c r="K15" i="7"/>
  <c r="I15" i="7"/>
  <c r="G15" i="7"/>
  <c r="E15" i="7"/>
  <c r="B15" i="7"/>
  <c r="C15" i="7" s="1"/>
  <c r="Y14" i="7"/>
  <c r="W14" i="7"/>
  <c r="U14" i="7"/>
  <c r="S14" i="7"/>
  <c r="Q14" i="7"/>
  <c r="O14" i="7"/>
  <c r="M14" i="7"/>
  <c r="K14" i="7"/>
  <c r="I14" i="7"/>
  <c r="G14" i="7"/>
  <c r="E14" i="7"/>
  <c r="B14" i="7"/>
  <c r="C14" i="7" s="1"/>
  <c r="Y13" i="7"/>
  <c r="W13" i="7"/>
  <c r="U13" i="7"/>
  <c r="S13" i="7"/>
  <c r="Q13" i="7"/>
  <c r="O13" i="7"/>
  <c r="M13" i="7"/>
  <c r="K13" i="7"/>
  <c r="I13" i="7"/>
  <c r="G13" i="7"/>
  <c r="E13" i="7"/>
  <c r="C13" i="7"/>
  <c r="B13" i="7"/>
  <c r="Y12" i="7"/>
  <c r="W12" i="7"/>
  <c r="U12" i="7"/>
  <c r="S12" i="7"/>
  <c r="Q12" i="7"/>
  <c r="O12" i="7"/>
  <c r="M12" i="7"/>
  <c r="K12" i="7"/>
  <c r="I12" i="7"/>
  <c r="G12" i="7"/>
  <c r="E12" i="7"/>
  <c r="C12" i="7"/>
  <c r="B12" i="7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X10" i="7"/>
  <c r="V10" i="7"/>
  <c r="W10" i="7" s="1"/>
  <c r="U10" i="7"/>
  <c r="T10" i="7"/>
  <c r="R10" i="7"/>
  <c r="S10" i="7" s="1"/>
  <c r="P10" i="7"/>
  <c r="Q10" i="7" s="1"/>
  <c r="N10" i="7"/>
  <c r="O10" i="7" s="1"/>
  <c r="L10" i="7"/>
  <c r="J10" i="7"/>
  <c r="K10" i="7" s="1"/>
  <c r="H10" i="7"/>
  <c r="F10" i="7"/>
  <c r="G10" i="7" s="1"/>
  <c r="D10" i="7"/>
  <c r="E10" i="7" s="1"/>
  <c r="J9" i="7" l="1"/>
  <c r="K9" i="7" s="1"/>
  <c r="P9" i="7"/>
  <c r="Q9" i="7" s="1"/>
  <c r="K47" i="7"/>
  <c r="L9" i="7"/>
  <c r="M9" i="7" s="1"/>
  <c r="B10" i="7"/>
  <c r="X9" i="7"/>
  <c r="Y9" i="7" s="1"/>
  <c r="N9" i="7"/>
  <c r="O9" i="7" s="1"/>
  <c r="C10" i="7"/>
  <c r="I10" i="7"/>
  <c r="Y10" i="7"/>
  <c r="B47" i="7"/>
  <c r="C47" i="7" s="1"/>
  <c r="B56" i="7"/>
  <c r="C56" i="7" s="1"/>
  <c r="O31" i="7"/>
  <c r="B79" i="7"/>
  <c r="C79" i="7" s="1"/>
  <c r="D9" i="7"/>
  <c r="E9" i="7" s="1"/>
  <c r="T9" i="7"/>
  <c r="U9" i="7" s="1"/>
  <c r="M10" i="7"/>
  <c r="F9" i="7"/>
  <c r="G9" i="7" s="1"/>
  <c r="V9" i="7"/>
  <c r="W9" i="7" s="1"/>
  <c r="B31" i="7"/>
  <c r="C31" i="7" s="1"/>
  <c r="H9" i="7"/>
  <c r="I9" i="7" s="1"/>
  <c r="R9" i="7"/>
  <c r="S9" i="7" s="1"/>
  <c r="B91" i="7"/>
  <c r="C91" i="7" s="1"/>
  <c r="B67" i="7"/>
  <c r="C67" i="7" s="1"/>
  <c r="B9" i="7" l="1"/>
  <c r="B98" i="6" l="1"/>
  <c r="Y97" i="6"/>
  <c r="W97" i="6"/>
  <c r="U97" i="6"/>
  <c r="S97" i="6"/>
  <c r="Q97" i="6"/>
  <c r="O97" i="6"/>
  <c r="M97" i="6"/>
  <c r="K97" i="6"/>
  <c r="I97" i="6"/>
  <c r="G97" i="6"/>
  <c r="E97" i="6"/>
  <c r="B97" i="6"/>
  <c r="C97" i="6" s="1"/>
  <c r="Y96" i="6"/>
  <c r="W96" i="6"/>
  <c r="U96" i="6"/>
  <c r="S96" i="6"/>
  <c r="Q96" i="6"/>
  <c r="O96" i="6"/>
  <c r="M96" i="6"/>
  <c r="K96" i="6"/>
  <c r="I96" i="6"/>
  <c r="G96" i="6"/>
  <c r="E96" i="6"/>
  <c r="B96" i="6"/>
  <c r="C96" i="6" s="1"/>
  <c r="Y95" i="6"/>
  <c r="W95" i="6"/>
  <c r="U95" i="6"/>
  <c r="S95" i="6"/>
  <c r="Q95" i="6"/>
  <c r="O95" i="6"/>
  <c r="M95" i="6"/>
  <c r="K95" i="6"/>
  <c r="I95" i="6"/>
  <c r="G95" i="6"/>
  <c r="E95" i="6"/>
  <c r="B95" i="6"/>
  <c r="C95" i="6" s="1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X91" i="6"/>
  <c r="Y91" i="6" s="1"/>
  <c r="V91" i="6"/>
  <c r="W91" i="6" s="1"/>
  <c r="U91" i="6"/>
  <c r="T91" i="6"/>
  <c r="R91" i="6"/>
  <c r="S91" i="6" s="1"/>
  <c r="P91" i="6"/>
  <c r="Q91" i="6" s="1"/>
  <c r="N91" i="6"/>
  <c r="O91" i="6" s="1"/>
  <c r="L91" i="6"/>
  <c r="M91" i="6" s="1"/>
  <c r="J91" i="6"/>
  <c r="H91" i="6"/>
  <c r="I91" i="6" s="1"/>
  <c r="F91" i="6"/>
  <c r="G91" i="6" s="1"/>
  <c r="E91" i="6"/>
  <c r="D91" i="6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Y89" i="6"/>
  <c r="W89" i="6"/>
  <c r="U89" i="6"/>
  <c r="S89" i="6"/>
  <c r="Q89" i="6"/>
  <c r="O89" i="6"/>
  <c r="M89" i="6"/>
  <c r="K89" i="6"/>
  <c r="I89" i="6"/>
  <c r="G89" i="6"/>
  <c r="E89" i="6"/>
  <c r="C89" i="6"/>
  <c r="B89" i="6"/>
  <c r="Y88" i="6"/>
  <c r="W88" i="6"/>
  <c r="U88" i="6"/>
  <c r="S88" i="6"/>
  <c r="Q88" i="6"/>
  <c r="O88" i="6"/>
  <c r="M88" i="6"/>
  <c r="K88" i="6"/>
  <c r="I88" i="6"/>
  <c r="G88" i="6"/>
  <c r="E88" i="6"/>
  <c r="B88" i="6"/>
  <c r="C88" i="6" s="1"/>
  <c r="Y87" i="6"/>
  <c r="W87" i="6"/>
  <c r="U87" i="6"/>
  <c r="S87" i="6"/>
  <c r="Q87" i="6"/>
  <c r="O87" i="6"/>
  <c r="M87" i="6"/>
  <c r="K87" i="6"/>
  <c r="I87" i="6"/>
  <c r="G87" i="6"/>
  <c r="E87" i="6"/>
  <c r="B87" i="6"/>
  <c r="C87" i="6" s="1"/>
  <c r="Y86" i="6"/>
  <c r="W86" i="6"/>
  <c r="U86" i="6"/>
  <c r="S86" i="6"/>
  <c r="Q86" i="6"/>
  <c r="O86" i="6"/>
  <c r="M86" i="6"/>
  <c r="K86" i="6"/>
  <c r="I86" i="6"/>
  <c r="G86" i="6"/>
  <c r="E86" i="6"/>
  <c r="B86" i="6"/>
  <c r="C86" i="6" s="1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Y83" i="6"/>
  <c r="W83" i="6"/>
  <c r="U83" i="6"/>
  <c r="S83" i="6"/>
  <c r="Q83" i="6"/>
  <c r="O83" i="6"/>
  <c r="M83" i="6"/>
  <c r="K83" i="6"/>
  <c r="I83" i="6"/>
  <c r="G83" i="6"/>
  <c r="E83" i="6"/>
  <c r="B83" i="6"/>
  <c r="C83" i="6" s="1"/>
  <c r="Y82" i="6"/>
  <c r="W82" i="6"/>
  <c r="U82" i="6"/>
  <c r="S82" i="6"/>
  <c r="Q82" i="6"/>
  <c r="O82" i="6"/>
  <c r="M82" i="6"/>
  <c r="K82" i="6"/>
  <c r="I82" i="6"/>
  <c r="G82" i="6"/>
  <c r="E82" i="6"/>
  <c r="B82" i="6"/>
  <c r="C82" i="6" s="1"/>
  <c r="Y81" i="6"/>
  <c r="W81" i="6"/>
  <c r="U81" i="6"/>
  <c r="S81" i="6"/>
  <c r="Q81" i="6"/>
  <c r="O81" i="6"/>
  <c r="M81" i="6"/>
  <c r="K81" i="6"/>
  <c r="I81" i="6"/>
  <c r="G81" i="6"/>
  <c r="E81" i="6"/>
  <c r="C81" i="6"/>
  <c r="B81" i="6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X79" i="6"/>
  <c r="Y79" i="6" s="1"/>
  <c r="V79" i="6"/>
  <c r="W79" i="6" s="1"/>
  <c r="T79" i="6"/>
  <c r="U79" i="6" s="1"/>
  <c r="R79" i="6"/>
  <c r="S79" i="6" s="1"/>
  <c r="P79" i="6"/>
  <c r="Q79" i="6" s="1"/>
  <c r="N79" i="6"/>
  <c r="O79" i="6" s="1"/>
  <c r="L79" i="6"/>
  <c r="M79" i="6" s="1"/>
  <c r="J79" i="6"/>
  <c r="K79" i="6" s="1"/>
  <c r="H79" i="6"/>
  <c r="I79" i="6" s="1"/>
  <c r="F79" i="6"/>
  <c r="G79" i="6" s="1"/>
  <c r="D79" i="6"/>
  <c r="E79" i="6" s="1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Y76" i="6"/>
  <c r="W76" i="6"/>
  <c r="U76" i="6"/>
  <c r="S76" i="6"/>
  <c r="Q76" i="6"/>
  <c r="O76" i="6"/>
  <c r="M76" i="6"/>
  <c r="K76" i="6"/>
  <c r="I76" i="6"/>
  <c r="G76" i="6"/>
  <c r="E76" i="6"/>
  <c r="B76" i="6"/>
  <c r="C76" i="6" s="1"/>
  <c r="Y75" i="6"/>
  <c r="W75" i="6"/>
  <c r="U75" i="6"/>
  <c r="S75" i="6"/>
  <c r="Q75" i="6"/>
  <c r="O75" i="6"/>
  <c r="M75" i="6"/>
  <c r="K75" i="6"/>
  <c r="I75" i="6"/>
  <c r="G75" i="6"/>
  <c r="E75" i="6"/>
  <c r="B75" i="6"/>
  <c r="C75" i="6" s="1"/>
  <c r="Y74" i="6"/>
  <c r="W74" i="6"/>
  <c r="U74" i="6"/>
  <c r="S74" i="6"/>
  <c r="Q74" i="6"/>
  <c r="O74" i="6"/>
  <c r="M74" i="6"/>
  <c r="K74" i="6"/>
  <c r="I74" i="6"/>
  <c r="G74" i="6"/>
  <c r="E74" i="6"/>
  <c r="B74" i="6"/>
  <c r="C74" i="6" s="1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Y72" i="6"/>
  <c r="W72" i="6"/>
  <c r="U72" i="6"/>
  <c r="S72" i="6"/>
  <c r="Q72" i="6"/>
  <c r="O72" i="6"/>
  <c r="M72" i="6"/>
  <c r="K72" i="6"/>
  <c r="I72" i="6"/>
  <c r="G72" i="6"/>
  <c r="E72" i="6"/>
  <c r="B72" i="6"/>
  <c r="C72" i="6" s="1"/>
  <c r="Y71" i="6"/>
  <c r="W71" i="6"/>
  <c r="U71" i="6"/>
  <c r="S71" i="6"/>
  <c r="Q71" i="6"/>
  <c r="O71" i="6"/>
  <c r="M71" i="6"/>
  <c r="K71" i="6"/>
  <c r="I71" i="6"/>
  <c r="G71" i="6"/>
  <c r="E71" i="6"/>
  <c r="B71" i="6"/>
  <c r="C71" i="6" s="1"/>
  <c r="Y70" i="6"/>
  <c r="W70" i="6"/>
  <c r="U70" i="6"/>
  <c r="S70" i="6"/>
  <c r="Q70" i="6"/>
  <c r="O70" i="6"/>
  <c r="M70" i="6"/>
  <c r="K70" i="6"/>
  <c r="I70" i="6"/>
  <c r="G70" i="6"/>
  <c r="E70" i="6"/>
  <c r="B70" i="6"/>
  <c r="C70" i="6" s="1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X67" i="6"/>
  <c r="Y67" i="6" s="1"/>
  <c r="V67" i="6"/>
  <c r="W67" i="6" s="1"/>
  <c r="T67" i="6"/>
  <c r="U67" i="6" s="1"/>
  <c r="R67" i="6"/>
  <c r="S67" i="6" s="1"/>
  <c r="P67" i="6"/>
  <c r="Q67" i="6" s="1"/>
  <c r="N67" i="6"/>
  <c r="O67" i="6" s="1"/>
  <c r="L67" i="6"/>
  <c r="M67" i="6" s="1"/>
  <c r="J67" i="6"/>
  <c r="K67" i="6" s="1"/>
  <c r="H67" i="6"/>
  <c r="I67" i="6" s="1"/>
  <c r="F67" i="6"/>
  <c r="G67" i="6" s="1"/>
  <c r="D67" i="6"/>
  <c r="E67" i="6" s="1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Y57" i="6"/>
  <c r="W57" i="6"/>
  <c r="U57" i="6"/>
  <c r="S57" i="6"/>
  <c r="Q57" i="6"/>
  <c r="O57" i="6"/>
  <c r="M57" i="6"/>
  <c r="K57" i="6"/>
  <c r="I57" i="6"/>
  <c r="G57" i="6"/>
  <c r="E57" i="6"/>
  <c r="C57" i="6"/>
  <c r="B57" i="6"/>
  <c r="Y56" i="6"/>
  <c r="X56" i="6"/>
  <c r="V56" i="6"/>
  <c r="W56" i="6" s="1"/>
  <c r="T56" i="6"/>
  <c r="U56" i="6" s="1"/>
  <c r="R56" i="6"/>
  <c r="P56" i="6"/>
  <c r="Q56" i="6" s="1"/>
  <c r="N56" i="6"/>
  <c r="O56" i="6" s="1"/>
  <c r="L56" i="6"/>
  <c r="M56" i="6" s="1"/>
  <c r="J56" i="6"/>
  <c r="K56" i="6" s="1"/>
  <c r="H56" i="6"/>
  <c r="I56" i="6" s="1"/>
  <c r="F56" i="6"/>
  <c r="G56" i="6" s="1"/>
  <c r="D56" i="6"/>
  <c r="E56" i="6" s="1"/>
  <c r="B55" i="6"/>
  <c r="B54" i="6"/>
  <c r="B53" i="6"/>
  <c r="B52" i="6"/>
  <c r="B51" i="6"/>
  <c r="B50" i="6"/>
  <c r="B49" i="6"/>
  <c r="B48" i="6"/>
  <c r="X47" i="6"/>
  <c r="V47" i="6"/>
  <c r="T47" i="6"/>
  <c r="R47" i="6"/>
  <c r="P47" i="6"/>
  <c r="N47" i="6"/>
  <c r="L47" i="6"/>
  <c r="L9" i="6" s="1"/>
  <c r="M9" i="6" s="1"/>
  <c r="J47" i="6"/>
  <c r="H47" i="6"/>
  <c r="F47" i="6"/>
  <c r="D47" i="6"/>
  <c r="Y46" i="6"/>
  <c r="W46" i="6"/>
  <c r="U46" i="6"/>
  <c r="S46" i="6"/>
  <c r="Q46" i="6"/>
  <c r="O46" i="6"/>
  <c r="M46" i="6"/>
  <c r="K46" i="6"/>
  <c r="I46" i="6"/>
  <c r="G46" i="6"/>
  <c r="E46" i="6"/>
  <c r="B46" i="6"/>
  <c r="C46" i="6" s="1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Y44" i="6"/>
  <c r="W44" i="6"/>
  <c r="U44" i="6"/>
  <c r="S44" i="6"/>
  <c r="Q44" i="6"/>
  <c r="O44" i="6"/>
  <c r="M44" i="6"/>
  <c r="K44" i="6"/>
  <c r="I44" i="6"/>
  <c r="G44" i="6"/>
  <c r="E44" i="6"/>
  <c r="B44" i="6"/>
  <c r="C44" i="6" s="1"/>
  <c r="Y43" i="6"/>
  <c r="W43" i="6"/>
  <c r="U43" i="6"/>
  <c r="S43" i="6"/>
  <c r="Q43" i="6"/>
  <c r="O43" i="6"/>
  <c r="M43" i="6"/>
  <c r="K43" i="6"/>
  <c r="I43" i="6"/>
  <c r="G43" i="6"/>
  <c r="E43" i="6"/>
  <c r="B43" i="6"/>
  <c r="C43" i="6" s="1"/>
  <c r="Y42" i="6"/>
  <c r="W42" i="6"/>
  <c r="U42" i="6"/>
  <c r="S42" i="6"/>
  <c r="Q42" i="6"/>
  <c r="O42" i="6"/>
  <c r="M42" i="6"/>
  <c r="K42" i="6"/>
  <c r="I42" i="6"/>
  <c r="G42" i="6"/>
  <c r="E42" i="6"/>
  <c r="B42" i="6"/>
  <c r="C42" i="6" s="1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Y39" i="6"/>
  <c r="W39" i="6"/>
  <c r="U39" i="6"/>
  <c r="S39" i="6"/>
  <c r="Q39" i="6"/>
  <c r="O39" i="6"/>
  <c r="M39" i="6"/>
  <c r="K39" i="6"/>
  <c r="I39" i="6"/>
  <c r="G39" i="6"/>
  <c r="E39" i="6"/>
  <c r="C39" i="6"/>
  <c r="B39" i="6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Y37" i="6"/>
  <c r="W37" i="6"/>
  <c r="U37" i="6"/>
  <c r="S37" i="6"/>
  <c r="Q37" i="6"/>
  <c r="O37" i="6"/>
  <c r="M37" i="6"/>
  <c r="K37" i="6"/>
  <c r="I37" i="6"/>
  <c r="G37" i="6"/>
  <c r="E37" i="6"/>
  <c r="B37" i="6"/>
  <c r="C37" i="6" s="1"/>
  <c r="Y36" i="6"/>
  <c r="W36" i="6"/>
  <c r="U36" i="6"/>
  <c r="S36" i="6"/>
  <c r="Q36" i="6"/>
  <c r="O36" i="6"/>
  <c r="M36" i="6"/>
  <c r="K36" i="6"/>
  <c r="I36" i="6"/>
  <c r="G36" i="6"/>
  <c r="E36" i="6"/>
  <c r="C36" i="6"/>
  <c r="B36" i="6"/>
  <c r="Y35" i="6"/>
  <c r="W35" i="6"/>
  <c r="U35" i="6"/>
  <c r="S35" i="6"/>
  <c r="Q35" i="6"/>
  <c r="O35" i="6"/>
  <c r="M35" i="6"/>
  <c r="K35" i="6"/>
  <c r="I35" i="6"/>
  <c r="G35" i="6"/>
  <c r="E35" i="6"/>
  <c r="B35" i="6"/>
  <c r="C35" i="6" s="1"/>
  <c r="Y34" i="6"/>
  <c r="W34" i="6"/>
  <c r="U34" i="6"/>
  <c r="S34" i="6"/>
  <c r="Q34" i="6"/>
  <c r="O34" i="6"/>
  <c r="M34" i="6"/>
  <c r="K34" i="6"/>
  <c r="I34" i="6"/>
  <c r="G34" i="6"/>
  <c r="E34" i="6"/>
  <c r="B34" i="6"/>
  <c r="C34" i="6" s="1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Y32" i="6"/>
  <c r="W32" i="6"/>
  <c r="U32" i="6"/>
  <c r="S32" i="6"/>
  <c r="Q32" i="6"/>
  <c r="O32" i="6"/>
  <c r="M32" i="6"/>
  <c r="K32" i="6"/>
  <c r="I32" i="6"/>
  <c r="G32" i="6"/>
  <c r="E32" i="6"/>
  <c r="B32" i="6"/>
  <c r="C32" i="6" s="1"/>
  <c r="X31" i="6"/>
  <c r="Y31" i="6" s="1"/>
  <c r="V31" i="6"/>
  <c r="V9" i="6" s="1"/>
  <c r="W9" i="6" s="1"/>
  <c r="T31" i="6"/>
  <c r="R31" i="6"/>
  <c r="S31" i="6" s="1"/>
  <c r="P31" i="6"/>
  <c r="Q31" i="6" s="1"/>
  <c r="N31" i="6"/>
  <c r="O31" i="6" s="1"/>
  <c r="L31" i="6"/>
  <c r="M31" i="6" s="1"/>
  <c r="J31" i="6"/>
  <c r="K31" i="6" s="1"/>
  <c r="H31" i="6"/>
  <c r="I31" i="6" s="1"/>
  <c r="F31" i="6"/>
  <c r="G31" i="6" s="1"/>
  <c r="D31" i="6"/>
  <c r="E31" i="6" s="1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X10" i="6"/>
  <c r="V10" i="6"/>
  <c r="T10" i="6"/>
  <c r="R10" i="6"/>
  <c r="P10" i="6"/>
  <c r="N10" i="6"/>
  <c r="L10" i="6"/>
  <c r="J10" i="6"/>
  <c r="H10" i="6"/>
  <c r="F10" i="6"/>
  <c r="D10" i="6"/>
  <c r="D9" i="6" s="1"/>
  <c r="E9" i="6" s="1"/>
  <c r="X9" i="6"/>
  <c r="Y9" i="6" s="1"/>
  <c r="H9" i="6"/>
  <c r="I9" i="6" s="1"/>
  <c r="T9" i="6" l="1"/>
  <c r="U9" i="6" s="1"/>
  <c r="J9" i="6"/>
  <c r="K9" i="6" s="1"/>
  <c r="N9" i="6"/>
  <c r="O9" i="6" s="1"/>
  <c r="B79" i="6"/>
  <c r="C79" i="6" s="1"/>
  <c r="B10" i="6"/>
  <c r="F9" i="6"/>
  <c r="G9" i="6" s="1"/>
  <c r="B91" i="6"/>
  <c r="C91" i="6" s="1"/>
  <c r="B56" i="6"/>
  <c r="C56" i="6" s="1"/>
  <c r="B47" i="6"/>
  <c r="K91" i="6"/>
  <c r="U31" i="6"/>
  <c r="W31" i="6"/>
  <c r="B31" i="6"/>
  <c r="C31" i="6" s="1"/>
  <c r="P9" i="6"/>
  <c r="Q9" i="6" s="1"/>
  <c r="R9" i="6"/>
  <c r="S9" i="6" s="1"/>
  <c r="B67" i="6"/>
  <c r="C67" i="6" s="1"/>
  <c r="S56" i="6"/>
  <c r="B9" i="6" l="1"/>
  <c r="C9" i="6" s="1"/>
  <c r="AJ19" i="5" l="1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D19" i="5"/>
  <c r="C19" i="5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K8" i="5"/>
  <c r="AI8" i="5"/>
  <c r="AJ8" i="5" s="1"/>
  <c r="AH8" i="5"/>
  <c r="AG8" i="5"/>
  <c r="AE8" i="5"/>
  <c r="AF8" i="5" s="1"/>
  <c r="AC8" i="5"/>
  <c r="AD8" i="5" s="1"/>
  <c r="AA8" i="5"/>
  <c r="AB8" i="5" s="1"/>
  <c r="Z8" i="5"/>
  <c r="Y8" i="5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C8" i="5" s="1"/>
  <c r="D8" i="5" s="1"/>
  <c r="J8" i="5"/>
  <c r="I8" i="5"/>
  <c r="G8" i="5"/>
  <c r="H8" i="5" s="1"/>
  <c r="E8" i="5"/>
  <c r="F8" i="5" s="1"/>
  <c r="L8" i="5" l="1"/>
  <c r="AJ78" i="3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C78" i="3"/>
  <c r="D78" i="3" s="1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C77" i="3"/>
  <c r="D77" i="3" s="1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C75" i="3"/>
  <c r="D75" i="3" s="1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C72" i="3"/>
  <c r="D72" i="3" s="1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D70" i="3"/>
  <c r="C70" i="3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D69" i="3"/>
  <c r="C69" i="3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D68" i="3"/>
  <c r="C68" i="3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C67" i="3"/>
  <c r="D67" i="3" s="1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D66" i="3"/>
  <c r="C66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C65" i="3"/>
  <c r="D65" i="3" s="1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C56" i="3"/>
  <c r="D56" i="3" s="1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C54" i="3"/>
  <c r="D54" i="3" s="1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D50" i="3"/>
  <c r="C50" i="3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C48" i="3"/>
  <c r="D48" i="3" s="1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C44" i="3"/>
  <c r="D44" i="3" s="1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D42" i="3"/>
  <c r="C42" i="3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C37" i="3"/>
  <c r="D37" i="3" s="1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D34" i="3"/>
  <c r="C34" i="3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C33" i="3"/>
  <c r="D33" i="3" s="1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D26" i="3"/>
  <c r="C26" i="3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C25" i="3"/>
  <c r="D25" i="3" s="1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D18" i="3"/>
  <c r="C18" i="3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C16" i="3"/>
  <c r="D16" i="3" s="1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D15" i="3" s="1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C13" i="3"/>
  <c r="D13" i="3" s="1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C12" i="3"/>
  <c r="D12" i="3" s="1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D10" i="3"/>
  <c r="C10" i="3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C9" i="3"/>
  <c r="D9" i="3" s="1"/>
  <c r="AK8" i="3"/>
  <c r="AI8" i="3"/>
  <c r="AJ8" i="3" s="1"/>
  <c r="AG8" i="3"/>
  <c r="AH8" i="3" s="1"/>
  <c r="AF8" i="3"/>
  <c r="AE8" i="3"/>
  <c r="AC8" i="3"/>
  <c r="AD8" i="3" s="1"/>
  <c r="AA8" i="3"/>
  <c r="AB8" i="3" s="1"/>
  <c r="Y8" i="3"/>
  <c r="Z8" i="3" s="1"/>
  <c r="W8" i="3"/>
  <c r="X8" i="3" s="1"/>
  <c r="U8" i="3"/>
  <c r="V8" i="3" s="1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G8" i="3"/>
  <c r="H8" i="3" s="1"/>
  <c r="E8" i="3"/>
  <c r="F8" i="3" s="1"/>
  <c r="C8" i="3" l="1"/>
  <c r="D8" i="3" s="1"/>
  <c r="AK8" i="1" l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C78" i="1"/>
  <c r="D78" i="1" s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C77" i="1"/>
  <c r="D77" i="1" s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C76" i="1"/>
  <c r="D76" i="1" s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C75" i="1"/>
  <c r="D75" i="1" s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C74" i="1"/>
  <c r="D74" i="1" s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C73" i="1"/>
  <c r="D73" i="1" s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C72" i="1"/>
  <c r="D72" i="1" s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C71" i="1"/>
  <c r="D71" i="1" s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C70" i="1"/>
  <c r="D70" i="1" s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C69" i="1"/>
  <c r="D69" i="1" s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C68" i="1"/>
  <c r="D68" i="1" s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C67" i="1"/>
  <c r="D67" i="1" s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C66" i="1"/>
  <c r="D66" i="1" s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C65" i="1"/>
  <c r="D65" i="1" s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C64" i="1"/>
  <c r="D64" i="1" s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C63" i="1"/>
  <c r="D63" i="1" s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C62" i="1"/>
  <c r="D62" i="1" s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C61" i="1"/>
  <c r="D61" i="1" s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D60" i="1"/>
  <c r="C60" i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C59" i="1"/>
  <c r="D59" i="1" s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C58" i="1"/>
  <c r="D58" i="1" s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C57" i="1"/>
  <c r="D57" i="1" s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C56" i="1"/>
  <c r="D56" i="1" s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C55" i="1"/>
  <c r="D55" i="1" s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C54" i="1"/>
  <c r="D54" i="1" s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C53" i="1"/>
  <c r="D53" i="1" s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C52" i="1"/>
  <c r="D52" i="1" s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C51" i="1"/>
  <c r="D51" i="1" s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C50" i="1"/>
  <c r="D50" i="1" s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C49" i="1"/>
  <c r="D49" i="1" s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C48" i="1"/>
  <c r="D48" i="1" s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C47" i="1"/>
  <c r="D47" i="1" s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C46" i="1"/>
  <c r="D46" i="1" s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C45" i="1"/>
  <c r="D45" i="1" s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C44" i="1"/>
  <c r="D44" i="1" s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C43" i="1"/>
  <c r="D43" i="1" s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C42" i="1"/>
  <c r="D42" i="1" s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C41" i="1"/>
  <c r="D41" i="1" s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C40" i="1"/>
  <c r="D40" i="1" s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C39" i="1"/>
  <c r="D39" i="1" s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C38" i="1"/>
  <c r="D38" i="1" s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C37" i="1"/>
  <c r="D37" i="1" s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C36" i="1"/>
  <c r="D36" i="1" s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C35" i="1"/>
  <c r="D35" i="1" s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C34" i="1"/>
  <c r="D34" i="1" s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C33" i="1"/>
  <c r="D33" i="1" s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C32" i="1"/>
  <c r="D32" i="1" s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C31" i="1"/>
  <c r="D31" i="1" s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C30" i="1"/>
  <c r="D30" i="1" s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C29" i="1"/>
  <c r="D29" i="1" s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C28" i="1"/>
  <c r="D28" i="1" s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C27" i="1"/>
  <c r="D27" i="1" s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C26" i="1"/>
  <c r="D26" i="1" s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C25" i="1"/>
  <c r="D25" i="1" s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C24" i="1"/>
  <c r="D24" i="1" s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C23" i="1"/>
  <c r="D23" i="1" s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C22" i="1"/>
  <c r="D22" i="1" s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C21" i="1"/>
  <c r="D21" i="1" s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C20" i="1"/>
  <c r="D20" i="1" s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C19" i="1"/>
  <c r="D19" i="1" s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C18" i="1"/>
  <c r="D18" i="1" s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C17" i="1"/>
  <c r="D17" i="1" s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C16" i="1"/>
  <c r="D16" i="1" s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C15" i="1"/>
  <c r="D15" i="1" s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C14" i="1"/>
  <c r="D14" i="1" s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C13" i="1"/>
  <c r="D13" i="1" s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C12" i="1"/>
  <c r="D12" i="1" s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C11" i="1"/>
  <c r="D11" i="1" s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C10" i="1"/>
  <c r="D10" i="1" s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C9" i="1"/>
  <c r="D9" i="1" s="1"/>
  <c r="AI8" i="1"/>
  <c r="AJ8" i="1" s="1"/>
  <c r="AG8" i="1"/>
  <c r="AH8" i="1" s="1"/>
  <c r="AE8" i="1"/>
  <c r="AF8" i="1" s="1"/>
  <c r="AC8" i="1"/>
  <c r="AD8" i="1" s="1"/>
  <c r="AA8" i="1"/>
  <c r="AB8" i="1" s="1"/>
  <c r="Y8" i="1"/>
  <c r="Z8" i="1" s="1"/>
  <c r="W8" i="1"/>
  <c r="X8" i="1" s="1"/>
  <c r="U8" i="1"/>
  <c r="V8" i="1" s="1"/>
  <c r="S8" i="1"/>
  <c r="T8" i="1" s="1"/>
  <c r="Q8" i="1"/>
  <c r="R8" i="1" s="1"/>
  <c r="O8" i="1"/>
  <c r="P8" i="1" s="1"/>
  <c r="M8" i="1"/>
  <c r="N8" i="1" s="1"/>
  <c r="K8" i="1"/>
  <c r="L8" i="1" s="1"/>
  <c r="I8" i="1"/>
  <c r="J8" i="1" s="1"/>
  <c r="G8" i="1"/>
  <c r="H8" i="1" s="1"/>
  <c r="E8" i="1"/>
  <c r="F8" i="1" s="1"/>
  <c r="C8" i="1" l="1"/>
  <c r="D8" i="1" s="1"/>
</calcChain>
</file>

<file path=xl/sharedStrings.xml><?xml version="1.0" encoding="utf-8"?>
<sst xmlns="http://schemas.openxmlformats.org/spreadsheetml/2006/main" count="1100" uniqueCount="289">
  <si>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</si>
  <si>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</si>
  <si>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</si>
  <si>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</si>
  <si>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</si>
  <si>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</si>
  <si>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</si>
  <si>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</si>
  <si>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</si>
  <si>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</si>
  <si>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</si>
  <si>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</si>
  <si>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</si>
  <si>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</si>
  <si>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</si>
  <si>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</si>
  <si>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</si>
  <si>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</si>
  <si>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</si>
  <si>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</si>
  <si>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</si>
  <si>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</si>
  <si>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</si>
  <si>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</si>
  <si>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</si>
  <si>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</si>
  <si>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</si>
  <si>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</si>
  <si>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</si>
  <si>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</si>
  <si>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</si>
  <si>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</si>
  <si>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</si>
  <si>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</si>
  <si>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</si>
  <si>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</si>
  <si>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</si>
  <si>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</si>
  <si>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</si>
  <si>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</si>
  <si>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</si>
  <si>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</si>
  <si>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</si>
  <si>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</si>
  <si>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</si>
  <si>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</si>
  <si>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</si>
  <si>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</si>
  <si>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</si>
  <si>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</si>
  <si>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</si>
  <si>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</si>
  <si>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</si>
  <si>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</si>
  <si>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</si>
  <si>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</si>
  <si>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</si>
  <si>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</si>
  <si>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</si>
  <si>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</si>
  <si>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</si>
  <si>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</si>
  <si>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</si>
  <si>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</si>
  <si>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</si>
  <si>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</si>
  <si>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</si>
  <si>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</si>
  <si>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</si>
  <si>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</si>
  <si>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</si>
  <si>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</si>
  <si>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</si>
  <si>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</si>
  <si>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</si>
  <si>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</si>
  <si>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</si>
  <si>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</si>
  <si>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</si>
  <si>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</si>
  <si>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</si>
  <si>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</si>
  <si>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</si>
  <si>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</si>
  <si>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</si>
  <si>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</si>
  <si>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</si>
  <si>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</si>
  <si>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</si>
  <si>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</si>
  <si>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</si>
  <si>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</si>
  <si>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</si>
  <si>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</si>
  <si>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</si>
  <si>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</si>
  <si>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</si>
  <si>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</si>
  <si>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</si>
  <si>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</si>
  <si>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</si>
  <si>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</si>
  <si>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</si>
  <si>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</si>
  <si>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</si>
  <si>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</si>
  <si>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</si>
  <si>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</si>
  <si>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</si>
  <si>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</si>
  <si>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</si>
  <si>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</si>
  <si>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</si>
  <si>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</si>
  <si>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</si>
  <si>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</si>
  <si>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</si>
  <si>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</si>
  <si>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</si>
  <si>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</si>
  <si>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</si>
  <si>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</si>
  <si>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</si>
  <si>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</si>
  <si>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</si>
  <si>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</si>
  <si>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</si>
  <si>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</si>
  <si>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</si>
  <si>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</si>
  <si>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</si>
  <si>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</si>
  <si>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</si>
  <si>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</si>
  <si>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</si>
  <si>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</si>
  <si>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</si>
  <si>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</si>
  <si>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</si>
  <si>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</si>
  <si>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</si>
  <si>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</si>
  <si>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</si>
  <si>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</si>
  <si>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</si>
  <si>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</si>
  <si>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</si>
  <si>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</si>
  <si>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</si>
  <si>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</si>
  <si>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</si>
  <si>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</si>
  <si>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</si>
  <si>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</si>
  <si>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</si>
  <si>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</si>
  <si>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</si>
  <si>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</si>
  <si>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</si>
  <si>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</si>
  <si>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</si>
  <si>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</si>
  <si>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COSTA RICA, 2015</t>
  </si>
  <si>
    <t>POBLACION MASCULINA POR GRUPOS DE EDAD 2015</t>
  </si>
  <si>
    <t>DESC.</t>
  </si>
  <si>
    <t xml:space="preserve">DIRECCION DE VIGILANCIA DE LA SALUD </t>
  </si>
  <si>
    <t>UNIDAD DE INDICADORES DE SALUD</t>
  </si>
  <si>
    <t>REGISTRO NACIONAL DE TUMORES</t>
  </si>
  <si>
    <t>(Tasas por 100.000 mujeres)</t>
  </si>
  <si>
    <t>POBLACION FEMENINA POR GRUPOS DE EDAD 2015</t>
  </si>
  <si>
    <t>COSTA RICA 2015</t>
  </si>
  <si>
    <t>75 y más</t>
  </si>
  <si>
    <t>SIST. HEMATOP. Y RET.</t>
  </si>
  <si>
    <t>OTRAS LOCALIZACIONES</t>
  </si>
  <si>
    <t>PROVINCIA Y CANTON</t>
  </si>
  <si>
    <t>LOCALIZACIONES MAS FRECUENTES</t>
  </si>
  <si>
    <t>SISTEMAS HEMATOPOYETICO Y RETICULOENDOT.</t>
  </si>
  <si>
    <t>PULMON</t>
  </si>
  <si>
    <t>VEJIGA</t>
  </si>
  <si>
    <t>OTRAS LOCALIZAC.</t>
  </si>
  <si>
    <t>POBLACION MASCULINA POR CANTON 2015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</si>
  <si>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</si>
  <si>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</si>
  <si>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</si>
  <si>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</si>
  <si>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</si>
  <si>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</si>
  <si>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</si>
  <si>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</si>
  <si>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</si>
  <si>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</si>
  <si>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</si>
  <si>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</si>
  <si>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</si>
  <si>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</si>
  <si>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</si>
  <si>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</si>
  <si>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</si>
  <si>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</si>
  <si>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</si>
  <si>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</si>
  <si>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</si>
  <si>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</si>
  <si>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</si>
  <si>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</si>
  <si>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</si>
  <si>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</si>
  <si>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</si>
  <si>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</si>
  <si>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</si>
  <si>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</si>
  <si>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</si>
  <si>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</si>
  <si>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</si>
  <si>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</si>
  <si>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</si>
  <si>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</si>
  <si>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</si>
  <si>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</si>
  <si>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</si>
  <si>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</si>
  <si>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</si>
  <si>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</si>
  <si>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</si>
  <si>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</si>
  <si>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</si>
  <si>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</si>
  <si>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</si>
  <si>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</si>
  <si>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</si>
  <si>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</si>
  <si>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</si>
  <si>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</si>
  <si>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</si>
  <si>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</si>
  <si>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</si>
  <si>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</si>
  <si>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</si>
  <si>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</si>
  <si>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</si>
  <si>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</si>
  <si>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</si>
  <si>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</si>
  <si>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</si>
  <si>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</si>
  <si>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</si>
  <si>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</si>
  <si>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</si>
  <si>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</si>
  <si>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</si>
  <si>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</si>
  <si>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</si>
  <si>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</si>
  <si>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</si>
  <si>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</si>
  <si>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</si>
  <si>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</si>
  <si>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</si>
  <si>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</si>
  <si>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</si>
  <si>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</si>
  <si>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</si>
  <si>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</si>
  <si>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</si>
  <si>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</si>
  <si>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</si>
  <si>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</si>
  <si>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</si>
  <si>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</si>
  <si>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>SISTEMA HEMATOP.</t>
  </si>
  <si>
    <t>POBLACION FEMENINA POR CANTON 2016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</si>
  <si>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</si>
  <si>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</si>
  <si>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</si>
  <si>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(Tasas por 100.000 hombres)</t>
  </si>
  <si>
    <t>Año: 2015</t>
  </si>
  <si>
    <t>Incidencia Tumores Malignos
Diferentes características</t>
  </si>
  <si>
    <t>INCIDENCIA DE TUMORES MALIGNOS MAS FRECUENTES EN HOMBRES, SEGÚN PROVINCIA Y CANTON DE RESIDENCIA</t>
  </si>
  <si>
    <t>INCIDENCIA DE TUMORES MALIGNOS MAS FRECUENTES EN MUJERES, SEGÚN PROVINCIA Y CANTON DE RESIDENCIA</t>
  </si>
  <si>
    <t>Fuente: Registro Nacional de Tumores, Unidad de Indicadores de Salud, Dirección de Vigilancia de la Salud, Ministerio de Salud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</si>
  <si>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</si>
  <si>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</si>
  <si>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</si>
  <si>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</si>
  <si>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>INCIDENCIA DE TUMORES MALIGNOS EN HOMBRES SEGÚN LOCALIZACION ANATOMICA Y GRUPOS DE EDAD QUINQUENAL</t>
  </si>
  <si>
    <t>INCIDENCIA DE TUMORES MALIGNOS EN MUJERES SEGÚN LOCALIZACION ANATOMICA Y GRUPOS DE EDAD QUINQUENAL</t>
  </si>
  <si>
    <t>INCIDENCIA DE TUMORES MALIGNOS MAS FRECUENTES EN HOMBRES, SEGÚN LOCALIZACION ANATOMICA Y GRUPOS DE EDAD QUINQUENAL</t>
  </si>
  <si>
    <t>INCIDENCIA DE TUMORES MALIGNOS MAS FRECUENTES EN MUJERES, SEGÚN LOCALIZACION ANATOMICA Y GRUPOS DE EDAD QUINQUENAL</t>
  </si>
  <si>
    <t xml:space="preserve">Este libro de excel contiene los datos de tumores malignos para el año 2015 desagregados por sexo, edad, localización anatómica, provincia y cantón en las siguientes tablas: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</si>
</sst>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4" tint="-0.499984740745262"/>
      <name val="Bookman Old Style"/>
      <family val="1"/>
    </font>
    <font>
      <sz val="10"/>
      <name val="Bookman Old Style"/>
      <family val="1"/>
    </font>
    <font>
      <b/>
      <sz val="10"/>
      <name val="Arial"/>
      <family val="2"/>
    </font>
    <font>
      <b/>
      <sz val="9"/>
      <color theme="1"/>
      <name val="Arial"/>
      <family val="2"/>
    </font>
    <font>
      <sz val="11"/>
      <name val="Bookman Old Style"/>
      <family val="1"/>
    </font>
    <font>
      <b/>
      <sz val="12"/>
      <name val="Bookman Old Style"/>
      <family val="1"/>
    </font>
    <font>
      <b/>
      <sz val="20"/>
      <color rgb="FF5C000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9" tint="-0.49998474074526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143">
    <xf numFmtId="0" fontId="0" fillId="0" borderId="0" xfId="0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4" fillId="2" borderId="8" xfId="0" applyFont="1" applyFill="1" applyBorder="1"/>
    <xf numFmtId="0" fontId="6" fillId="2" borderId="5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2" fillId="2" borderId="0" xfId="1" applyFont="1" applyFill="1"/>
    <xf numFmtId="0" fontId="7" fillId="2" borderId="1" xfId="1" applyFill="1" applyBorder="1"/>
    <xf numFmtId="0" fontId="10" fillId="2" borderId="1" xfId="1" applyFont="1" applyFill="1" applyBorder="1"/>
    <xf numFmtId="0" fontId="2" fillId="2" borderId="1" xfId="1" applyFont="1" applyFill="1" applyBorder="1"/>
    <xf numFmtId="0" fontId="4" fillId="2" borderId="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9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 applyAlignment="1">
      <alignment horizontal="center"/>
    </xf>
    <xf numFmtId="1" fontId="5" fillId="2" borderId="0" xfId="1" applyNumberFormat="1" applyFont="1" applyFill="1" applyAlignment="1">
      <alignment horizontal="center"/>
    </xf>
    <xf numFmtId="1" fontId="5" fillId="2" borderId="0" xfId="1" applyNumberFormat="1" applyFont="1" applyFill="1"/>
    <xf numFmtId="0" fontId="5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7" xfId="1" applyFont="1" applyFill="1" applyBorder="1"/>
    <xf numFmtId="0" fontId="3" fillId="2" borderId="10" xfId="1" applyFont="1" applyFill="1" applyBorder="1" applyAlignment="1">
      <alignment horizontal="center"/>
    </xf>
    <xf numFmtId="2" fontId="4" fillId="2" borderId="0" xfId="1" applyNumberFormat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0" fontId="4" fillId="2" borderId="1" xfId="1" applyFont="1" applyFill="1" applyBorder="1"/>
    <xf numFmtId="0" fontId="4" fillId="2" borderId="8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2" borderId="0" xfId="1" applyFont="1" applyFill="1"/>
    <xf numFmtId="1" fontId="2" fillId="2" borderId="0" xfId="1" applyNumberFormat="1" applyFont="1" applyFill="1"/>
    <xf numFmtId="0" fontId="7" fillId="2" borderId="0" xfId="1" applyFill="1" applyAlignment="1">
      <alignment horizontal="center"/>
    </xf>
    <xf numFmtId="0" fontId="11" fillId="2" borderId="0" xfId="1" applyFont="1" applyFill="1" applyAlignment="1">
      <alignment horizontal="center"/>
    </xf>
    <xf numFmtId="2" fontId="11" fillId="2" borderId="0" xfId="1" applyNumberFormat="1" applyFont="1" applyFill="1" applyAlignment="1">
      <alignment horizontal="center"/>
    </xf>
    <xf numFmtId="0" fontId="4" fillId="2" borderId="0" xfId="1" applyFont="1" applyFill="1"/>
    <xf numFmtId="0" fontId="11" fillId="2" borderId="5" xfId="1" applyFont="1" applyFill="1" applyBorder="1" applyAlignment="1">
      <alignment horizontal="center"/>
    </xf>
    <xf numFmtId="2" fontId="11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2" borderId="0" xfId="1" applyFont="1" applyFill="1" applyAlignment="1">
      <alignment horizontal="center"/>
    </xf>
    <xf numFmtId="2" fontId="6" fillId="2" borderId="0" xfId="1" applyNumberFormat="1" applyFont="1" applyFill="1" applyAlignment="1">
      <alignment horizontal="center"/>
    </xf>
    <xf numFmtId="0" fontId="7" fillId="2" borderId="0" xfId="1" applyFill="1"/>
    <xf numFmtId="2" fontId="7" fillId="2" borderId="0" xfId="1" applyNumberFormat="1" applyFill="1" applyAlignment="1">
      <alignment horizontal="center"/>
    </xf>
    <xf numFmtId="0" fontId="6" fillId="2" borderId="5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7" fillId="2" borderId="1" xfId="1" applyFill="1" applyBorder="1" applyAlignment="1">
      <alignment horizontal="center"/>
    </xf>
    <xf numFmtId="2" fontId="7" fillId="2" borderId="1" xfId="1" applyNumberFormat="1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/>
    </xf>
    <xf numFmtId="0" fontId="7" fillId="2" borderId="0" xfId="1" applyFill="1" applyAlignment="1">
      <alignment horizontal="center" vertical="center" wrapText="1"/>
    </xf>
    <xf numFmtId="0" fontId="10" fillId="2" borderId="10" xfId="1" applyFont="1" applyFill="1" applyBorder="1" applyAlignment="1">
      <alignment horizontal="center"/>
    </xf>
    <xf numFmtId="0" fontId="10" fillId="2" borderId="0" xfId="1" applyFont="1" applyFill="1"/>
    <xf numFmtId="2" fontId="10" fillId="2" borderId="0" xfId="1" applyNumberFormat="1" applyFont="1" applyFill="1" applyAlignment="1">
      <alignment horizontal="center"/>
    </xf>
    <xf numFmtId="1" fontId="10" fillId="2" borderId="10" xfId="1" applyNumberFormat="1" applyFont="1" applyFill="1" applyBorder="1" applyAlignment="1">
      <alignment horizontal="center"/>
    </xf>
    <xf numFmtId="1" fontId="7" fillId="2" borderId="0" xfId="1" applyNumberFormat="1" applyFill="1" applyAlignment="1">
      <alignment horizontal="center"/>
    </xf>
    <xf numFmtId="0" fontId="7" fillId="2" borderId="0" xfId="1" applyFill="1" applyAlignment="1">
      <alignment horizontal="center" wrapText="1"/>
    </xf>
    <xf numFmtId="1" fontId="10" fillId="2" borderId="5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0" fillId="2" borderId="1" xfId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9" fillId="2" borderId="1" xfId="0" applyFont="1" applyFill="1" applyBorder="1"/>
    <xf numFmtId="0" fontId="14" fillId="2" borderId="0" xfId="0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10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7" fillId="2" borderId="2" xfId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7" fillId="2" borderId="2" xfId="1" applyFill="1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0" fontId="7" fillId="2" borderId="0" xfId="1" applyFill="1" applyAlignment="1">
      <alignment horizontal="center" vertical="center"/>
    </xf>
    <xf numFmtId="0" fontId="7" fillId="2" borderId="3" xfId="1" applyFill="1" applyBorder="1" applyAlignment="1">
      <alignment horizontal="center"/>
    </xf>
    <xf numFmtId="0" fontId="7" fillId="2" borderId="4" xfId="1" applyFill="1" applyBorder="1" applyAlignment="1">
      <alignment horizontal="center"/>
    </xf>
    <xf numFmtId="0" fontId="10" fillId="2" borderId="9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6FCCF2F-FE90-4317-8BDF-DD312B53E72E}"/>
  </cellStyles>
  <dxfs count="0"/>
  <tableStyles count="0" defaultTableStyle="TableStyleMedium2" defaultPivotStyle="PivotStyleLight16"/>
  <colors>
    <mruColors>
      <color rgb="FF5C0000"/>
      <color rgb="FF800000"/>
      <color rgb="FF99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1</xdr:col>
      <xdr:colOff>5391150</xdr:colOff>
      <xdr:row>1</xdr:row>
      <xdr:rowOff>97155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A02E1B92-8642-4F27-BBF0-E9E9841BB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5075" y="0"/>
          <a:ext cx="3265170" cy="99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9357-9842-4190-92E6-1B64FB6F65C3}">
  <dimension ref="A1:H16"/>
  <sheetViews>
    <sheetView tabSelected="1" workbookViewId="0"/>
  </sheetViews>
  <sheetFormatPr baseColWidth="10" defaultRowHeight="13.2" x14ac:dyDescent="0.25"/>
  <cols>
    <col min="1" max="1" width="5.6640625" style="31" customWidth="1"/>
    <col min="2" max="2" width="87.88671875" style="33" customWidth="1"/>
    <col min="3" max="3" width="31.5546875" style="33" customWidth="1"/>
    <col min="4" max="16384" width="11.5546875" style="33"/>
  </cols>
  <sheetData>
    <row r="1" spans="1:8" ht="70.8" customHeight="1" x14ac:dyDescent="0.25">
      <c r="B1" s="32"/>
    </row>
    <row r="2" spans="1:8" ht="44.4" customHeight="1" x14ac:dyDescent="0.25">
      <c r="A2" s="111" t="s">
        <v>165</v>
      </c>
      <c r="B2" s="111"/>
      <c r="C2" s="111"/>
      <c r="D2" s="30"/>
      <c r="E2" s="30"/>
      <c r="F2" s="30"/>
    </row>
    <row r="3" spans="1:8" ht="25.2" x14ac:dyDescent="0.25">
      <c r="A3" s="111" t="s">
        <v>166</v>
      </c>
      <c r="B3" s="111"/>
      <c r="C3" s="111"/>
      <c r="D3" s="30"/>
      <c r="E3" s="30"/>
      <c r="F3" s="30"/>
    </row>
    <row r="4" spans="1:8" ht="25.2" x14ac:dyDescent="0.25">
      <c r="A4" s="111" t="s">
        <v>167</v>
      </c>
      <c r="B4" s="111"/>
      <c r="C4" s="111"/>
      <c r="D4" s="30"/>
      <c r="E4" s="30"/>
      <c r="F4" s="30"/>
    </row>
    <row r="5" spans="1:8" ht="16.8" customHeight="1" x14ac:dyDescent="0.25">
      <c r="B5" s="30"/>
      <c r="C5" s="30"/>
      <c r="D5" s="30"/>
      <c r="E5" s="30"/>
      <c r="F5" s="30"/>
    </row>
    <row r="6" spans="1:8" ht="64.8" customHeight="1" x14ac:dyDescent="0.25">
      <c r="A6" s="112" t="s">
        <v>276</v>
      </c>
      <c r="B6" s="112"/>
      <c r="C6" s="112"/>
      <c r="D6" s="30"/>
      <c r="E6" s="30"/>
      <c r="F6" s="30"/>
    </row>
    <row r="7" spans="1:8" ht="43.2" customHeight="1" x14ac:dyDescent="0.25">
      <c r="A7" s="112" t="s">
        <v>275</v>
      </c>
      <c r="B7" s="112"/>
      <c r="C7" s="112"/>
      <c r="D7" s="30"/>
      <c r="E7" s="30"/>
      <c r="F7" s="30"/>
    </row>
    <row r="8" spans="1:8" ht="43.2" customHeight="1" x14ac:dyDescent="0.25">
      <c r="A8" s="108"/>
      <c r="B8" s="110" t="s">
        <v>288</v>
      </c>
      <c r="C8" s="110"/>
      <c r="D8" s="30"/>
      <c r="E8" s="30"/>
      <c r="F8" s="30"/>
    </row>
    <row r="9" spans="1:8" ht="10.199999999999999" customHeight="1" x14ac:dyDescent="0.25">
      <c r="A9" s="33"/>
      <c r="B9" s="107"/>
      <c r="C9" s="107"/>
      <c r="D9" s="30"/>
      <c r="E9" s="30"/>
      <c r="F9" s="30"/>
    </row>
    <row r="10" spans="1:8" s="100" customFormat="1" ht="21.6" customHeight="1" x14ac:dyDescent="0.25">
      <c r="A10" s="105" t="s">
        <v>19</v>
      </c>
      <c r="B10" s="106" t="s">
        <v>271</v>
      </c>
      <c r="C10" s="101"/>
    </row>
    <row r="11" spans="1:8" s="100" customFormat="1" ht="24" customHeight="1" x14ac:dyDescent="0.25">
      <c r="A11" s="98">
        <v>1</v>
      </c>
      <c r="B11" s="99" t="s">
        <v>280</v>
      </c>
      <c r="C11" s="33"/>
      <c r="D11" s="33"/>
      <c r="E11" s="33"/>
      <c r="F11" s="33"/>
      <c r="G11" s="33"/>
      <c r="H11" s="33"/>
    </row>
    <row r="12" spans="1:8" s="100" customFormat="1" ht="24" customHeight="1" x14ac:dyDescent="0.25">
      <c r="A12" s="98">
        <v>2</v>
      </c>
      <c r="B12" s="99" t="s">
        <v>281</v>
      </c>
      <c r="C12" s="33"/>
      <c r="D12" s="33"/>
      <c r="E12" s="33"/>
      <c r="F12" s="33"/>
      <c r="G12" s="33"/>
      <c r="H12" s="33"/>
    </row>
    <row r="13" spans="1:8" s="100" customFormat="1" ht="24" customHeight="1" x14ac:dyDescent="0.25">
      <c r="A13" s="98">
        <v>3</v>
      </c>
      <c r="B13" s="99" t="s">
        <v>282</v>
      </c>
    </row>
    <row r="14" spans="1:8" s="100" customFormat="1" ht="24" customHeight="1" x14ac:dyDescent="0.25">
      <c r="A14" s="98">
        <v>4</v>
      </c>
      <c r="B14" s="99" t="s">
        <v>283</v>
      </c>
    </row>
    <row r="15" spans="1:8" s="100" customFormat="1" ht="24" customHeight="1" x14ac:dyDescent="0.25">
      <c r="A15" s="98">
        <v>5</v>
      </c>
      <c r="B15" s="99" t="s">
        <v>272</v>
      </c>
      <c r="G15" s="99"/>
    </row>
    <row r="16" spans="1:8" s="100" customFormat="1" ht="24" customHeight="1" x14ac:dyDescent="0.25">
      <c r="A16" s="102">
        <v>6</v>
      </c>
      <c r="B16" s="103" t="s">
        <v>273</v>
      </c>
      <c r="C16" s="104"/>
      <c r="G16" s="99"/>
    </row>
  </sheetData>
  <mergeCells count="6">
    <mergeCell ref="B8:C8"/>
    <mergeCell ref="A2:C2"/>
    <mergeCell ref="A3:C3"/>
    <mergeCell ref="A4:C4"/>
    <mergeCell ref="A7:C7"/>
    <mergeCell ref="A6:C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E110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29" customWidth="1"/>
    <col min="2" max="2" width="51.33203125" style="1" customWidth="1"/>
    <col min="3" max="3" width="5.6640625" style="1" customWidth="1"/>
    <col min="4" max="4" width="6.44140625" style="1" bestFit="1" customWidth="1"/>
    <col min="5" max="23" width="5.6640625" style="1" customWidth="1"/>
    <col min="24" max="24" width="6.44140625" style="1" bestFit="1" customWidth="1"/>
    <col min="25" max="25" width="5.6640625" style="1" customWidth="1"/>
    <col min="26" max="26" width="6.44140625" style="1" bestFit="1" customWidth="1"/>
    <col min="27" max="27" width="5.6640625" style="1" customWidth="1"/>
    <col min="28" max="28" width="6.44140625" style="1" bestFit="1" customWidth="1"/>
    <col min="29" max="29" width="5.6640625" style="1" customWidth="1"/>
    <col min="30" max="30" width="6.44140625" style="1" bestFit="1" customWidth="1"/>
    <col min="31" max="31" width="5.6640625" style="1" customWidth="1"/>
    <col min="32" max="32" width="7.44140625" style="1" bestFit="1" customWidth="1"/>
    <col min="33" max="33" width="5.6640625" style="1" customWidth="1"/>
    <col min="34" max="34" width="7.44140625" style="1" bestFit="1" customWidth="1"/>
    <col min="35" max="35" width="5.6640625" style="1" customWidth="1"/>
    <col min="36" max="36" width="7.44140625" style="7" bestFit="1" customWidth="1"/>
    <col min="37" max="38" width="5.6640625" style="1" customWidth="1"/>
    <col min="39" max="40" width="11.44140625" style="1"/>
    <col min="41" max="58" width="0" style="1" hidden="1" customWidth="1"/>
    <col min="59" max="249" width="11.44140625" style="1"/>
    <col min="250" max="250" width="6.44140625" style="1" customWidth="1"/>
    <col min="251" max="251" width="51.5546875" style="1" customWidth="1"/>
    <col min="252" max="252" width="5.6640625" style="1" customWidth="1"/>
    <col min="253" max="253" width="6.44140625" style="1" bestFit="1" customWidth="1"/>
    <col min="254" max="274" width="5.6640625" style="1" customWidth="1"/>
    <col min="275" max="275" width="6.44140625" style="1" bestFit="1" customWidth="1"/>
    <col min="276" max="276" width="5.6640625" style="1" customWidth="1"/>
    <col min="277" max="277" width="6.44140625" style="1" bestFit="1" customWidth="1"/>
    <col min="278" max="278" width="5.6640625" style="1" customWidth="1"/>
    <col min="279" max="279" width="6.44140625" style="1" bestFit="1" customWidth="1"/>
    <col min="280" max="280" width="5.6640625" style="1" customWidth="1"/>
    <col min="281" max="281" width="6.44140625" style="1" bestFit="1" customWidth="1"/>
    <col min="282" max="282" width="5.6640625" style="1" customWidth="1"/>
    <col min="283" max="283" width="6.44140625" style="1" bestFit="1" customWidth="1"/>
    <col min="284" max="284" width="5.6640625" style="1" customWidth="1"/>
    <col min="285" max="285" width="7.44140625" style="1" bestFit="1" customWidth="1"/>
    <col min="286" max="505" width="11.44140625" style="1"/>
    <col min="506" max="506" width="6.44140625" style="1" customWidth="1"/>
    <col min="507" max="507" width="51.5546875" style="1" customWidth="1"/>
    <col min="508" max="508" width="5.6640625" style="1" customWidth="1"/>
    <col min="509" max="509" width="6.44140625" style="1" bestFit="1" customWidth="1"/>
    <col min="510" max="530" width="5.6640625" style="1" customWidth="1"/>
    <col min="531" max="531" width="6.44140625" style="1" bestFit="1" customWidth="1"/>
    <col min="532" max="532" width="5.6640625" style="1" customWidth="1"/>
    <col min="533" max="533" width="6.44140625" style="1" bestFit="1" customWidth="1"/>
    <col min="534" max="534" width="5.6640625" style="1" customWidth="1"/>
    <col min="535" max="535" width="6.44140625" style="1" bestFit="1" customWidth="1"/>
    <col min="536" max="536" width="5.6640625" style="1" customWidth="1"/>
    <col min="537" max="537" width="6.44140625" style="1" bestFit="1" customWidth="1"/>
    <col min="538" max="538" width="5.6640625" style="1" customWidth="1"/>
    <col min="539" max="539" width="6.44140625" style="1" bestFit="1" customWidth="1"/>
    <col min="540" max="540" width="5.6640625" style="1" customWidth="1"/>
    <col min="541" max="541" width="7.44140625" style="1" bestFit="1" customWidth="1"/>
    <col min="542" max="761" width="11.44140625" style="1"/>
    <col min="762" max="762" width="6.44140625" style="1" customWidth="1"/>
    <col min="763" max="763" width="51.5546875" style="1" customWidth="1"/>
    <col min="764" max="764" width="5.6640625" style="1" customWidth="1"/>
    <col min="765" max="765" width="6.44140625" style="1" bestFit="1" customWidth="1"/>
    <col min="766" max="786" width="5.6640625" style="1" customWidth="1"/>
    <col min="787" max="787" width="6.44140625" style="1" bestFit="1" customWidth="1"/>
    <col min="788" max="788" width="5.6640625" style="1" customWidth="1"/>
    <col min="789" max="789" width="6.44140625" style="1" bestFit="1" customWidth="1"/>
    <col min="790" max="790" width="5.6640625" style="1" customWidth="1"/>
    <col min="791" max="791" width="6.44140625" style="1" bestFit="1" customWidth="1"/>
    <col min="792" max="792" width="5.6640625" style="1" customWidth="1"/>
    <col min="793" max="793" width="6.44140625" style="1" bestFit="1" customWidth="1"/>
    <col min="794" max="794" width="5.6640625" style="1" customWidth="1"/>
    <col min="795" max="795" width="6.44140625" style="1" bestFit="1" customWidth="1"/>
    <col min="796" max="796" width="5.6640625" style="1" customWidth="1"/>
    <col min="797" max="797" width="7.44140625" style="1" bestFit="1" customWidth="1"/>
    <col min="798" max="1017" width="11.44140625" style="1"/>
    <col min="1018" max="1018" width="6.44140625" style="1" customWidth="1"/>
    <col min="1019" max="1019" width="51.5546875" style="1" customWidth="1"/>
    <col min="1020" max="1020" width="5.6640625" style="1" customWidth="1"/>
    <col min="1021" max="1021" width="6.44140625" style="1" bestFit="1" customWidth="1"/>
    <col min="1022" max="1042" width="5.6640625" style="1" customWidth="1"/>
    <col min="1043" max="1043" width="6.44140625" style="1" bestFit="1" customWidth="1"/>
    <col min="1044" max="1044" width="5.6640625" style="1" customWidth="1"/>
    <col min="1045" max="1045" width="6.44140625" style="1" bestFit="1" customWidth="1"/>
    <col min="1046" max="1046" width="5.6640625" style="1" customWidth="1"/>
    <col min="1047" max="1047" width="6.44140625" style="1" bestFit="1" customWidth="1"/>
    <col min="1048" max="1048" width="5.6640625" style="1" customWidth="1"/>
    <col min="1049" max="1049" width="6.44140625" style="1" bestFit="1" customWidth="1"/>
    <col min="1050" max="1050" width="5.6640625" style="1" customWidth="1"/>
    <col min="1051" max="1051" width="6.44140625" style="1" bestFit="1" customWidth="1"/>
    <col min="1052" max="1052" width="5.6640625" style="1" customWidth="1"/>
    <col min="1053" max="1053" width="7.44140625" style="1" bestFit="1" customWidth="1"/>
    <col min="1054" max="1273" width="11.44140625" style="1"/>
    <col min="1274" max="1274" width="6.44140625" style="1" customWidth="1"/>
    <col min="1275" max="1275" width="51.5546875" style="1" customWidth="1"/>
    <col min="1276" max="1276" width="5.6640625" style="1" customWidth="1"/>
    <col min="1277" max="1277" width="6.44140625" style="1" bestFit="1" customWidth="1"/>
    <col min="1278" max="1298" width="5.6640625" style="1" customWidth="1"/>
    <col min="1299" max="1299" width="6.44140625" style="1" bestFit="1" customWidth="1"/>
    <col min="1300" max="1300" width="5.6640625" style="1" customWidth="1"/>
    <col min="1301" max="1301" width="6.44140625" style="1" bestFit="1" customWidth="1"/>
    <col min="1302" max="1302" width="5.6640625" style="1" customWidth="1"/>
    <col min="1303" max="1303" width="6.44140625" style="1" bestFit="1" customWidth="1"/>
    <col min="1304" max="1304" width="5.6640625" style="1" customWidth="1"/>
    <col min="1305" max="1305" width="6.44140625" style="1" bestFit="1" customWidth="1"/>
    <col min="1306" max="1306" width="5.6640625" style="1" customWidth="1"/>
    <col min="1307" max="1307" width="6.44140625" style="1" bestFit="1" customWidth="1"/>
    <col min="1308" max="1308" width="5.6640625" style="1" customWidth="1"/>
    <col min="1309" max="1309" width="7.44140625" style="1" bestFit="1" customWidth="1"/>
    <col min="1310" max="1529" width="11.44140625" style="1"/>
    <col min="1530" max="1530" width="6.44140625" style="1" customWidth="1"/>
    <col min="1531" max="1531" width="51.5546875" style="1" customWidth="1"/>
    <col min="1532" max="1532" width="5.6640625" style="1" customWidth="1"/>
    <col min="1533" max="1533" width="6.44140625" style="1" bestFit="1" customWidth="1"/>
    <col min="1534" max="1554" width="5.6640625" style="1" customWidth="1"/>
    <col min="1555" max="1555" width="6.44140625" style="1" bestFit="1" customWidth="1"/>
    <col min="1556" max="1556" width="5.6640625" style="1" customWidth="1"/>
    <col min="1557" max="1557" width="6.44140625" style="1" bestFit="1" customWidth="1"/>
    <col min="1558" max="1558" width="5.6640625" style="1" customWidth="1"/>
    <col min="1559" max="1559" width="6.44140625" style="1" bestFit="1" customWidth="1"/>
    <col min="1560" max="1560" width="5.6640625" style="1" customWidth="1"/>
    <col min="1561" max="1561" width="6.44140625" style="1" bestFit="1" customWidth="1"/>
    <col min="1562" max="1562" width="5.6640625" style="1" customWidth="1"/>
    <col min="1563" max="1563" width="6.44140625" style="1" bestFit="1" customWidth="1"/>
    <col min="1564" max="1564" width="5.6640625" style="1" customWidth="1"/>
    <col min="1565" max="1565" width="7.44140625" style="1" bestFit="1" customWidth="1"/>
    <col min="1566" max="1785" width="11.44140625" style="1"/>
    <col min="1786" max="1786" width="6.44140625" style="1" customWidth="1"/>
    <col min="1787" max="1787" width="51.5546875" style="1" customWidth="1"/>
    <col min="1788" max="1788" width="5.6640625" style="1" customWidth="1"/>
    <col min="1789" max="1789" width="6.44140625" style="1" bestFit="1" customWidth="1"/>
    <col min="1790" max="1810" width="5.6640625" style="1" customWidth="1"/>
    <col min="1811" max="1811" width="6.44140625" style="1" bestFit="1" customWidth="1"/>
    <col min="1812" max="1812" width="5.6640625" style="1" customWidth="1"/>
    <col min="1813" max="1813" width="6.44140625" style="1" bestFit="1" customWidth="1"/>
    <col min="1814" max="1814" width="5.6640625" style="1" customWidth="1"/>
    <col min="1815" max="1815" width="6.44140625" style="1" bestFit="1" customWidth="1"/>
    <col min="1816" max="1816" width="5.6640625" style="1" customWidth="1"/>
    <col min="1817" max="1817" width="6.44140625" style="1" bestFit="1" customWidth="1"/>
    <col min="1818" max="1818" width="5.6640625" style="1" customWidth="1"/>
    <col min="1819" max="1819" width="6.44140625" style="1" bestFit="1" customWidth="1"/>
    <col min="1820" max="1820" width="5.6640625" style="1" customWidth="1"/>
    <col min="1821" max="1821" width="7.44140625" style="1" bestFit="1" customWidth="1"/>
    <col min="1822" max="2041" width="11.44140625" style="1"/>
    <col min="2042" max="2042" width="6.44140625" style="1" customWidth="1"/>
    <col min="2043" max="2043" width="51.5546875" style="1" customWidth="1"/>
    <col min="2044" max="2044" width="5.6640625" style="1" customWidth="1"/>
    <col min="2045" max="2045" width="6.44140625" style="1" bestFit="1" customWidth="1"/>
    <col min="2046" max="2066" width="5.6640625" style="1" customWidth="1"/>
    <col min="2067" max="2067" width="6.44140625" style="1" bestFit="1" customWidth="1"/>
    <col min="2068" max="2068" width="5.6640625" style="1" customWidth="1"/>
    <col min="2069" max="2069" width="6.44140625" style="1" bestFit="1" customWidth="1"/>
    <col min="2070" max="2070" width="5.6640625" style="1" customWidth="1"/>
    <col min="2071" max="2071" width="6.44140625" style="1" bestFit="1" customWidth="1"/>
    <col min="2072" max="2072" width="5.6640625" style="1" customWidth="1"/>
    <col min="2073" max="2073" width="6.44140625" style="1" bestFit="1" customWidth="1"/>
    <col min="2074" max="2074" width="5.6640625" style="1" customWidth="1"/>
    <col min="2075" max="2075" width="6.44140625" style="1" bestFit="1" customWidth="1"/>
    <col min="2076" max="2076" width="5.6640625" style="1" customWidth="1"/>
    <col min="2077" max="2077" width="7.44140625" style="1" bestFit="1" customWidth="1"/>
    <col min="2078" max="2297" width="11.44140625" style="1"/>
    <col min="2298" max="2298" width="6.44140625" style="1" customWidth="1"/>
    <col min="2299" max="2299" width="51.5546875" style="1" customWidth="1"/>
    <col min="2300" max="2300" width="5.6640625" style="1" customWidth="1"/>
    <col min="2301" max="2301" width="6.44140625" style="1" bestFit="1" customWidth="1"/>
    <col min="2302" max="2322" width="5.6640625" style="1" customWidth="1"/>
    <col min="2323" max="2323" width="6.44140625" style="1" bestFit="1" customWidth="1"/>
    <col min="2324" max="2324" width="5.6640625" style="1" customWidth="1"/>
    <col min="2325" max="2325" width="6.44140625" style="1" bestFit="1" customWidth="1"/>
    <col min="2326" max="2326" width="5.6640625" style="1" customWidth="1"/>
    <col min="2327" max="2327" width="6.44140625" style="1" bestFit="1" customWidth="1"/>
    <col min="2328" max="2328" width="5.6640625" style="1" customWidth="1"/>
    <col min="2329" max="2329" width="6.44140625" style="1" bestFit="1" customWidth="1"/>
    <col min="2330" max="2330" width="5.6640625" style="1" customWidth="1"/>
    <col min="2331" max="2331" width="6.44140625" style="1" bestFit="1" customWidth="1"/>
    <col min="2332" max="2332" width="5.6640625" style="1" customWidth="1"/>
    <col min="2333" max="2333" width="7.44140625" style="1" bestFit="1" customWidth="1"/>
    <col min="2334" max="2553" width="11.44140625" style="1"/>
    <col min="2554" max="2554" width="6.44140625" style="1" customWidth="1"/>
    <col min="2555" max="2555" width="51.5546875" style="1" customWidth="1"/>
    <col min="2556" max="2556" width="5.6640625" style="1" customWidth="1"/>
    <col min="2557" max="2557" width="6.44140625" style="1" bestFit="1" customWidth="1"/>
    <col min="2558" max="2578" width="5.6640625" style="1" customWidth="1"/>
    <col min="2579" max="2579" width="6.44140625" style="1" bestFit="1" customWidth="1"/>
    <col min="2580" max="2580" width="5.6640625" style="1" customWidth="1"/>
    <col min="2581" max="2581" width="6.44140625" style="1" bestFit="1" customWidth="1"/>
    <col min="2582" max="2582" width="5.6640625" style="1" customWidth="1"/>
    <col min="2583" max="2583" width="6.44140625" style="1" bestFit="1" customWidth="1"/>
    <col min="2584" max="2584" width="5.6640625" style="1" customWidth="1"/>
    <col min="2585" max="2585" width="6.44140625" style="1" bestFit="1" customWidth="1"/>
    <col min="2586" max="2586" width="5.6640625" style="1" customWidth="1"/>
    <col min="2587" max="2587" width="6.44140625" style="1" bestFit="1" customWidth="1"/>
    <col min="2588" max="2588" width="5.6640625" style="1" customWidth="1"/>
    <col min="2589" max="2589" width="7.44140625" style="1" bestFit="1" customWidth="1"/>
    <col min="2590" max="2809" width="11.44140625" style="1"/>
    <col min="2810" max="2810" width="6.44140625" style="1" customWidth="1"/>
    <col min="2811" max="2811" width="51.5546875" style="1" customWidth="1"/>
    <col min="2812" max="2812" width="5.6640625" style="1" customWidth="1"/>
    <col min="2813" max="2813" width="6.44140625" style="1" bestFit="1" customWidth="1"/>
    <col min="2814" max="2834" width="5.6640625" style="1" customWidth="1"/>
    <col min="2835" max="2835" width="6.44140625" style="1" bestFit="1" customWidth="1"/>
    <col min="2836" max="2836" width="5.6640625" style="1" customWidth="1"/>
    <col min="2837" max="2837" width="6.44140625" style="1" bestFit="1" customWidth="1"/>
    <col min="2838" max="2838" width="5.6640625" style="1" customWidth="1"/>
    <col min="2839" max="2839" width="6.44140625" style="1" bestFit="1" customWidth="1"/>
    <col min="2840" max="2840" width="5.6640625" style="1" customWidth="1"/>
    <col min="2841" max="2841" width="6.44140625" style="1" bestFit="1" customWidth="1"/>
    <col min="2842" max="2842" width="5.6640625" style="1" customWidth="1"/>
    <col min="2843" max="2843" width="6.44140625" style="1" bestFit="1" customWidth="1"/>
    <col min="2844" max="2844" width="5.6640625" style="1" customWidth="1"/>
    <col min="2845" max="2845" width="7.44140625" style="1" bestFit="1" customWidth="1"/>
    <col min="2846" max="3065" width="11.44140625" style="1"/>
    <col min="3066" max="3066" width="6.44140625" style="1" customWidth="1"/>
    <col min="3067" max="3067" width="51.5546875" style="1" customWidth="1"/>
    <col min="3068" max="3068" width="5.6640625" style="1" customWidth="1"/>
    <col min="3069" max="3069" width="6.44140625" style="1" bestFit="1" customWidth="1"/>
    <col min="3070" max="3090" width="5.6640625" style="1" customWidth="1"/>
    <col min="3091" max="3091" width="6.44140625" style="1" bestFit="1" customWidth="1"/>
    <col min="3092" max="3092" width="5.6640625" style="1" customWidth="1"/>
    <col min="3093" max="3093" width="6.44140625" style="1" bestFit="1" customWidth="1"/>
    <col min="3094" max="3094" width="5.6640625" style="1" customWidth="1"/>
    <col min="3095" max="3095" width="6.44140625" style="1" bestFit="1" customWidth="1"/>
    <col min="3096" max="3096" width="5.6640625" style="1" customWidth="1"/>
    <col min="3097" max="3097" width="6.44140625" style="1" bestFit="1" customWidth="1"/>
    <col min="3098" max="3098" width="5.6640625" style="1" customWidth="1"/>
    <col min="3099" max="3099" width="6.44140625" style="1" bestFit="1" customWidth="1"/>
    <col min="3100" max="3100" width="5.6640625" style="1" customWidth="1"/>
    <col min="3101" max="3101" width="7.44140625" style="1" bestFit="1" customWidth="1"/>
    <col min="3102" max="3321" width="11.44140625" style="1"/>
    <col min="3322" max="3322" width="6.44140625" style="1" customWidth="1"/>
    <col min="3323" max="3323" width="51.5546875" style="1" customWidth="1"/>
    <col min="3324" max="3324" width="5.6640625" style="1" customWidth="1"/>
    <col min="3325" max="3325" width="6.44140625" style="1" bestFit="1" customWidth="1"/>
    <col min="3326" max="3346" width="5.6640625" style="1" customWidth="1"/>
    <col min="3347" max="3347" width="6.44140625" style="1" bestFit="1" customWidth="1"/>
    <col min="3348" max="3348" width="5.6640625" style="1" customWidth="1"/>
    <col min="3349" max="3349" width="6.44140625" style="1" bestFit="1" customWidth="1"/>
    <col min="3350" max="3350" width="5.6640625" style="1" customWidth="1"/>
    <col min="3351" max="3351" width="6.44140625" style="1" bestFit="1" customWidth="1"/>
    <col min="3352" max="3352" width="5.6640625" style="1" customWidth="1"/>
    <col min="3353" max="3353" width="6.44140625" style="1" bestFit="1" customWidth="1"/>
    <col min="3354" max="3354" width="5.6640625" style="1" customWidth="1"/>
    <col min="3355" max="3355" width="6.44140625" style="1" bestFit="1" customWidth="1"/>
    <col min="3356" max="3356" width="5.6640625" style="1" customWidth="1"/>
    <col min="3357" max="3357" width="7.44140625" style="1" bestFit="1" customWidth="1"/>
    <col min="3358" max="3577" width="11.44140625" style="1"/>
    <col min="3578" max="3578" width="6.44140625" style="1" customWidth="1"/>
    <col min="3579" max="3579" width="51.5546875" style="1" customWidth="1"/>
    <col min="3580" max="3580" width="5.6640625" style="1" customWidth="1"/>
    <col min="3581" max="3581" width="6.44140625" style="1" bestFit="1" customWidth="1"/>
    <col min="3582" max="3602" width="5.6640625" style="1" customWidth="1"/>
    <col min="3603" max="3603" width="6.44140625" style="1" bestFit="1" customWidth="1"/>
    <col min="3604" max="3604" width="5.6640625" style="1" customWidth="1"/>
    <col min="3605" max="3605" width="6.44140625" style="1" bestFit="1" customWidth="1"/>
    <col min="3606" max="3606" width="5.6640625" style="1" customWidth="1"/>
    <col min="3607" max="3607" width="6.44140625" style="1" bestFit="1" customWidth="1"/>
    <col min="3608" max="3608" width="5.6640625" style="1" customWidth="1"/>
    <col min="3609" max="3609" width="6.44140625" style="1" bestFit="1" customWidth="1"/>
    <col min="3610" max="3610" width="5.6640625" style="1" customWidth="1"/>
    <col min="3611" max="3611" width="6.44140625" style="1" bestFit="1" customWidth="1"/>
    <col min="3612" max="3612" width="5.6640625" style="1" customWidth="1"/>
    <col min="3613" max="3613" width="7.44140625" style="1" bestFit="1" customWidth="1"/>
    <col min="3614" max="3833" width="11.44140625" style="1"/>
    <col min="3834" max="3834" width="6.44140625" style="1" customWidth="1"/>
    <col min="3835" max="3835" width="51.5546875" style="1" customWidth="1"/>
    <col min="3836" max="3836" width="5.6640625" style="1" customWidth="1"/>
    <col min="3837" max="3837" width="6.44140625" style="1" bestFit="1" customWidth="1"/>
    <col min="3838" max="3858" width="5.6640625" style="1" customWidth="1"/>
    <col min="3859" max="3859" width="6.44140625" style="1" bestFit="1" customWidth="1"/>
    <col min="3860" max="3860" width="5.6640625" style="1" customWidth="1"/>
    <col min="3861" max="3861" width="6.44140625" style="1" bestFit="1" customWidth="1"/>
    <col min="3862" max="3862" width="5.6640625" style="1" customWidth="1"/>
    <col min="3863" max="3863" width="6.44140625" style="1" bestFit="1" customWidth="1"/>
    <col min="3864" max="3864" width="5.6640625" style="1" customWidth="1"/>
    <col min="3865" max="3865" width="6.44140625" style="1" bestFit="1" customWidth="1"/>
    <col min="3866" max="3866" width="5.6640625" style="1" customWidth="1"/>
    <col min="3867" max="3867" width="6.44140625" style="1" bestFit="1" customWidth="1"/>
    <col min="3868" max="3868" width="5.6640625" style="1" customWidth="1"/>
    <col min="3869" max="3869" width="7.44140625" style="1" bestFit="1" customWidth="1"/>
    <col min="3870" max="4089" width="11.44140625" style="1"/>
    <col min="4090" max="4090" width="6.44140625" style="1" customWidth="1"/>
    <col min="4091" max="4091" width="51.5546875" style="1" customWidth="1"/>
    <col min="4092" max="4092" width="5.6640625" style="1" customWidth="1"/>
    <col min="4093" max="4093" width="6.44140625" style="1" bestFit="1" customWidth="1"/>
    <col min="4094" max="4114" width="5.6640625" style="1" customWidth="1"/>
    <col min="4115" max="4115" width="6.44140625" style="1" bestFit="1" customWidth="1"/>
    <col min="4116" max="4116" width="5.6640625" style="1" customWidth="1"/>
    <col min="4117" max="4117" width="6.44140625" style="1" bestFit="1" customWidth="1"/>
    <col min="4118" max="4118" width="5.6640625" style="1" customWidth="1"/>
    <col min="4119" max="4119" width="6.44140625" style="1" bestFit="1" customWidth="1"/>
    <col min="4120" max="4120" width="5.6640625" style="1" customWidth="1"/>
    <col min="4121" max="4121" width="6.44140625" style="1" bestFit="1" customWidth="1"/>
    <col min="4122" max="4122" width="5.6640625" style="1" customWidth="1"/>
    <col min="4123" max="4123" width="6.44140625" style="1" bestFit="1" customWidth="1"/>
    <col min="4124" max="4124" width="5.6640625" style="1" customWidth="1"/>
    <col min="4125" max="4125" width="7.44140625" style="1" bestFit="1" customWidth="1"/>
    <col min="4126" max="4345" width="11.44140625" style="1"/>
    <col min="4346" max="4346" width="6.44140625" style="1" customWidth="1"/>
    <col min="4347" max="4347" width="51.5546875" style="1" customWidth="1"/>
    <col min="4348" max="4348" width="5.6640625" style="1" customWidth="1"/>
    <col min="4349" max="4349" width="6.44140625" style="1" bestFit="1" customWidth="1"/>
    <col min="4350" max="4370" width="5.6640625" style="1" customWidth="1"/>
    <col min="4371" max="4371" width="6.44140625" style="1" bestFit="1" customWidth="1"/>
    <col min="4372" max="4372" width="5.6640625" style="1" customWidth="1"/>
    <col min="4373" max="4373" width="6.44140625" style="1" bestFit="1" customWidth="1"/>
    <col min="4374" max="4374" width="5.6640625" style="1" customWidth="1"/>
    <col min="4375" max="4375" width="6.44140625" style="1" bestFit="1" customWidth="1"/>
    <col min="4376" max="4376" width="5.6640625" style="1" customWidth="1"/>
    <col min="4377" max="4377" width="6.44140625" style="1" bestFit="1" customWidth="1"/>
    <col min="4378" max="4378" width="5.6640625" style="1" customWidth="1"/>
    <col min="4379" max="4379" width="6.44140625" style="1" bestFit="1" customWidth="1"/>
    <col min="4380" max="4380" width="5.6640625" style="1" customWidth="1"/>
    <col min="4381" max="4381" width="7.44140625" style="1" bestFit="1" customWidth="1"/>
    <col min="4382" max="4601" width="11.44140625" style="1"/>
    <col min="4602" max="4602" width="6.44140625" style="1" customWidth="1"/>
    <col min="4603" max="4603" width="51.5546875" style="1" customWidth="1"/>
    <col min="4604" max="4604" width="5.6640625" style="1" customWidth="1"/>
    <col min="4605" max="4605" width="6.44140625" style="1" bestFit="1" customWidth="1"/>
    <col min="4606" max="4626" width="5.6640625" style="1" customWidth="1"/>
    <col min="4627" max="4627" width="6.44140625" style="1" bestFit="1" customWidth="1"/>
    <col min="4628" max="4628" width="5.6640625" style="1" customWidth="1"/>
    <col min="4629" max="4629" width="6.44140625" style="1" bestFit="1" customWidth="1"/>
    <col min="4630" max="4630" width="5.6640625" style="1" customWidth="1"/>
    <col min="4631" max="4631" width="6.44140625" style="1" bestFit="1" customWidth="1"/>
    <col min="4632" max="4632" width="5.6640625" style="1" customWidth="1"/>
    <col min="4633" max="4633" width="6.44140625" style="1" bestFit="1" customWidth="1"/>
    <col min="4634" max="4634" width="5.6640625" style="1" customWidth="1"/>
    <col min="4635" max="4635" width="6.44140625" style="1" bestFit="1" customWidth="1"/>
    <col min="4636" max="4636" width="5.6640625" style="1" customWidth="1"/>
    <col min="4637" max="4637" width="7.44140625" style="1" bestFit="1" customWidth="1"/>
    <col min="4638" max="4857" width="11.44140625" style="1"/>
    <col min="4858" max="4858" width="6.44140625" style="1" customWidth="1"/>
    <col min="4859" max="4859" width="51.5546875" style="1" customWidth="1"/>
    <col min="4860" max="4860" width="5.6640625" style="1" customWidth="1"/>
    <col min="4861" max="4861" width="6.44140625" style="1" bestFit="1" customWidth="1"/>
    <col min="4862" max="4882" width="5.6640625" style="1" customWidth="1"/>
    <col min="4883" max="4883" width="6.44140625" style="1" bestFit="1" customWidth="1"/>
    <col min="4884" max="4884" width="5.6640625" style="1" customWidth="1"/>
    <col min="4885" max="4885" width="6.44140625" style="1" bestFit="1" customWidth="1"/>
    <col min="4886" max="4886" width="5.6640625" style="1" customWidth="1"/>
    <col min="4887" max="4887" width="6.44140625" style="1" bestFit="1" customWidth="1"/>
    <col min="4888" max="4888" width="5.6640625" style="1" customWidth="1"/>
    <col min="4889" max="4889" width="6.44140625" style="1" bestFit="1" customWidth="1"/>
    <col min="4890" max="4890" width="5.6640625" style="1" customWidth="1"/>
    <col min="4891" max="4891" width="6.44140625" style="1" bestFit="1" customWidth="1"/>
    <col min="4892" max="4892" width="5.6640625" style="1" customWidth="1"/>
    <col min="4893" max="4893" width="7.44140625" style="1" bestFit="1" customWidth="1"/>
    <col min="4894" max="5113" width="11.44140625" style="1"/>
    <col min="5114" max="5114" width="6.44140625" style="1" customWidth="1"/>
    <col min="5115" max="5115" width="51.5546875" style="1" customWidth="1"/>
    <col min="5116" max="5116" width="5.6640625" style="1" customWidth="1"/>
    <col min="5117" max="5117" width="6.44140625" style="1" bestFit="1" customWidth="1"/>
    <col min="5118" max="5138" width="5.6640625" style="1" customWidth="1"/>
    <col min="5139" max="5139" width="6.44140625" style="1" bestFit="1" customWidth="1"/>
    <col min="5140" max="5140" width="5.6640625" style="1" customWidth="1"/>
    <col min="5141" max="5141" width="6.44140625" style="1" bestFit="1" customWidth="1"/>
    <col min="5142" max="5142" width="5.6640625" style="1" customWidth="1"/>
    <col min="5143" max="5143" width="6.44140625" style="1" bestFit="1" customWidth="1"/>
    <col min="5144" max="5144" width="5.6640625" style="1" customWidth="1"/>
    <col min="5145" max="5145" width="6.44140625" style="1" bestFit="1" customWidth="1"/>
    <col min="5146" max="5146" width="5.6640625" style="1" customWidth="1"/>
    <col min="5147" max="5147" width="6.44140625" style="1" bestFit="1" customWidth="1"/>
    <col min="5148" max="5148" width="5.6640625" style="1" customWidth="1"/>
    <col min="5149" max="5149" width="7.44140625" style="1" bestFit="1" customWidth="1"/>
    <col min="5150" max="5369" width="11.44140625" style="1"/>
    <col min="5370" max="5370" width="6.44140625" style="1" customWidth="1"/>
    <col min="5371" max="5371" width="51.5546875" style="1" customWidth="1"/>
    <col min="5372" max="5372" width="5.6640625" style="1" customWidth="1"/>
    <col min="5373" max="5373" width="6.44140625" style="1" bestFit="1" customWidth="1"/>
    <col min="5374" max="5394" width="5.6640625" style="1" customWidth="1"/>
    <col min="5395" max="5395" width="6.44140625" style="1" bestFit="1" customWidth="1"/>
    <col min="5396" max="5396" width="5.6640625" style="1" customWidth="1"/>
    <col min="5397" max="5397" width="6.44140625" style="1" bestFit="1" customWidth="1"/>
    <col min="5398" max="5398" width="5.6640625" style="1" customWidth="1"/>
    <col min="5399" max="5399" width="6.44140625" style="1" bestFit="1" customWidth="1"/>
    <col min="5400" max="5400" width="5.6640625" style="1" customWidth="1"/>
    <col min="5401" max="5401" width="6.44140625" style="1" bestFit="1" customWidth="1"/>
    <col min="5402" max="5402" width="5.6640625" style="1" customWidth="1"/>
    <col min="5403" max="5403" width="6.44140625" style="1" bestFit="1" customWidth="1"/>
    <col min="5404" max="5404" width="5.6640625" style="1" customWidth="1"/>
    <col min="5405" max="5405" width="7.44140625" style="1" bestFit="1" customWidth="1"/>
    <col min="5406" max="5625" width="11.44140625" style="1"/>
    <col min="5626" max="5626" width="6.44140625" style="1" customWidth="1"/>
    <col min="5627" max="5627" width="51.5546875" style="1" customWidth="1"/>
    <col min="5628" max="5628" width="5.6640625" style="1" customWidth="1"/>
    <col min="5629" max="5629" width="6.44140625" style="1" bestFit="1" customWidth="1"/>
    <col min="5630" max="5650" width="5.6640625" style="1" customWidth="1"/>
    <col min="5651" max="5651" width="6.44140625" style="1" bestFit="1" customWidth="1"/>
    <col min="5652" max="5652" width="5.6640625" style="1" customWidth="1"/>
    <col min="5653" max="5653" width="6.44140625" style="1" bestFit="1" customWidth="1"/>
    <col min="5654" max="5654" width="5.6640625" style="1" customWidth="1"/>
    <col min="5655" max="5655" width="6.44140625" style="1" bestFit="1" customWidth="1"/>
    <col min="5656" max="5656" width="5.6640625" style="1" customWidth="1"/>
    <col min="5657" max="5657" width="6.44140625" style="1" bestFit="1" customWidth="1"/>
    <col min="5658" max="5658" width="5.6640625" style="1" customWidth="1"/>
    <col min="5659" max="5659" width="6.44140625" style="1" bestFit="1" customWidth="1"/>
    <col min="5660" max="5660" width="5.6640625" style="1" customWidth="1"/>
    <col min="5661" max="5661" width="7.44140625" style="1" bestFit="1" customWidth="1"/>
    <col min="5662" max="5881" width="11.44140625" style="1"/>
    <col min="5882" max="5882" width="6.44140625" style="1" customWidth="1"/>
    <col min="5883" max="5883" width="51.5546875" style="1" customWidth="1"/>
    <col min="5884" max="5884" width="5.6640625" style="1" customWidth="1"/>
    <col min="5885" max="5885" width="6.44140625" style="1" bestFit="1" customWidth="1"/>
    <col min="5886" max="5906" width="5.6640625" style="1" customWidth="1"/>
    <col min="5907" max="5907" width="6.44140625" style="1" bestFit="1" customWidth="1"/>
    <col min="5908" max="5908" width="5.6640625" style="1" customWidth="1"/>
    <col min="5909" max="5909" width="6.44140625" style="1" bestFit="1" customWidth="1"/>
    <col min="5910" max="5910" width="5.6640625" style="1" customWidth="1"/>
    <col min="5911" max="5911" width="6.44140625" style="1" bestFit="1" customWidth="1"/>
    <col min="5912" max="5912" width="5.6640625" style="1" customWidth="1"/>
    <col min="5913" max="5913" width="6.44140625" style="1" bestFit="1" customWidth="1"/>
    <col min="5914" max="5914" width="5.6640625" style="1" customWidth="1"/>
    <col min="5915" max="5915" width="6.44140625" style="1" bestFit="1" customWidth="1"/>
    <col min="5916" max="5916" width="5.6640625" style="1" customWidth="1"/>
    <col min="5917" max="5917" width="7.44140625" style="1" bestFit="1" customWidth="1"/>
    <col min="5918" max="6137" width="11.44140625" style="1"/>
    <col min="6138" max="6138" width="6.44140625" style="1" customWidth="1"/>
    <col min="6139" max="6139" width="51.5546875" style="1" customWidth="1"/>
    <col min="6140" max="6140" width="5.6640625" style="1" customWidth="1"/>
    <col min="6141" max="6141" width="6.44140625" style="1" bestFit="1" customWidth="1"/>
    <col min="6142" max="6162" width="5.6640625" style="1" customWidth="1"/>
    <col min="6163" max="6163" width="6.44140625" style="1" bestFit="1" customWidth="1"/>
    <col min="6164" max="6164" width="5.6640625" style="1" customWidth="1"/>
    <col min="6165" max="6165" width="6.44140625" style="1" bestFit="1" customWidth="1"/>
    <col min="6166" max="6166" width="5.6640625" style="1" customWidth="1"/>
    <col min="6167" max="6167" width="6.44140625" style="1" bestFit="1" customWidth="1"/>
    <col min="6168" max="6168" width="5.6640625" style="1" customWidth="1"/>
    <col min="6169" max="6169" width="6.44140625" style="1" bestFit="1" customWidth="1"/>
    <col min="6170" max="6170" width="5.6640625" style="1" customWidth="1"/>
    <col min="6171" max="6171" width="6.44140625" style="1" bestFit="1" customWidth="1"/>
    <col min="6172" max="6172" width="5.6640625" style="1" customWidth="1"/>
    <col min="6173" max="6173" width="7.44140625" style="1" bestFit="1" customWidth="1"/>
    <col min="6174" max="6393" width="11.44140625" style="1"/>
    <col min="6394" max="6394" width="6.44140625" style="1" customWidth="1"/>
    <col min="6395" max="6395" width="51.5546875" style="1" customWidth="1"/>
    <col min="6396" max="6396" width="5.6640625" style="1" customWidth="1"/>
    <col min="6397" max="6397" width="6.44140625" style="1" bestFit="1" customWidth="1"/>
    <col min="6398" max="6418" width="5.6640625" style="1" customWidth="1"/>
    <col min="6419" max="6419" width="6.44140625" style="1" bestFit="1" customWidth="1"/>
    <col min="6420" max="6420" width="5.6640625" style="1" customWidth="1"/>
    <col min="6421" max="6421" width="6.44140625" style="1" bestFit="1" customWidth="1"/>
    <col min="6422" max="6422" width="5.6640625" style="1" customWidth="1"/>
    <col min="6423" max="6423" width="6.44140625" style="1" bestFit="1" customWidth="1"/>
    <col min="6424" max="6424" width="5.6640625" style="1" customWidth="1"/>
    <col min="6425" max="6425" width="6.44140625" style="1" bestFit="1" customWidth="1"/>
    <col min="6426" max="6426" width="5.6640625" style="1" customWidth="1"/>
    <col min="6427" max="6427" width="6.44140625" style="1" bestFit="1" customWidth="1"/>
    <col min="6428" max="6428" width="5.6640625" style="1" customWidth="1"/>
    <col min="6429" max="6429" width="7.44140625" style="1" bestFit="1" customWidth="1"/>
    <col min="6430" max="6649" width="11.44140625" style="1"/>
    <col min="6650" max="6650" width="6.44140625" style="1" customWidth="1"/>
    <col min="6651" max="6651" width="51.5546875" style="1" customWidth="1"/>
    <col min="6652" max="6652" width="5.6640625" style="1" customWidth="1"/>
    <col min="6653" max="6653" width="6.44140625" style="1" bestFit="1" customWidth="1"/>
    <col min="6654" max="6674" width="5.6640625" style="1" customWidth="1"/>
    <col min="6675" max="6675" width="6.44140625" style="1" bestFit="1" customWidth="1"/>
    <col min="6676" max="6676" width="5.6640625" style="1" customWidth="1"/>
    <col min="6677" max="6677" width="6.44140625" style="1" bestFit="1" customWidth="1"/>
    <col min="6678" max="6678" width="5.6640625" style="1" customWidth="1"/>
    <col min="6679" max="6679" width="6.44140625" style="1" bestFit="1" customWidth="1"/>
    <col min="6680" max="6680" width="5.6640625" style="1" customWidth="1"/>
    <col min="6681" max="6681" width="6.44140625" style="1" bestFit="1" customWidth="1"/>
    <col min="6682" max="6682" width="5.6640625" style="1" customWidth="1"/>
    <col min="6683" max="6683" width="6.44140625" style="1" bestFit="1" customWidth="1"/>
    <col min="6684" max="6684" width="5.6640625" style="1" customWidth="1"/>
    <col min="6685" max="6685" width="7.44140625" style="1" bestFit="1" customWidth="1"/>
    <col min="6686" max="6905" width="11.44140625" style="1"/>
    <col min="6906" max="6906" width="6.44140625" style="1" customWidth="1"/>
    <col min="6907" max="6907" width="51.5546875" style="1" customWidth="1"/>
    <col min="6908" max="6908" width="5.6640625" style="1" customWidth="1"/>
    <col min="6909" max="6909" width="6.44140625" style="1" bestFit="1" customWidth="1"/>
    <col min="6910" max="6930" width="5.6640625" style="1" customWidth="1"/>
    <col min="6931" max="6931" width="6.44140625" style="1" bestFit="1" customWidth="1"/>
    <col min="6932" max="6932" width="5.6640625" style="1" customWidth="1"/>
    <col min="6933" max="6933" width="6.44140625" style="1" bestFit="1" customWidth="1"/>
    <col min="6934" max="6934" width="5.6640625" style="1" customWidth="1"/>
    <col min="6935" max="6935" width="6.44140625" style="1" bestFit="1" customWidth="1"/>
    <col min="6936" max="6936" width="5.6640625" style="1" customWidth="1"/>
    <col min="6937" max="6937" width="6.44140625" style="1" bestFit="1" customWidth="1"/>
    <col min="6938" max="6938" width="5.6640625" style="1" customWidth="1"/>
    <col min="6939" max="6939" width="6.44140625" style="1" bestFit="1" customWidth="1"/>
    <col min="6940" max="6940" width="5.6640625" style="1" customWidth="1"/>
    <col min="6941" max="6941" width="7.44140625" style="1" bestFit="1" customWidth="1"/>
    <col min="6942" max="7161" width="11.44140625" style="1"/>
    <col min="7162" max="7162" width="6.44140625" style="1" customWidth="1"/>
    <col min="7163" max="7163" width="51.5546875" style="1" customWidth="1"/>
    <col min="7164" max="7164" width="5.6640625" style="1" customWidth="1"/>
    <col min="7165" max="7165" width="6.44140625" style="1" bestFit="1" customWidth="1"/>
    <col min="7166" max="7186" width="5.6640625" style="1" customWidth="1"/>
    <col min="7187" max="7187" width="6.44140625" style="1" bestFit="1" customWidth="1"/>
    <col min="7188" max="7188" width="5.6640625" style="1" customWidth="1"/>
    <col min="7189" max="7189" width="6.44140625" style="1" bestFit="1" customWidth="1"/>
    <col min="7190" max="7190" width="5.6640625" style="1" customWidth="1"/>
    <col min="7191" max="7191" width="6.44140625" style="1" bestFit="1" customWidth="1"/>
    <col min="7192" max="7192" width="5.6640625" style="1" customWidth="1"/>
    <col min="7193" max="7193" width="6.44140625" style="1" bestFit="1" customWidth="1"/>
    <col min="7194" max="7194" width="5.6640625" style="1" customWidth="1"/>
    <col min="7195" max="7195" width="6.44140625" style="1" bestFit="1" customWidth="1"/>
    <col min="7196" max="7196" width="5.6640625" style="1" customWidth="1"/>
    <col min="7197" max="7197" width="7.44140625" style="1" bestFit="1" customWidth="1"/>
    <col min="7198" max="7417" width="11.44140625" style="1"/>
    <col min="7418" max="7418" width="6.44140625" style="1" customWidth="1"/>
    <col min="7419" max="7419" width="51.5546875" style="1" customWidth="1"/>
    <col min="7420" max="7420" width="5.6640625" style="1" customWidth="1"/>
    <col min="7421" max="7421" width="6.44140625" style="1" bestFit="1" customWidth="1"/>
    <col min="7422" max="7442" width="5.6640625" style="1" customWidth="1"/>
    <col min="7443" max="7443" width="6.44140625" style="1" bestFit="1" customWidth="1"/>
    <col min="7444" max="7444" width="5.6640625" style="1" customWidth="1"/>
    <col min="7445" max="7445" width="6.44140625" style="1" bestFit="1" customWidth="1"/>
    <col min="7446" max="7446" width="5.6640625" style="1" customWidth="1"/>
    <col min="7447" max="7447" width="6.44140625" style="1" bestFit="1" customWidth="1"/>
    <col min="7448" max="7448" width="5.6640625" style="1" customWidth="1"/>
    <col min="7449" max="7449" width="6.44140625" style="1" bestFit="1" customWidth="1"/>
    <col min="7450" max="7450" width="5.6640625" style="1" customWidth="1"/>
    <col min="7451" max="7451" width="6.44140625" style="1" bestFit="1" customWidth="1"/>
    <col min="7452" max="7452" width="5.6640625" style="1" customWidth="1"/>
    <col min="7453" max="7453" width="7.44140625" style="1" bestFit="1" customWidth="1"/>
    <col min="7454" max="7673" width="11.44140625" style="1"/>
    <col min="7674" max="7674" width="6.44140625" style="1" customWidth="1"/>
    <col min="7675" max="7675" width="51.5546875" style="1" customWidth="1"/>
    <col min="7676" max="7676" width="5.6640625" style="1" customWidth="1"/>
    <col min="7677" max="7677" width="6.44140625" style="1" bestFit="1" customWidth="1"/>
    <col min="7678" max="7698" width="5.6640625" style="1" customWidth="1"/>
    <col min="7699" max="7699" width="6.44140625" style="1" bestFit="1" customWidth="1"/>
    <col min="7700" max="7700" width="5.6640625" style="1" customWidth="1"/>
    <col min="7701" max="7701" width="6.44140625" style="1" bestFit="1" customWidth="1"/>
    <col min="7702" max="7702" width="5.6640625" style="1" customWidth="1"/>
    <col min="7703" max="7703" width="6.44140625" style="1" bestFit="1" customWidth="1"/>
    <col min="7704" max="7704" width="5.6640625" style="1" customWidth="1"/>
    <col min="7705" max="7705" width="6.44140625" style="1" bestFit="1" customWidth="1"/>
    <col min="7706" max="7706" width="5.6640625" style="1" customWidth="1"/>
    <col min="7707" max="7707" width="6.44140625" style="1" bestFit="1" customWidth="1"/>
    <col min="7708" max="7708" width="5.6640625" style="1" customWidth="1"/>
    <col min="7709" max="7709" width="7.44140625" style="1" bestFit="1" customWidth="1"/>
    <col min="7710" max="7929" width="11.44140625" style="1"/>
    <col min="7930" max="7930" width="6.44140625" style="1" customWidth="1"/>
    <col min="7931" max="7931" width="51.5546875" style="1" customWidth="1"/>
    <col min="7932" max="7932" width="5.6640625" style="1" customWidth="1"/>
    <col min="7933" max="7933" width="6.44140625" style="1" bestFit="1" customWidth="1"/>
    <col min="7934" max="7954" width="5.6640625" style="1" customWidth="1"/>
    <col min="7955" max="7955" width="6.44140625" style="1" bestFit="1" customWidth="1"/>
    <col min="7956" max="7956" width="5.6640625" style="1" customWidth="1"/>
    <col min="7957" max="7957" width="6.44140625" style="1" bestFit="1" customWidth="1"/>
    <col min="7958" max="7958" width="5.6640625" style="1" customWidth="1"/>
    <col min="7959" max="7959" width="6.44140625" style="1" bestFit="1" customWidth="1"/>
    <col min="7960" max="7960" width="5.6640625" style="1" customWidth="1"/>
    <col min="7961" max="7961" width="6.44140625" style="1" bestFit="1" customWidth="1"/>
    <col min="7962" max="7962" width="5.6640625" style="1" customWidth="1"/>
    <col min="7963" max="7963" width="6.44140625" style="1" bestFit="1" customWidth="1"/>
    <col min="7964" max="7964" width="5.6640625" style="1" customWidth="1"/>
    <col min="7965" max="7965" width="7.44140625" style="1" bestFit="1" customWidth="1"/>
    <col min="7966" max="8185" width="11.44140625" style="1"/>
    <col min="8186" max="8186" width="6.44140625" style="1" customWidth="1"/>
    <col min="8187" max="8187" width="51.5546875" style="1" customWidth="1"/>
    <col min="8188" max="8188" width="5.6640625" style="1" customWidth="1"/>
    <col min="8189" max="8189" width="6.44140625" style="1" bestFit="1" customWidth="1"/>
    <col min="8190" max="8210" width="5.6640625" style="1" customWidth="1"/>
    <col min="8211" max="8211" width="6.44140625" style="1" bestFit="1" customWidth="1"/>
    <col min="8212" max="8212" width="5.6640625" style="1" customWidth="1"/>
    <col min="8213" max="8213" width="6.44140625" style="1" bestFit="1" customWidth="1"/>
    <col min="8214" max="8214" width="5.6640625" style="1" customWidth="1"/>
    <col min="8215" max="8215" width="6.44140625" style="1" bestFit="1" customWidth="1"/>
    <col min="8216" max="8216" width="5.6640625" style="1" customWidth="1"/>
    <col min="8217" max="8217" width="6.44140625" style="1" bestFit="1" customWidth="1"/>
    <col min="8218" max="8218" width="5.6640625" style="1" customWidth="1"/>
    <col min="8219" max="8219" width="6.44140625" style="1" bestFit="1" customWidth="1"/>
    <col min="8220" max="8220" width="5.6640625" style="1" customWidth="1"/>
    <col min="8221" max="8221" width="7.44140625" style="1" bestFit="1" customWidth="1"/>
    <col min="8222" max="8441" width="11.44140625" style="1"/>
    <col min="8442" max="8442" width="6.44140625" style="1" customWidth="1"/>
    <col min="8443" max="8443" width="51.5546875" style="1" customWidth="1"/>
    <col min="8444" max="8444" width="5.6640625" style="1" customWidth="1"/>
    <col min="8445" max="8445" width="6.44140625" style="1" bestFit="1" customWidth="1"/>
    <col min="8446" max="8466" width="5.6640625" style="1" customWidth="1"/>
    <col min="8467" max="8467" width="6.44140625" style="1" bestFit="1" customWidth="1"/>
    <col min="8468" max="8468" width="5.6640625" style="1" customWidth="1"/>
    <col min="8469" max="8469" width="6.44140625" style="1" bestFit="1" customWidth="1"/>
    <col min="8470" max="8470" width="5.6640625" style="1" customWidth="1"/>
    <col min="8471" max="8471" width="6.44140625" style="1" bestFit="1" customWidth="1"/>
    <col min="8472" max="8472" width="5.6640625" style="1" customWidth="1"/>
    <col min="8473" max="8473" width="6.44140625" style="1" bestFit="1" customWidth="1"/>
    <col min="8474" max="8474" width="5.6640625" style="1" customWidth="1"/>
    <col min="8475" max="8475" width="6.44140625" style="1" bestFit="1" customWidth="1"/>
    <col min="8476" max="8476" width="5.6640625" style="1" customWidth="1"/>
    <col min="8477" max="8477" width="7.44140625" style="1" bestFit="1" customWidth="1"/>
    <col min="8478" max="8697" width="11.44140625" style="1"/>
    <col min="8698" max="8698" width="6.44140625" style="1" customWidth="1"/>
    <col min="8699" max="8699" width="51.5546875" style="1" customWidth="1"/>
    <col min="8700" max="8700" width="5.6640625" style="1" customWidth="1"/>
    <col min="8701" max="8701" width="6.44140625" style="1" bestFit="1" customWidth="1"/>
    <col min="8702" max="8722" width="5.6640625" style="1" customWidth="1"/>
    <col min="8723" max="8723" width="6.44140625" style="1" bestFit="1" customWidth="1"/>
    <col min="8724" max="8724" width="5.6640625" style="1" customWidth="1"/>
    <col min="8725" max="8725" width="6.44140625" style="1" bestFit="1" customWidth="1"/>
    <col min="8726" max="8726" width="5.6640625" style="1" customWidth="1"/>
    <col min="8727" max="8727" width="6.44140625" style="1" bestFit="1" customWidth="1"/>
    <col min="8728" max="8728" width="5.6640625" style="1" customWidth="1"/>
    <col min="8729" max="8729" width="6.44140625" style="1" bestFit="1" customWidth="1"/>
    <col min="8730" max="8730" width="5.6640625" style="1" customWidth="1"/>
    <col min="8731" max="8731" width="6.44140625" style="1" bestFit="1" customWidth="1"/>
    <col min="8732" max="8732" width="5.6640625" style="1" customWidth="1"/>
    <col min="8733" max="8733" width="7.44140625" style="1" bestFit="1" customWidth="1"/>
    <col min="8734" max="8953" width="11.44140625" style="1"/>
    <col min="8954" max="8954" width="6.44140625" style="1" customWidth="1"/>
    <col min="8955" max="8955" width="51.5546875" style="1" customWidth="1"/>
    <col min="8956" max="8956" width="5.6640625" style="1" customWidth="1"/>
    <col min="8957" max="8957" width="6.44140625" style="1" bestFit="1" customWidth="1"/>
    <col min="8958" max="8978" width="5.6640625" style="1" customWidth="1"/>
    <col min="8979" max="8979" width="6.44140625" style="1" bestFit="1" customWidth="1"/>
    <col min="8980" max="8980" width="5.6640625" style="1" customWidth="1"/>
    <col min="8981" max="8981" width="6.44140625" style="1" bestFit="1" customWidth="1"/>
    <col min="8982" max="8982" width="5.6640625" style="1" customWidth="1"/>
    <col min="8983" max="8983" width="6.44140625" style="1" bestFit="1" customWidth="1"/>
    <col min="8984" max="8984" width="5.6640625" style="1" customWidth="1"/>
    <col min="8985" max="8985" width="6.44140625" style="1" bestFit="1" customWidth="1"/>
    <col min="8986" max="8986" width="5.6640625" style="1" customWidth="1"/>
    <col min="8987" max="8987" width="6.44140625" style="1" bestFit="1" customWidth="1"/>
    <col min="8988" max="8988" width="5.6640625" style="1" customWidth="1"/>
    <col min="8989" max="8989" width="7.44140625" style="1" bestFit="1" customWidth="1"/>
    <col min="8990" max="9209" width="11.44140625" style="1"/>
    <col min="9210" max="9210" width="6.44140625" style="1" customWidth="1"/>
    <col min="9211" max="9211" width="51.5546875" style="1" customWidth="1"/>
    <col min="9212" max="9212" width="5.6640625" style="1" customWidth="1"/>
    <col min="9213" max="9213" width="6.44140625" style="1" bestFit="1" customWidth="1"/>
    <col min="9214" max="9234" width="5.6640625" style="1" customWidth="1"/>
    <col min="9235" max="9235" width="6.44140625" style="1" bestFit="1" customWidth="1"/>
    <col min="9236" max="9236" width="5.6640625" style="1" customWidth="1"/>
    <col min="9237" max="9237" width="6.44140625" style="1" bestFit="1" customWidth="1"/>
    <col min="9238" max="9238" width="5.6640625" style="1" customWidth="1"/>
    <col min="9239" max="9239" width="6.44140625" style="1" bestFit="1" customWidth="1"/>
    <col min="9240" max="9240" width="5.6640625" style="1" customWidth="1"/>
    <col min="9241" max="9241" width="6.44140625" style="1" bestFit="1" customWidth="1"/>
    <col min="9242" max="9242" width="5.6640625" style="1" customWidth="1"/>
    <col min="9243" max="9243" width="6.44140625" style="1" bestFit="1" customWidth="1"/>
    <col min="9244" max="9244" width="5.6640625" style="1" customWidth="1"/>
    <col min="9245" max="9245" width="7.44140625" style="1" bestFit="1" customWidth="1"/>
    <col min="9246" max="9465" width="11.44140625" style="1"/>
    <col min="9466" max="9466" width="6.44140625" style="1" customWidth="1"/>
    <col min="9467" max="9467" width="51.5546875" style="1" customWidth="1"/>
    <col min="9468" max="9468" width="5.6640625" style="1" customWidth="1"/>
    <col min="9469" max="9469" width="6.44140625" style="1" bestFit="1" customWidth="1"/>
    <col min="9470" max="9490" width="5.6640625" style="1" customWidth="1"/>
    <col min="9491" max="9491" width="6.44140625" style="1" bestFit="1" customWidth="1"/>
    <col min="9492" max="9492" width="5.6640625" style="1" customWidth="1"/>
    <col min="9493" max="9493" width="6.44140625" style="1" bestFit="1" customWidth="1"/>
    <col min="9494" max="9494" width="5.6640625" style="1" customWidth="1"/>
    <col min="9495" max="9495" width="6.44140625" style="1" bestFit="1" customWidth="1"/>
    <col min="9496" max="9496" width="5.6640625" style="1" customWidth="1"/>
    <col min="9497" max="9497" width="6.44140625" style="1" bestFit="1" customWidth="1"/>
    <col min="9498" max="9498" width="5.6640625" style="1" customWidth="1"/>
    <col min="9499" max="9499" width="6.44140625" style="1" bestFit="1" customWidth="1"/>
    <col min="9500" max="9500" width="5.6640625" style="1" customWidth="1"/>
    <col min="9501" max="9501" width="7.44140625" style="1" bestFit="1" customWidth="1"/>
    <col min="9502" max="9721" width="11.44140625" style="1"/>
    <col min="9722" max="9722" width="6.44140625" style="1" customWidth="1"/>
    <col min="9723" max="9723" width="51.5546875" style="1" customWidth="1"/>
    <col min="9724" max="9724" width="5.6640625" style="1" customWidth="1"/>
    <col min="9725" max="9725" width="6.44140625" style="1" bestFit="1" customWidth="1"/>
    <col min="9726" max="9746" width="5.6640625" style="1" customWidth="1"/>
    <col min="9747" max="9747" width="6.44140625" style="1" bestFit="1" customWidth="1"/>
    <col min="9748" max="9748" width="5.6640625" style="1" customWidth="1"/>
    <col min="9749" max="9749" width="6.44140625" style="1" bestFit="1" customWidth="1"/>
    <col min="9750" max="9750" width="5.6640625" style="1" customWidth="1"/>
    <col min="9751" max="9751" width="6.44140625" style="1" bestFit="1" customWidth="1"/>
    <col min="9752" max="9752" width="5.6640625" style="1" customWidth="1"/>
    <col min="9753" max="9753" width="6.44140625" style="1" bestFit="1" customWidth="1"/>
    <col min="9754" max="9754" width="5.6640625" style="1" customWidth="1"/>
    <col min="9755" max="9755" width="6.44140625" style="1" bestFit="1" customWidth="1"/>
    <col min="9756" max="9756" width="5.6640625" style="1" customWidth="1"/>
    <col min="9757" max="9757" width="7.44140625" style="1" bestFit="1" customWidth="1"/>
    <col min="9758" max="9977" width="11.44140625" style="1"/>
    <col min="9978" max="9978" width="6.44140625" style="1" customWidth="1"/>
    <col min="9979" max="9979" width="51.5546875" style="1" customWidth="1"/>
    <col min="9980" max="9980" width="5.6640625" style="1" customWidth="1"/>
    <col min="9981" max="9981" width="6.44140625" style="1" bestFit="1" customWidth="1"/>
    <col min="9982" max="10002" width="5.6640625" style="1" customWidth="1"/>
    <col min="10003" max="10003" width="6.44140625" style="1" bestFit="1" customWidth="1"/>
    <col min="10004" max="10004" width="5.6640625" style="1" customWidth="1"/>
    <col min="10005" max="10005" width="6.44140625" style="1" bestFit="1" customWidth="1"/>
    <col min="10006" max="10006" width="5.6640625" style="1" customWidth="1"/>
    <col min="10007" max="10007" width="6.44140625" style="1" bestFit="1" customWidth="1"/>
    <col min="10008" max="10008" width="5.6640625" style="1" customWidth="1"/>
    <col min="10009" max="10009" width="6.44140625" style="1" bestFit="1" customWidth="1"/>
    <col min="10010" max="10010" width="5.6640625" style="1" customWidth="1"/>
    <col min="10011" max="10011" width="6.44140625" style="1" bestFit="1" customWidth="1"/>
    <col min="10012" max="10012" width="5.6640625" style="1" customWidth="1"/>
    <col min="10013" max="10013" width="7.44140625" style="1" bestFit="1" customWidth="1"/>
    <col min="10014" max="10233" width="11.44140625" style="1"/>
    <col min="10234" max="10234" width="6.44140625" style="1" customWidth="1"/>
    <col min="10235" max="10235" width="51.5546875" style="1" customWidth="1"/>
    <col min="10236" max="10236" width="5.6640625" style="1" customWidth="1"/>
    <col min="10237" max="10237" width="6.44140625" style="1" bestFit="1" customWidth="1"/>
    <col min="10238" max="10258" width="5.6640625" style="1" customWidth="1"/>
    <col min="10259" max="10259" width="6.44140625" style="1" bestFit="1" customWidth="1"/>
    <col min="10260" max="10260" width="5.6640625" style="1" customWidth="1"/>
    <col min="10261" max="10261" width="6.44140625" style="1" bestFit="1" customWidth="1"/>
    <col min="10262" max="10262" width="5.6640625" style="1" customWidth="1"/>
    <col min="10263" max="10263" width="6.44140625" style="1" bestFit="1" customWidth="1"/>
    <col min="10264" max="10264" width="5.6640625" style="1" customWidth="1"/>
    <col min="10265" max="10265" width="6.44140625" style="1" bestFit="1" customWidth="1"/>
    <col min="10266" max="10266" width="5.6640625" style="1" customWidth="1"/>
    <col min="10267" max="10267" width="6.44140625" style="1" bestFit="1" customWidth="1"/>
    <col min="10268" max="10268" width="5.6640625" style="1" customWidth="1"/>
    <col min="10269" max="10269" width="7.44140625" style="1" bestFit="1" customWidth="1"/>
    <col min="10270" max="10489" width="11.44140625" style="1"/>
    <col min="10490" max="10490" width="6.44140625" style="1" customWidth="1"/>
    <col min="10491" max="10491" width="51.5546875" style="1" customWidth="1"/>
    <col min="10492" max="10492" width="5.6640625" style="1" customWidth="1"/>
    <col min="10493" max="10493" width="6.44140625" style="1" bestFit="1" customWidth="1"/>
    <col min="10494" max="10514" width="5.6640625" style="1" customWidth="1"/>
    <col min="10515" max="10515" width="6.44140625" style="1" bestFit="1" customWidth="1"/>
    <col min="10516" max="10516" width="5.6640625" style="1" customWidth="1"/>
    <col min="10517" max="10517" width="6.44140625" style="1" bestFit="1" customWidth="1"/>
    <col min="10518" max="10518" width="5.6640625" style="1" customWidth="1"/>
    <col min="10519" max="10519" width="6.44140625" style="1" bestFit="1" customWidth="1"/>
    <col min="10520" max="10520" width="5.6640625" style="1" customWidth="1"/>
    <col min="10521" max="10521" width="6.44140625" style="1" bestFit="1" customWidth="1"/>
    <col min="10522" max="10522" width="5.6640625" style="1" customWidth="1"/>
    <col min="10523" max="10523" width="6.44140625" style="1" bestFit="1" customWidth="1"/>
    <col min="10524" max="10524" width="5.6640625" style="1" customWidth="1"/>
    <col min="10525" max="10525" width="7.44140625" style="1" bestFit="1" customWidth="1"/>
    <col min="10526" max="10745" width="11.44140625" style="1"/>
    <col min="10746" max="10746" width="6.44140625" style="1" customWidth="1"/>
    <col min="10747" max="10747" width="51.5546875" style="1" customWidth="1"/>
    <col min="10748" max="10748" width="5.6640625" style="1" customWidth="1"/>
    <col min="10749" max="10749" width="6.44140625" style="1" bestFit="1" customWidth="1"/>
    <col min="10750" max="10770" width="5.6640625" style="1" customWidth="1"/>
    <col min="10771" max="10771" width="6.44140625" style="1" bestFit="1" customWidth="1"/>
    <col min="10772" max="10772" width="5.6640625" style="1" customWidth="1"/>
    <col min="10773" max="10773" width="6.44140625" style="1" bestFit="1" customWidth="1"/>
    <col min="10774" max="10774" width="5.6640625" style="1" customWidth="1"/>
    <col min="10775" max="10775" width="6.44140625" style="1" bestFit="1" customWidth="1"/>
    <col min="10776" max="10776" width="5.6640625" style="1" customWidth="1"/>
    <col min="10777" max="10777" width="6.44140625" style="1" bestFit="1" customWidth="1"/>
    <col min="10778" max="10778" width="5.6640625" style="1" customWidth="1"/>
    <col min="10779" max="10779" width="6.44140625" style="1" bestFit="1" customWidth="1"/>
    <col min="10780" max="10780" width="5.6640625" style="1" customWidth="1"/>
    <col min="10781" max="10781" width="7.44140625" style="1" bestFit="1" customWidth="1"/>
    <col min="10782" max="11001" width="11.44140625" style="1"/>
    <col min="11002" max="11002" width="6.44140625" style="1" customWidth="1"/>
    <col min="11003" max="11003" width="51.5546875" style="1" customWidth="1"/>
    <col min="11004" max="11004" width="5.6640625" style="1" customWidth="1"/>
    <col min="11005" max="11005" width="6.44140625" style="1" bestFit="1" customWidth="1"/>
    <col min="11006" max="11026" width="5.6640625" style="1" customWidth="1"/>
    <col min="11027" max="11027" width="6.44140625" style="1" bestFit="1" customWidth="1"/>
    <col min="11028" max="11028" width="5.6640625" style="1" customWidth="1"/>
    <col min="11029" max="11029" width="6.44140625" style="1" bestFit="1" customWidth="1"/>
    <col min="11030" max="11030" width="5.6640625" style="1" customWidth="1"/>
    <col min="11031" max="11031" width="6.44140625" style="1" bestFit="1" customWidth="1"/>
    <col min="11032" max="11032" width="5.6640625" style="1" customWidth="1"/>
    <col min="11033" max="11033" width="6.44140625" style="1" bestFit="1" customWidth="1"/>
    <col min="11034" max="11034" width="5.6640625" style="1" customWidth="1"/>
    <col min="11035" max="11035" width="6.44140625" style="1" bestFit="1" customWidth="1"/>
    <col min="11036" max="11036" width="5.6640625" style="1" customWidth="1"/>
    <col min="11037" max="11037" width="7.44140625" style="1" bestFit="1" customWidth="1"/>
    <col min="11038" max="11257" width="11.44140625" style="1"/>
    <col min="11258" max="11258" width="6.44140625" style="1" customWidth="1"/>
    <col min="11259" max="11259" width="51.5546875" style="1" customWidth="1"/>
    <col min="11260" max="11260" width="5.6640625" style="1" customWidth="1"/>
    <col min="11261" max="11261" width="6.44140625" style="1" bestFit="1" customWidth="1"/>
    <col min="11262" max="11282" width="5.6640625" style="1" customWidth="1"/>
    <col min="11283" max="11283" width="6.44140625" style="1" bestFit="1" customWidth="1"/>
    <col min="11284" max="11284" width="5.6640625" style="1" customWidth="1"/>
    <col min="11285" max="11285" width="6.44140625" style="1" bestFit="1" customWidth="1"/>
    <col min="11286" max="11286" width="5.6640625" style="1" customWidth="1"/>
    <col min="11287" max="11287" width="6.44140625" style="1" bestFit="1" customWidth="1"/>
    <col min="11288" max="11288" width="5.6640625" style="1" customWidth="1"/>
    <col min="11289" max="11289" width="6.44140625" style="1" bestFit="1" customWidth="1"/>
    <col min="11290" max="11290" width="5.6640625" style="1" customWidth="1"/>
    <col min="11291" max="11291" width="6.44140625" style="1" bestFit="1" customWidth="1"/>
    <col min="11292" max="11292" width="5.6640625" style="1" customWidth="1"/>
    <col min="11293" max="11293" width="7.44140625" style="1" bestFit="1" customWidth="1"/>
    <col min="11294" max="11513" width="11.44140625" style="1"/>
    <col min="11514" max="11514" width="6.44140625" style="1" customWidth="1"/>
    <col min="11515" max="11515" width="51.5546875" style="1" customWidth="1"/>
    <col min="11516" max="11516" width="5.6640625" style="1" customWidth="1"/>
    <col min="11517" max="11517" width="6.44140625" style="1" bestFit="1" customWidth="1"/>
    <col min="11518" max="11538" width="5.6640625" style="1" customWidth="1"/>
    <col min="11539" max="11539" width="6.44140625" style="1" bestFit="1" customWidth="1"/>
    <col min="11540" max="11540" width="5.6640625" style="1" customWidth="1"/>
    <col min="11541" max="11541" width="6.44140625" style="1" bestFit="1" customWidth="1"/>
    <col min="11542" max="11542" width="5.6640625" style="1" customWidth="1"/>
    <col min="11543" max="11543" width="6.44140625" style="1" bestFit="1" customWidth="1"/>
    <col min="11544" max="11544" width="5.6640625" style="1" customWidth="1"/>
    <col min="11545" max="11545" width="6.44140625" style="1" bestFit="1" customWidth="1"/>
    <col min="11546" max="11546" width="5.6640625" style="1" customWidth="1"/>
    <col min="11547" max="11547" width="6.44140625" style="1" bestFit="1" customWidth="1"/>
    <col min="11548" max="11548" width="5.6640625" style="1" customWidth="1"/>
    <col min="11549" max="11549" width="7.44140625" style="1" bestFit="1" customWidth="1"/>
    <col min="11550" max="11769" width="11.44140625" style="1"/>
    <col min="11770" max="11770" width="6.44140625" style="1" customWidth="1"/>
    <col min="11771" max="11771" width="51.5546875" style="1" customWidth="1"/>
    <col min="11772" max="11772" width="5.6640625" style="1" customWidth="1"/>
    <col min="11773" max="11773" width="6.44140625" style="1" bestFit="1" customWidth="1"/>
    <col min="11774" max="11794" width="5.6640625" style="1" customWidth="1"/>
    <col min="11795" max="11795" width="6.44140625" style="1" bestFit="1" customWidth="1"/>
    <col min="11796" max="11796" width="5.6640625" style="1" customWidth="1"/>
    <col min="11797" max="11797" width="6.44140625" style="1" bestFit="1" customWidth="1"/>
    <col min="11798" max="11798" width="5.6640625" style="1" customWidth="1"/>
    <col min="11799" max="11799" width="6.44140625" style="1" bestFit="1" customWidth="1"/>
    <col min="11800" max="11800" width="5.6640625" style="1" customWidth="1"/>
    <col min="11801" max="11801" width="6.44140625" style="1" bestFit="1" customWidth="1"/>
    <col min="11802" max="11802" width="5.6640625" style="1" customWidth="1"/>
    <col min="11803" max="11803" width="6.44140625" style="1" bestFit="1" customWidth="1"/>
    <col min="11804" max="11804" width="5.6640625" style="1" customWidth="1"/>
    <col min="11805" max="11805" width="7.44140625" style="1" bestFit="1" customWidth="1"/>
    <col min="11806" max="12025" width="11.44140625" style="1"/>
    <col min="12026" max="12026" width="6.44140625" style="1" customWidth="1"/>
    <col min="12027" max="12027" width="51.5546875" style="1" customWidth="1"/>
    <col min="12028" max="12028" width="5.6640625" style="1" customWidth="1"/>
    <col min="12029" max="12029" width="6.44140625" style="1" bestFit="1" customWidth="1"/>
    <col min="12030" max="12050" width="5.6640625" style="1" customWidth="1"/>
    <col min="12051" max="12051" width="6.44140625" style="1" bestFit="1" customWidth="1"/>
    <col min="12052" max="12052" width="5.6640625" style="1" customWidth="1"/>
    <col min="12053" max="12053" width="6.44140625" style="1" bestFit="1" customWidth="1"/>
    <col min="12054" max="12054" width="5.6640625" style="1" customWidth="1"/>
    <col min="12055" max="12055" width="6.44140625" style="1" bestFit="1" customWidth="1"/>
    <col min="12056" max="12056" width="5.6640625" style="1" customWidth="1"/>
    <col min="12057" max="12057" width="6.44140625" style="1" bestFit="1" customWidth="1"/>
    <col min="12058" max="12058" width="5.6640625" style="1" customWidth="1"/>
    <col min="12059" max="12059" width="6.44140625" style="1" bestFit="1" customWidth="1"/>
    <col min="12060" max="12060" width="5.6640625" style="1" customWidth="1"/>
    <col min="12061" max="12061" width="7.44140625" style="1" bestFit="1" customWidth="1"/>
    <col min="12062" max="12281" width="11.44140625" style="1"/>
    <col min="12282" max="12282" width="6.44140625" style="1" customWidth="1"/>
    <col min="12283" max="12283" width="51.5546875" style="1" customWidth="1"/>
    <col min="12284" max="12284" width="5.6640625" style="1" customWidth="1"/>
    <col min="12285" max="12285" width="6.44140625" style="1" bestFit="1" customWidth="1"/>
    <col min="12286" max="12306" width="5.6640625" style="1" customWidth="1"/>
    <col min="12307" max="12307" width="6.44140625" style="1" bestFit="1" customWidth="1"/>
    <col min="12308" max="12308" width="5.6640625" style="1" customWidth="1"/>
    <col min="12309" max="12309" width="6.44140625" style="1" bestFit="1" customWidth="1"/>
    <col min="12310" max="12310" width="5.6640625" style="1" customWidth="1"/>
    <col min="12311" max="12311" width="6.44140625" style="1" bestFit="1" customWidth="1"/>
    <col min="12312" max="12312" width="5.6640625" style="1" customWidth="1"/>
    <col min="12313" max="12313" width="6.44140625" style="1" bestFit="1" customWidth="1"/>
    <col min="12314" max="12314" width="5.6640625" style="1" customWidth="1"/>
    <col min="12315" max="12315" width="6.44140625" style="1" bestFit="1" customWidth="1"/>
    <col min="12316" max="12316" width="5.6640625" style="1" customWidth="1"/>
    <col min="12317" max="12317" width="7.44140625" style="1" bestFit="1" customWidth="1"/>
    <col min="12318" max="12537" width="11.44140625" style="1"/>
    <col min="12538" max="12538" width="6.44140625" style="1" customWidth="1"/>
    <col min="12539" max="12539" width="51.5546875" style="1" customWidth="1"/>
    <col min="12540" max="12540" width="5.6640625" style="1" customWidth="1"/>
    <col min="12541" max="12541" width="6.44140625" style="1" bestFit="1" customWidth="1"/>
    <col min="12542" max="12562" width="5.6640625" style="1" customWidth="1"/>
    <col min="12563" max="12563" width="6.44140625" style="1" bestFit="1" customWidth="1"/>
    <col min="12564" max="12564" width="5.6640625" style="1" customWidth="1"/>
    <col min="12565" max="12565" width="6.44140625" style="1" bestFit="1" customWidth="1"/>
    <col min="12566" max="12566" width="5.6640625" style="1" customWidth="1"/>
    <col min="12567" max="12567" width="6.44140625" style="1" bestFit="1" customWidth="1"/>
    <col min="12568" max="12568" width="5.6640625" style="1" customWidth="1"/>
    <col min="12569" max="12569" width="6.44140625" style="1" bestFit="1" customWidth="1"/>
    <col min="12570" max="12570" width="5.6640625" style="1" customWidth="1"/>
    <col min="12571" max="12571" width="6.44140625" style="1" bestFit="1" customWidth="1"/>
    <col min="12572" max="12572" width="5.6640625" style="1" customWidth="1"/>
    <col min="12573" max="12573" width="7.44140625" style="1" bestFit="1" customWidth="1"/>
    <col min="12574" max="12793" width="11.44140625" style="1"/>
    <col min="12794" max="12794" width="6.44140625" style="1" customWidth="1"/>
    <col min="12795" max="12795" width="51.5546875" style="1" customWidth="1"/>
    <col min="12796" max="12796" width="5.6640625" style="1" customWidth="1"/>
    <col min="12797" max="12797" width="6.44140625" style="1" bestFit="1" customWidth="1"/>
    <col min="12798" max="12818" width="5.6640625" style="1" customWidth="1"/>
    <col min="12819" max="12819" width="6.44140625" style="1" bestFit="1" customWidth="1"/>
    <col min="12820" max="12820" width="5.6640625" style="1" customWidth="1"/>
    <col min="12821" max="12821" width="6.44140625" style="1" bestFit="1" customWidth="1"/>
    <col min="12822" max="12822" width="5.6640625" style="1" customWidth="1"/>
    <col min="12823" max="12823" width="6.44140625" style="1" bestFit="1" customWidth="1"/>
    <col min="12824" max="12824" width="5.6640625" style="1" customWidth="1"/>
    <col min="12825" max="12825" width="6.44140625" style="1" bestFit="1" customWidth="1"/>
    <col min="12826" max="12826" width="5.6640625" style="1" customWidth="1"/>
    <col min="12827" max="12827" width="6.44140625" style="1" bestFit="1" customWidth="1"/>
    <col min="12828" max="12828" width="5.6640625" style="1" customWidth="1"/>
    <col min="12829" max="12829" width="7.44140625" style="1" bestFit="1" customWidth="1"/>
    <col min="12830" max="13049" width="11.44140625" style="1"/>
    <col min="13050" max="13050" width="6.44140625" style="1" customWidth="1"/>
    <col min="13051" max="13051" width="51.5546875" style="1" customWidth="1"/>
    <col min="13052" max="13052" width="5.6640625" style="1" customWidth="1"/>
    <col min="13053" max="13053" width="6.44140625" style="1" bestFit="1" customWidth="1"/>
    <col min="13054" max="13074" width="5.6640625" style="1" customWidth="1"/>
    <col min="13075" max="13075" width="6.44140625" style="1" bestFit="1" customWidth="1"/>
    <col min="13076" max="13076" width="5.6640625" style="1" customWidth="1"/>
    <col min="13077" max="13077" width="6.44140625" style="1" bestFit="1" customWidth="1"/>
    <col min="13078" max="13078" width="5.6640625" style="1" customWidth="1"/>
    <col min="13079" max="13079" width="6.44140625" style="1" bestFit="1" customWidth="1"/>
    <col min="13080" max="13080" width="5.6640625" style="1" customWidth="1"/>
    <col min="13081" max="13081" width="6.44140625" style="1" bestFit="1" customWidth="1"/>
    <col min="13082" max="13082" width="5.6640625" style="1" customWidth="1"/>
    <col min="13083" max="13083" width="6.44140625" style="1" bestFit="1" customWidth="1"/>
    <col min="13084" max="13084" width="5.6640625" style="1" customWidth="1"/>
    <col min="13085" max="13085" width="7.44140625" style="1" bestFit="1" customWidth="1"/>
    <col min="13086" max="13305" width="11.44140625" style="1"/>
    <col min="13306" max="13306" width="6.44140625" style="1" customWidth="1"/>
    <col min="13307" max="13307" width="51.5546875" style="1" customWidth="1"/>
    <col min="13308" max="13308" width="5.6640625" style="1" customWidth="1"/>
    <col min="13309" max="13309" width="6.44140625" style="1" bestFit="1" customWidth="1"/>
    <col min="13310" max="13330" width="5.6640625" style="1" customWidth="1"/>
    <col min="13331" max="13331" width="6.44140625" style="1" bestFit="1" customWidth="1"/>
    <col min="13332" max="13332" width="5.6640625" style="1" customWidth="1"/>
    <col min="13333" max="13333" width="6.44140625" style="1" bestFit="1" customWidth="1"/>
    <col min="13334" max="13334" width="5.6640625" style="1" customWidth="1"/>
    <col min="13335" max="13335" width="6.44140625" style="1" bestFit="1" customWidth="1"/>
    <col min="13336" max="13336" width="5.6640625" style="1" customWidth="1"/>
    <col min="13337" max="13337" width="6.44140625" style="1" bestFit="1" customWidth="1"/>
    <col min="13338" max="13338" width="5.6640625" style="1" customWidth="1"/>
    <col min="13339" max="13339" width="6.44140625" style="1" bestFit="1" customWidth="1"/>
    <col min="13340" max="13340" width="5.6640625" style="1" customWidth="1"/>
    <col min="13341" max="13341" width="7.44140625" style="1" bestFit="1" customWidth="1"/>
    <col min="13342" max="13561" width="11.44140625" style="1"/>
    <col min="13562" max="13562" width="6.44140625" style="1" customWidth="1"/>
    <col min="13563" max="13563" width="51.5546875" style="1" customWidth="1"/>
    <col min="13564" max="13564" width="5.6640625" style="1" customWidth="1"/>
    <col min="13565" max="13565" width="6.44140625" style="1" bestFit="1" customWidth="1"/>
    <col min="13566" max="13586" width="5.6640625" style="1" customWidth="1"/>
    <col min="13587" max="13587" width="6.44140625" style="1" bestFit="1" customWidth="1"/>
    <col min="13588" max="13588" width="5.6640625" style="1" customWidth="1"/>
    <col min="13589" max="13589" width="6.44140625" style="1" bestFit="1" customWidth="1"/>
    <col min="13590" max="13590" width="5.6640625" style="1" customWidth="1"/>
    <col min="13591" max="13591" width="6.44140625" style="1" bestFit="1" customWidth="1"/>
    <col min="13592" max="13592" width="5.6640625" style="1" customWidth="1"/>
    <col min="13593" max="13593" width="6.44140625" style="1" bestFit="1" customWidth="1"/>
    <col min="13594" max="13594" width="5.6640625" style="1" customWidth="1"/>
    <col min="13595" max="13595" width="6.44140625" style="1" bestFit="1" customWidth="1"/>
    <col min="13596" max="13596" width="5.6640625" style="1" customWidth="1"/>
    <col min="13597" max="13597" width="7.44140625" style="1" bestFit="1" customWidth="1"/>
    <col min="13598" max="13817" width="11.44140625" style="1"/>
    <col min="13818" max="13818" width="6.44140625" style="1" customWidth="1"/>
    <col min="13819" max="13819" width="51.5546875" style="1" customWidth="1"/>
    <col min="13820" max="13820" width="5.6640625" style="1" customWidth="1"/>
    <col min="13821" max="13821" width="6.44140625" style="1" bestFit="1" customWidth="1"/>
    <col min="13822" max="13842" width="5.6640625" style="1" customWidth="1"/>
    <col min="13843" max="13843" width="6.44140625" style="1" bestFit="1" customWidth="1"/>
    <col min="13844" max="13844" width="5.6640625" style="1" customWidth="1"/>
    <col min="13845" max="13845" width="6.44140625" style="1" bestFit="1" customWidth="1"/>
    <col min="13846" max="13846" width="5.6640625" style="1" customWidth="1"/>
    <col min="13847" max="13847" width="6.44140625" style="1" bestFit="1" customWidth="1"/>
    <col min="13848" max="13848" width="5.6640625" style="1" customWidth="1"/>
    <col min="13849" max="13849" width="6.44140625" style="1" bestFit="1" customWidth="1"/>
    <col min="13850" max="13850" width="5.6640625" style="1" customWidth="1"/>
    <col min="13851" max="13851" width="6.44140625" style="1" bestFit="1" customWidth="1"/>
    <col min="13852" max="13852" width="5.6640625" style="1" customWidth="1"/>
    <col min="13853" max="13853" width="7.44140625" style="1" bestFit="1" customWidth="1"/>
    <col min="13854" max="14073" width="11.44140625" style="1"/>
    <col min="14074" max="14074" width="6.44140625" style="1" customWidth="1"/>
    <col min="14075" max="14075" width="51.5546875" style="1" customWidth="1"/>
    <col min="14076" max="14076" width="5.6640625" style="1" customWidth="1"/>
    <col min="14077" max="14077" width="6.44140625" style="1" bestFit="1" customWidth="1"/>
    <col min="14078" max="14098" width="5.6640625" style="1" customWidth="1"/>
    <col min="14099" max="14099" width="6.44140625" style="1" bestFit="1" customWidth="1"/>
    <col min="14100" max="14100" width="5.6640625" style="1" customWidth="1"/>
    <col min="14101" max="14101" width="6.44140625" style="1" bestFit="1" customWidth="1"/>
    <col min="14102" max="14102" width="5.6640625" style="1" customWidth="1"/>
    <col min="14103" max="14103" width="6.44140625" style="1" bestFit="1" customWidth="1"/>
    <col min="14104" max="14104" width="5.6640625" style="1" customWidth="1"/>
    <col min="14105" max="14105" width="6.44140625" style="1" bestFit="1" customWidth="1"/>
    <col min="14106" max="14106" width="5.6640625" style="1" customWidth="1"/>
    <col min="14107" max="14107" width="6.44140625" style="1" bestFit="1" customWidth="1"/>
    <col min="14108" max="14108" width="5.6640625" style="1" customWidth="1"/>
    <col min="14109" max="14109" width="7.44140625" style="1" bestFit="1" customWidth="1"/>
    <col min="14110" max="14329" width="11.44140625" style="1"/>
    <col min="14330" max="14330" width="6.44140625" style="1" customWidth="1"/>
    <col min="14331" max="14331" width="51.5546875" style="1" customWidth="1"/>
    <col min="14332" max="14332" width="5.6640625" style="1" customWidth="1"/>
    <col min="14333" max="14333" width="6.44140625" style="1" bestFit="1" customWidth="1"/>
    <col min="14334" max="14354" width="5.6640625" style="1" customWidth="1"/>
    <col min="14355" max="14355" width="6.44140625" style="1" bestFit="1" customWidth="1"/>
    <col min="14356" max="14356" width="5.6640625" style="1" customWidth="1"/>
    <col min="14357" max="14357" width="6.44140625" style="1" bestFit="1" customWidth="1"/>
    <col min="14358" max="14358" width="5.6640625" style="1" customWidth="1"/>
    <col min="14359" max="14359" width="6.44140625" style="1" bestFit="1" customWidth="1"/>
    <col min="14360" max="14360" width="5.6640625" style="1" customWidth="1"/>
    <col min="14361" max="14361" width="6.44140625" style="1" bestFit="1" customWidth="1"/>
    <col min="14362" max="14362" width="5.6640625" style="1" customWidth="1"/>
    <col min="14363" max="14363" width="6.44140625" style="1" bestFit="1" customWidth="1"/>
    <col min="14364" max="14364" width="5.6640625" style="1" customWidth="1"/>
    <col min="14365" max="14365" width="7.44140625" style="1" bestFit="1" customWidth="1"/>
    <col min="14366" max="14585" width="11.44140625" style="1"/>
    <col min="14586" max="14586" width="6.44140625" style="1" customWidth="1"/>
    <col min="14587" max="14587" width="51.5546875" style="1" customWidth="1"/>
    <col min="14588" max="14588" width="5.6640625" style="1" customWidth="1"/>
    <col min="14589" max="14589" width="6.44140625" style="1" bestFit="1" customWidth="1"/>
    <col min="14590" max="14610" width="5.6640625" style="1" customWidth="1"/>
    <col min="14611" max="14611" width="6.44140625" style="1" bestFit="1" customWidth="1"/>
    <col min="14612" max="14612" width="5.6640625" style="1" customWidth="1"/>
    <col min="14613" max="14613" width="6.44140625" style="1" bestFit="1" customWidth="1"/>
    <col min="14614" max="14614" width="5.6640625" style="1" customWidth="1"/>
    <col min="14615" max="14615" width="6.44140625" style="1" bestFit="1" customWidth="1"/>
    <col min="14616" max="14616" width="5.6640625" style="1" customWidth="1"/>
    <col min="14617" max="14617" width="6.44140625" style="1" bestFit="1" customWidth="1"/>
    <col min="14618" max="14618" width="5.6640625" style="1" customWidth="1"/>
    <col min="14619" max="14619" width="6.44140625" style="1" bestFit="1" customWidth="1"/>
    <col min="14620" max="14620" width="5.6640625" style="1" customWidth="1"/>
    <col min="14621" max="14621" width="7.44140625" style="1" bestFit="1" customWidth="1"/>
    <col min="14622" max="14841" width="11.44140625" style="1"/>
    <col min="14842" max="14842" width="6.44140625" style="1" customWidth="1"/>
    <col min="14843" max="14843" width="51.5546875" style="1" customWidth="1"/>
    <col min="14844" max="14844" width="5.6640625" style="1" customWidth="1"/>
    <col min="14845" max="14845" width="6.44140625" style="1" bestFit="1" customWidth="1"/>
    <col min="14846" max="14866" width="5.6640625" style="1" customWidth="1"/>
    <col min="14867" max="14867" width="6.44140625" style="1" bestFit="1" customWidth="1"/>
    <col min="14868" max="14868" width="5.6640625" style="1" customWidth="1"/>
    <col min="14869" max="14869" width="6.44140625" style="1" bestFit="1" customWidth="1"/>
    <col min="14870" max="14870" width="5.6640625" style="1" customWidth="1"/>
    <col min="14871" max="14871" width="6.44140625" style="1" bestFit="1" customWidth="1"/>
    <col min="14872" max="14872" width="5.6640625" style="1" customWidth="1"/>
    <col min="14873" max="14873" width="6.44140625" style="1" bestFit="1" customWidth="1"/>
    <col min="14874" max="14874" width="5.6640625" style="1" customWidth="1"/>
    <col min="14875" max="14875" width="6.44140625" style="1" bestFit="1" customWidth="1"/>
    <col min="14876" max="14876" width="5.6640625" style="1" customWidth="1"/>
    <col min="14877" max="14877" width="7.44140625" style="1" bestFit="1" customWidth="1"/>
    <col min="14878" max="15097" width="11.44140625" style="1"/>
    <col min="15098" max="15098" width="6.44140625" style="1" customWidth="1"/>
    <col min="15099" max="15099" width="51.5546875" style="1" customWidth="1"/>
    <col min="15100" max="15100" width="5.6640625" style="1" customWidth="1"/>
    <col min="15101" max="15101" width="6.44140625" style="1" bestFit="1" customWidth="1"/>
    <col min="15102" max="15122" width="5.6640625" style="1" customWidth="1"/>
    <col min="15123" max="15123" width="6.44140625" style="1" bestFit="1" customWidth="1"/>
    <col min="15124" max="15124" width="5.6640625" style="1" customWidth="1"/>
    <col min="15125" max="15125" width="6.44140625" style="1" bestFit="1" customWidth="1"/>
    <col min="15126" max="15126" width="5.6640625" style="1" customWidth="1"/>
    <col min="15127" max="15127" width="6.44140625" style="1" bestFit="1" customWidth="1"/>
    <col min="15128" max="15128" width="5.6640625" style="1" customWidth="1"/>
    <col min="15129" max="15129" width="6.44140625" style="1" bestFit="1" customWidth="1"/>
    <col min="15130" max="15130" width="5.6640625" style="1" customWidth="1"/>
    <col min="15131" max="15131" width="6.44140625" style="1" bestFit="1" customWidth="1"/>
    <col min="15132" max="15132" width="5.6640625" style="1" customWidth="1"/>
    <col min="15133" max="15133" width="7.44140625" style="1" bestFit="1" customWidth="1"/>
    <col min="15134" max="15353" width="11.44140625" style="1"/>
    <col min="15354" max="15354" width="6.44140625" style="1" customWidth="1"/>
    <col min="15355" max="15355" width="51.5546875" style="1" customWidth="1"/>
    <col min="15356" max="15356" width="5.6640625" style="1" customWidth="1"/>
    <col min="15357" max="15357" width="6.44140625" style="1" bestFit="1" customWidth="1"/>
    <col min="15358" max="15378" width="5.6640625" style="1" customWidth="1"/>
    <col min="15379" max="15379" width="6.44140625" style="1" bestFit="1" customWidth="1"/>
    <col min="15380" max="15380" width="5.6640625" style="1" customWidth="1"/>
    <col min="15381" max="15381" width="6.44140625" style="1" bestFit="1" customWidth="1"/>
    <col min="15382" max="15382" width="5.6640625" style="1" customWidth="1"/>
    <col min="15383" max="15383" width="6.44140625" style="1" bestFit="1" customWidth="1"/>
    <col min="15384" max="15384" width="5.6640625" style="1" customWidth="1"/>
    <col min="15385" max="15385" width="6.44140625" style="1" bestFit="1" customWidth="1"/>
    <col min="15386" max="15386" width="5.6640625" style="1" customWidth="1"/>
    <col min="15387" max="15387" width="6.44140625" style="1" bestFit="1" customWidth="1"/>
    <col min="15388" max="15388" width="5.6640625" style="1" customWidth="1"/>
    <col min="15389" max="15389" width="7.44140625" style="1" bestFit="1" customWidth="1"/>
    <col min="15390" max="15609" width="11.44140625" style="1"/>
    <col min="15610" max="15610" width="6.44140625" style="1" customWidth="1"/>
    <col min="15611" max="15611" width="51.5546875" style="1" customWidth="1"/>
    <col min="15612" max="15612" width="5.6640625" style="1" customWidth="1"/>
    <col min="15613" max="15613" width="6.44140625" style="1" bestFit="1" customWidth="1"/>
    <col min="15614" max="15634" width="5.6640625" style="1" customWidth="1"/>
    <col min="15635" max="15635" width="6.44140625" style="1" bestFit="1" customWidth="1"/>
    <col min="15636" max="15636" width="5.6640625" style="1" customWidth="1"/>
    <col min="15637" max="15637" width="6.44140625" style="1" bestFit="1" customWidth="1"/>
    <col min="15638" max="15638" width="5.6640625" style="1" customWidth="1"/>
    <col min="15639" max="15639" width="6.44140625" style="1" bestFit="1" customWidth="1"/>
    <col min="15640" max="15640" width="5.6640625" style="1" customWidth="1"/>
    <col min="15641" max="15641" width="6.44140625" style="1" bestFit="1" customWidth="1"/>
    <col min="15642" max="15642" width="5.6640625" style="1" customWidth="1"/>
    <col min="15643" max="15643" width="6.44140625" style="1" bestFit="1" customWidth="1"/>
    <col min="15644" max="15644" width="5.6640625" style="1" customWidth="1"/>
    <col min="15645" max="15645" width="7.44140625" style="1" bestFit="1" customWidth="1"/>
    <col min="15646" max="15865" width="11.44140625" style="1"/>
    <col min="15866" max="15866" width="6.44140625" style="1" customWidth="1"/>
    <col min="15867" max="15867" width="51.5546875" style="1" customWidth="1"/>
    <col min="15868" max="15868" width="5.6640625" style="1" customWidth="1"/>
    <col min="15869" max="15869" width="6.44140625" style="1" bestFit="1" customWidth="1"/>
    <col min="15870" max="15890" width="5.6640625" style="1" customWidth="1"/>
    <col min="15891" max="15891" width="6.44140625" style="1" bestFit="1" customWidth="1"/>
    <col min="15892" max="15892" width="5.6640625" style="1" customWidth="1"/>
    <col min="15893" max="15893" width="6.44140625" style="1" bestFit="1" customWidth="1"/>
    <col min="15894" max="15894" width="5.6640625" style="1" customWidth="1"/>
    <col min="15895" max="15895" width="6.44140625" style="1" bestFit="1" customWidth="1"/>
    <col min="15896" max="15896" width="5.6640625" style="1" customWidth="1"/>
    <col min="15897" max="15897" width="6.44140625" style="1" bestFit="1" customWidth="1"/>
    <col min="15898" max="15898" width="5.6640625" style="1" customWidth="1"/>
    <col min="15899" max="15899" width="6.44140625" style="1" bestFit="1" customWidth="1"/>
    <col min="15900" max="15900" width="5.6640625" style="1" customWidth="1"/>
    <col min="15901" max="15901" width="7.44140625" style="1" bestFit="1" customWidth="1"/>
    <col min="15902" max="16121" width="11.44140625" style="1"/>
    <col min="16122" max="16122" width="6.44140625" style="1" customWidth="1"/>
    <col min="16123" max="16123" width="51.5546875" style="1" customWidth="1"/>
    <col min="16124" max="16124" width="5.6640625" style="1" customWidth="1"/>
    <col min="16125" max="16125" width="6.44140625" style="1" bestFit="1" customWidth="1"/>
    <col min="16126" max="16146" width="5.6640625" style="1" customWidth="1"/>
    <col min="16147" max="16147" width="6.44140625" style="1" bestFit="1" customWidth="1"/>
    <col min="16148" max="16148" width="5.6640625" style="1" customWidth="1"/>
    <col min="16149" max="16149" width="6.44140625" style="1" bestFit="1" customWidth="1"/>
    <col min="16150" max="16150" width="5.6640625" style="1" customWidth="1"/>
    <col min="16151" max="16151" width="6.44140625" style="1" bestFit="1" customWidth="1"/>
    <col min="16152" max="16152" width="5.6640625" style="1" customWidth="1"/>
    <col min="16153" max="16153" width="6.44140625" style="1" bestFit="1" customWidth="1"/>
    <col min="16154" max="16154" width="5.6640625" style="1" customWidth="1"/>
    <col min="16155" max="16155" width="6.44140625" style="1" bestFit="1" customWidth="1"/>
    <col min="16156" max="16156" width="5.6640625" style="1" customWidth="1"/>
    <col min="16157" max="16157" width="7.44140625" style="1" bestFit="1" customWidth="1"/>
    <col min="16158" max="16384" width="11.44140625" style="1"/>
  </cols>
  <sheetData>
    <row r="1" spans="1:57" ht="13.8" x14ac:dyDescent="0.25">
      <c r="A1" s="118" t="s">
        <v>284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57" ht="13.8" x14ac:dyDescent="0.25">
      <c r="A2" s="118" t="s">
        <v>162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1:57" ht="12" x14ac:dyDescent="0.25">
      <c r="A3" s="119" t="s">
        <v>274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</row>
    <row r="4" spans="1:57" ht="11.4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4"/>
      <c r="AK4" s="5"/>
      <c r="AL4" s="5"/>
      <c r="AO4" s="6" t="s">
        <v>163</v>
      </c>
    </row>
    <row r="5" spans="1:57" ht="12.75" customHeight="1" x14ac:dyDescent="0.2">
      <c r="A5" s="115" t="s">
        <v>0</v>
      </c>
      <c r="B5" s="115"/>
      <c r="C5" s="114" t="s">
        <v>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</row>
    <row r="6" spans="1:57" ht="12.75" customHeight="1" x14ac:dyDescent="0.2">
      <c r="A6" s="116"/>
      <c r="B6" s="116"/>
      <c r="C6" s="114" t="s">
        <v>2</v>
      </c>
      <c r="D6" s="113"/>
      <c r="E6" s="113" t="s">
        <v>3</v>
      </c>
      <c r="F6" s="113"/>
      <c r="G6" s="113" t="s">
        <v>4</v>
      </c>
      <c r="H6" s="113"/>
      <c r="I6" s="113" t="s">
        <v>5</v>
      </c>
      <c r="J6" s="113"/>
      <c r="K6" s="113" t="s">
        <v>6</v>
      </c>
      <c r="L6" s="113"/>
      <c r="M6" s="113" t="s">
        <v>7</v>
      </c>
      <c r="N6" s="113"/>
      <c r="O6" s="113" t="s">
        <v>8</v>
      </c>
      <c r="P6" s="113"/>
      <c r="Q6" s="113" t="s">
        <v>9</v>
      </c>
      <c r="R6" s="113"/>
      <c r="S6" s="113" t="s">
        <v>10</v>
      </c>
      <c r="T6" s="113"/>
      <c r="U6" s="113" t="s">
        <v>11</v>
      </c>
      <c r="V6" s="113"/>
      <c r="W6" s="113" t="s">
        <v>12</v>
      </c>
      <c r="X6" s="113"/>
      <c r="Y6" s="113" t="s">
        <v>13</v>
      </c>
      <c r="Z6" s="113"/>
      <c r="AA6" s="113" t="s">
        <v>14</v>
      </c>
      <c r="AB6" s="113"/>
      <c r="AC6" s="113" t="s">
        <v>15</v>
      </c>
      <c r="AD6" s="113"/>
      <c r="AE6" s="113" t="s">
        <v>16</v>
      </c>
      <c r="AF6" s="113"/>
      <c r="AG6" s="113" t="s">
        <v>17</v>
      </c>
      <c r="AH6" s="113"/>
      <c r="AI6" s="113" t="s">
        <v>18</v>
      </c>
      <c r="AJ6" s="113"/>
      <c r="AK6" s="120" t="s">
        <v>164</v>
      </c>
      <c r="AL6" s="120"/>
      <c r="AO6" s="7" t="s">
        <v>2</v>
      </c>
      <c r="AP6" s="7" t="s">
        <v>3</v>
      </c>
      <c r="AQ6" s="7" t="s">
        <v>4</v>
      </c>
      <c r="AR6" s="7" t="s">
        <v>5</v>
      </c>
      <c r="AS6" s="7" t="s">
        <v>6</v>
      </c>
      <c r="AT6" s="7" t="s">
        <v>7</v>
      </c>
      <c r="AU6" s="7" t="s">
        <v>8</v>
      </c>
      <c r="AV6" s="7" t="s">
        <v>9</v>
      </c>
      <c r="AW6" s="7" t="s">
        <v>10</v>
      </c>
      <c r="AX6" s="7" t="s">
        <v>11</v>
      </c>
      <c r="AY6" s="7" t="s">
        <v>12</v>
      </c>
      <c r="AZ6" s="7" t="s">
        <v>13</v>
      </c>
      <c r="BA6" s="7" t="s">
        <v>14</v>
      </c>
      <c r="BB6" s="7" t="s">
        <v>15</v>
      </c>
      <c r="BC6" s="7" t="s">
        <v>16</v>
      </c>
      <c r="BD6" s="7" t="s">
        <v>17</v>
      </c>
      <c r="BE6" s="7" t="s">
        <v>18</v>
      </c>
    </row>
    <row r="7" spans="1:57" ht="12" x14ac:dyDescent="0.25">
      <c r="A7" s="117"/>
      <c r="B7" s="117"/>
      <c r="C7" s="8" t="s">
        <v>19</v>
      </c>
      <c r="D7" s="9" t="s">
        <v>20</v>
      </c>
      <c r="E7" s="10" t="s">
        <v>19</v>
      </c>
      <c r="F7" s="10" t="s">
        <v>20</v>
      </c>
      <c r="G7" s="10" t="s">
        <v>19</v>
      </c>
      <c r="H7" s="10" t="s">
        <v>20</v>
      </c>
      <c r="I7" s="10" t="s">
        <v>19</v>
      </c>
      <c r="J7" s="10" t="s">
        <v>20</v>
      </c>
      <c r="K7" s="10" t="s">
        <v>19</v>
      </c>
      <c r="L7" s="10" t="s">
        <v>20</v>
      </c>
      <c r="M7" s="10" t="s">
        <v>19</v>
      </c>
      <c r="N7" s="10" t="s">
        <v>20</v>
      </c>
      <c r="O7" s="10" t="s">
        <v>19</v>
      </c>
      <c r="P7" s="10" t="s">
        <v>20</v>
      </c>
      <c r="Q7" s="10" t="s">
        <v>19</v>
      </c>
      <c r="R7" s="10" t="s">
        <v>20</v>
      </c>
      <c r="S7" s="10" t="s">
        <v>19</v>
      </c>
      <c r="T7" s="10" t="s">
        <v>20</v>
      </c>
      <c r="U7" s="10" t="s">
        <v>19</v>
      </c>
      <c r="V7" s="10" t="s">
        <v>20</v>
      </c>
      <c r="W7" s="10" t="s">
        <v>19</v>
      </c>
      <c r="X7" s="10" t="s">
        <v>20</v>
      </c>
      <c r="Y7" s="10" t="s">
        <v>19</v>
      </c>
      <c r="Z7" s="10" t="s">
        <v>20</v>
      </c>
      <c r="AA7" s="10" t="s">
        <v>19</v>
      </c>
      <c r="AB7" s="10" t="s">
        <v>20</v>
      </c>
      <c r="AC7" s="10" t="s">
        <v>19</v>
      </c>
      <c r="AD7" s="10" t="s">
        <v>20</v>
      </c>
      <c r="AE7" s="10" t="s">
        <v>19</v>
      </c>
      <c r="AF7" s="10" t="s">
        <v>20</v>
      </c>
      <c r="AG7" s="10" t="s">
        <v>19</v>
      </c>
      <c r="AH7" s="10" t="s">
        <v>20</v>
      </c>
      <c r="AI7" s="9" t="s">
        <v>19</v>
      </c>
      <c r="AJ7" s="9" t="s">
        <v>20</v>
      </c>
      <c r="AK7" s="9" t="s">
        <v>19</v>
      </c>
      <c r="AL7" s="9" t="s">
        <v>20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1:57" ht="14.4" x14ac:dyDescent="0.3">
      <c r="A8" s="11" t="s">
        <v>161</v>
      </c>
      <c r="B8" s="12" t="s">
        <v>2</v>
      </c>
      <c r="C8" s="13">
        <f>SUM(C9:C78)</f>
        <v>5130</v>
      </c>
      <c r="D8" s="14">
        <f t="shared" ref="D8:D39" si="0">SUM(C8/AO8*100000)</f>
        <v>210.30416623621954</v>
      </c>
      <c r="E8" s="13">
        <f t="shared" ref="E8:AK8" si="1">SUM(E9:E78)</f>
        <v>31</v>
      </c>
      <c r="F8" s="14">
        <f t="shared" ref="F8:F39" si="2">SUM(E8/AP8*100000)</f>
        <v>16.506834361904357</v>
      </c>
      <c r="G8" s="13">
        <f t="shared" si="1"/>
        <v>29</v>
      </c>
      <c r="H8" s="14">
        <f t="shared" ref="H8:H39" si="3">SUM(G8/AQ8*100000)</f>
        <v>15.254567164807188</v>
      </c>
      <c r="I8" s="13">
        <f t="shared" si="1"/>
        <v>28</v>
      </c>
      <c r="J8" s="14">
        <f t="shared" ref="J8:J39" si="4">SUM(I8/AR8*100000)</f>
        <v>14.545983490308739</v>
      </c>
      <c r="K8" s="13">
        <f t="shared" si="1"/>
        <v>54</v>
      </c>
      <c r="L8" s="14">
        <f t="shared" ref="L8:L39" si="5">SUM(K8/AS8*100000)</f>
        <v>25.572419671820615</v>
      </c>
      <c r="M8" s="13">
        <f t="shared" si="1"/>
        <v>63</v>
      </c>
      <c r="N8" s="14">
        <f t="shared" ref="N8:N39" si="6">SUM(M8/AT8*100000)</f>
        <v>27.8853601859024</v>
      </c>
      <c r="O8" s="13">
        <f t="shared" si="1"/>
        <v>73</v>
      </c>
      <c r="P8" s="14">
        <f t="shared" ref="P8:P39" si="7">SUM(O8/AU8*100000)</f>
        <v>31.40230656394241</v>
      </c>
      <c r="Q8" s="13">
        <f t="shared" si="1"/>
        <v>101</v>
      </c>
      <c r="R8" s="14">
        <f t="shared" ref="R8:R39" si="8">SUM(Q8/AV8*100000)</f>
        <v>47.802730908488535</v>
      </c>
      <c r="S8" s="13">
        <f t="shared" si="1"/>
        <v>114</v>
      </c>
      <c r="T8" s="14">
        <f t="shared" ref="T8:T39" si="9">SUM(S8/AW8*100000)</f>
        <v>63.491709876302558</v>
      </c>
      <c r="U8" s="13">
        <f t="shared" si="1"/>
        <v>143</v>
      </c>
      <c r="V8" s="14">
        <f t="shared" ref="V8:V39" si="10">SUM(U8/AX8*100000)</f>
        <v>93.696149284829744</v>
      </c>
      <c r="W8" s="13">
        <f t="shared" si="1"/>
        <v>228</v>
      </c>
      <c r="X8" s="14">
        <f t="shared" ref="X8:X39" si="11">SUM(W8/AY8*100000)</f>
        <v>157.14492483923661</v>
      </c>
      <c r="Y8" s="13">
        <f t="shared" si="1"/>
        <v>330</v>
      </c>
      <c r="Z8" s="14">
        <f t="shared" ref="Z8:Z39" si="12">SUM(Y8/AZ8*100000)</f>
        <v>238.77573170290509</v>
      </c>
      <c r="AA8" s="13">
        <f t="shared" si="1"/>
        <v>524</v>
      </c>
      <c r="AB8" s="14">
        <f t="shared" ref="AB8:AB39" si="13">SUM(AA8/BA8*100000)</f>
        <v>451.5878829663464</v>
      </c>
      <c r="AC8" s="13">
        <f t="shared" si="1"/>
        <v>682</v>
      </c>
      <c r="AD8" s="14">
        <f t="shared" ref="AD8:AD39" si="14">SUM(AC8/BB8*100000)</f>
        <v>768.5632825089873</v>
      </c>
      <c r="AE8" s="13">
        <f t="shared" si="1"/>
        <v>747</v>
      </c>
      <c r="AF8" s="14">
        <f t="shared" ref="AF8:AF39" si="15">SUM(AE8/BC8*100000)</f>
        <v>1227.024096979254</v>
      </c>
      <c r="AG8" s="13">
        <f t="shared" si="1"/>
        <v>675</v>
      </c>
      <c r="AH8" s="14">
        <f t="shared" ref="AH8:AH39" si="16">SUM(AG8/BD8*100000)</f>
        <v>1576.8080732573349</v>
      </c>
      <c r="AI8" s="13">
        <f t="shared" si="1"/>
        <v>1308</v>
      </c>
      <c r="AJ8" s="14">
        <f t="shared" ref="AJ8:AJ39" si="17">SUM(AI8/BE8*100000)</f>
        <v>2038.7804725980425</v>
      </c>
      <c r="AK8" s="13">
        <f t="shared" si="1"/>
        <v>0</v>
      </c>
      <c r="AL8" s="15">
        <v>0</v>
      </c>
      <c r="AM8" s="16"/>
      <c r="AN8" s="16"/>
      <c r="AO8" s="16">
        <v>2439324</v>
      </c>
      <c r="AP8" s="16">
        <v>187801</v>
      </c>
      <c r="AQ8" s="16">
        <v>190107</v>
      </c>
      <c r="AR8" s="16">
        <v>192493</v>
      </c>
      <c r="AS8" s="16">
        <v>211165</v>
      </c>
      <c r="AT8" s="16">
        <v>225925</v>
      </c>
      <c r="AU8" s="16">
        <v>232467</v>
      </c>
      <c r="AV8" s="16">
        <v>211285</v>
      </c>
      <c r="AW8" s="16">
        <v>179551</v>
      </c>
      <c r="AX8" s="16">
        <v>152621</v>
      </c>
      <c r="AY8" s="16">
        <v>145089</v>
      </c>
      <c r="AZ8" s="16">
        <v>138205</v>
      </c>
      <c r="BA8" s="16">
        <v>116035</v>
      </c>
      <c r="BB8" s="16">
        <v>88737</v>
      </c>
      <c r="BC8" s="16">
        <v>60879</v>
      </c>
      <c r="BD8" s="16">
        <v>42808</v>
      </c>
      <c r="BE8" s="16">
        <v>64156</v>
      </c>
    </row>
    <row r="9" spans="1:57" ht="14.4" x14ac:dyDescent="0.3">
      <c r="A9" s="17" t="s">
        <v>21</v>
      </c>
      <c r="B9" s="18" t="s">
        <v>22</v>
      </c>
      <c r="C9" s="13">
        <f t="shared" ref="C9:C40" si="18">SUM(E9+G9+I9+K9+M9+O9+Q9+S9+U9+W9+Y9+AA9+AC9+AE9+AG9+AI9+AK9)</f>
        <v>1</v>
      </c>
      <c r="D9" s="14">
        <f t="shared" si="0"/>
        <v>4.0994964178600303E-2</v>
      </c>
      <c r="E9" s="19">
        <v>0</v>
      </c>
      <c r="F9" s="20">
        <f t="shared" si="2"/>
        <v>0</v>
      </c>
      <c r="G9" s="19">
        <v>0</v>
      </c>
      <c r="H9" s="20">
        <f t="shared" si="3"/>
        <v>0</v>
      </c>
      <c r="I9" s="19">
        <v>0</v>
      </c>
      <c r="J9" s="20">
        <f t="shared" si="4"/>
        <v>0</v>
      </c>
      <c r="K9" s="19">
        <v>0</v>
      </c>
      <c r="L9" s="20">
        <f t="shared" si="5"/>
        <v>0</v>
      </c>
      <c r="M9" s="19">
        <v>0</v>
      </c>
      <c r="N9" s="20">
        <f t="shared" si="6"/>
        <v>0</v>
      </c>
      <c r="O9" s="19">
        <v>0</v>
      </c>
      <c r="P9" s="20">
        <f t="shared" si="7"/>
        <v>0</v>
      </c>
      <c r="Q9" s="19">
        <v>0</v>
      </c>
      <c r="R9" s="20">
        <f t="shared" si="8"/>
        <v>0</v>
      </c>
      <c r="S9" s="19">
        <v>0</v>
      </c>
      <c r="T9" s="20">
        <f t="shared" si="9"/>
        <v>0</v>
      </c>
      <c r="U9" s="19">
        <v>0</v>
      </c>
      <c r="V9" s="20">
        <f t="shared" si="10"/>
        <v>0</v>
      </c>
      <c r="W9" s="19">
        <v>0</v>
      </c>
      <c r="X9" s="20">
        <f t="shared" si="11"/>
        <v>0</v>
      </c>
      <c r="Y9" s="19">
        <v>0</v>
      </c>
      <c r="Z9" s="20">
        <f t="shared" si="12"/>
        <v>0</v>
      </c>
      <c r="AA9" s="19">
        <v>0</v>
      </c>
      <c r="AB9" s="20">
        <f t="shared" si="13"/>
        <v>0</v>
      </c>
      <c r="AC9" s="19">
        <v>0</v>
      </c>
      <c r="AD9" s="20">
        <f t="shared" si="14"/>
        <v>0</v>
      </c>
      <c r="AE9" s="19">
        <v>0</v>
      </c>
      <c r="AF9" s="20">
        <f t="shared" si="15"/>
        <v>0</v>
      </c>
      <c r="AG9" s="19">
        <v>0</v>
      </c>
      <c r="AH9" s="20">
        <f t="shared" si="16"/>
        <v>0</v>
      </c>
      <c r="AI9" s="19">
        <v>1</v>
      </c>
      <c r="AJ9" s="20">
        <f t="shared" si="17"/>
        <v>1.5587006671238857</v>
      </c>
      <c r="AK9" s="19">
        <v>0</v>
      </c>
      <c r="AL9" s="21">
        <v>0</v>
      </c>
      <c r="AM9" s="16"/>
      <c r="AN9" s="16"/>
      <c r="AO9" s="16">
        <v>2439324</v>
      </c>
      <c r="AP9" s="16">
        <v>187801</v>
      </c>
      <c r="AQ9" s="16">
        <v>190107</v>
      </c>
      <c r="AR9" s="16">
        <v>192493</v>
      </c>
      <c r="AS9" s="16">
        <v>211165</v>
      </c>
      <c r="AT9" s="16">
        <v>225925</v>
      </c>
      <c r="AU9" s="16">
        <v>232467</v>
      </c>
      <c r="AV9" s="16">
        <v>211285</v>
      </c>
      <c r="AW9" s="16">
        <v>179551</v>
      </c>
      <c r="AX9" s="16">
        <v>152621</v>
      </c>
      <c r="AY9" s="16">
        <v>145089</v>
      </c>
      <c r="AZ9" s="16">
        <v>138205</v>
      </c>
      <c r="BA9" s="16">
        <v>116035</v>
      </c>
      <c r="BB9" s="16">
        <v>88737</v>
      </c>
      <c r="BC9" s="16">
        <v>60879</v>
      </c>
      <c r="BD9" s="16">
        <v>42808</v>
      </c>
      <c r="BE9" s="16">
        <v>64156</v>
      </c>
    </row>
    <row r="10" spans="1:57" ht="14.4" x14ac:dyDescent="0.3">
      <c r="A10" s="17" t="s">
        <v>23</v>
      </c>
      <c r="B10" s="18" t="s">
        <v>24</v>
      </c>
      <c r="C10" s="13">
        <f t="shared" si="18"/>
        <v>5</v>
      </c>
      <c r="D10" s="14">
        <f t="shared" si="0"/>
        <v>0.20497482089300151</v>
      </c>
      <c r="E10" s="19">
        <v>0</v>
      </c>
      <c r="F10" s="20">
        <f t="shared" si="2"/>
        <v>0</v>
      </c>
      <c r="G10" s="19">
        <v>0</v>
      </c>
      <c r="H10" s="20">
        <f t="shared" si="3"/>
        <v>0</v>
      </c>
      <c r="I10" s="19">
        <v>0</v>
      </c>
      <c r="J10" s="20">
        <f t="shared" si="4"/>
        <v>0</v>
      </c>
      <c r="K10" s="19">
        <v>0</v>
      </c>
      <c r="L10" s="20">
        <f t="shared" si="5"/>
        <v>0</v>
      </c>
      <c r="M10" s="19">
        <v>0</v>
      </c>
      <c r="N10" s="20">
        <f t="shared" si="6"/>
        <v>0</v>
      </c>
      <c r="O10" s="19">
        <v>0</v>
      </c>
      <c r="P10" s="20">
        <f t="shared" si="7"/>
        <v>0</v>
      </c>
      <c r="Q10" s="19">
        <v>1</v>
      </c>
      <c r="R10" s="20">
        <f t="shared" si="8"/>
        <v>0.47329436543057951</v>
      </c>
      <c r="S10" s="19">
        <v>0</v>
      </c>
      <c r="T10" s="20">
        <f t="shared" si="9"/>
        <v>0</v>
      </c>
      <c r="U10" s="19">
        <v>0</v>
      </c>
      <c r="V10" s="20">
        <f t="shared" si="10"/>
        <v>0</v>
      </c>
      <c r="W10" s="19">
        <v>0</v>
      </c>
      <c r="X10" s="20">
        <f t="shared" si="11"/>
        <v>0</v>
      </c>
      <c r="Y10" s="19">
        <v>1</v>
      </c>
      <c r="Z10" s="20">
        <f t="shared" si="12"/>
        <v>0.72356282334213673</v>
      </c>
      <c r="AA10" s="19">
        <v>0</v>
      </c>
      <c r="AB10" s="20">
        <f t="shared" si="13"/>
        <v>0</v>
      </c>
      <c r="AC10" s="19">
        <v>0</v>
      </c>
      <c r="AD10" s="20">
        <f t="shared" si="14"/>
        <v>0</v>
      </c>
      <c r="AE10" s="19">
        <v>1</v>
      </c>
      <c r="AF10" s="20">
        <f t="shared" si="15"/>
        <v>1.642602539463526</v>
      </c>
      <c r="AG10" s="19">
        <v>1</v>
      </c>
      <c r="AH10" s="20">
        <f t="shared" si="16"/>
        <v>2.3360119603812373</v>
      </c>
      <c r="AI10" s="19">
        <v>1</v>
      </c>
      <c r="AJ10" s="20">
        <f t="shared" si="17"/>
        <v>1.5587006671238857</v>
      </c>
      <c r="AK10" s="19">
        <v>0</v>
      </c>
      <c r="AL10" s="21">
        <v>0</v>
      </c>
      <c r="AM10" s="16"/>
      <c r="AN10" s="16"/>
      <c r="AO10" s="16">
        <v>2439324</v>
      </c>
      <c r="AP10" s="16">
        <v>187801</v>
      </c>
      <c r="AQ10" s="16">
        <v>190107</v>
      </c>
      <c r="AR10" s="16">
        <v>192493</v>
      </c>
      <c r="AS10" s="16">
        <v>211165</v>
      </c>
      <c r="AT10" s="16">
        <v>225925</v>
      </c>
      <c r="AU10" s="16">
        <v>232467</v>
      </c>
      <c r="AV10" s="16">
        <v>211285</v>
      </c>
      <c r="AW10" s="16">
        <v>179551</v>
      </c>
      <c r="AX10" s="16">
        <v>152621</v>
      </c>
      <c r="AY10" s="16">
        <v>145089</v>
      </c>
      <c r="AZ10" s="16">
        <v>138205</v>
      </c>
      <c r="BA10" s="16">
        <v>116035</v>
      </c>
      <c r="BB10" s="16">
        <v>88737</v>
      </c>
      <c r="BC10" s="16">
        <v>60879</v>
      </c>
      <c r="BD10" s="16">
        <v>42808</v>
      </c>
      <c r="BE10" s="16">
        <v>64156</v>
      </c>
    </row>
    <row r="11" spans="1:57" ht="14.4" x14ac:dyDescent="0.3">
      <c r="A11" s="17" t="s">
        <v>25</v>
      </c>
      <c r="B11" s="18" t="s">
        <v>26</v>
      </c>
      <c r="C11" s="13">
        <f t="shared" si="18"/>
        <v>20</v>
      </c>
      <c r="D11" s="14">
        <f t="shared" si="0"/>
        <v>0.81989928357200603</v>
      </c>
      <c r="E11" s="19">
        <v>0</v>
      </c>
      <c r="F11" s="20">
        <f t="shared" si="2"/>
        <v>0</v>
      </c>
      <c r="G11" s="19">
        <v>0</v>
      </c>
      <c r="H11" s="20">
        <f t="shared" si="3"/>
        <v>0</v>
      </c>
      <c r="I11" s="19">
        <v>0</v>
      </c>
      <c r="J11" s="20">
        <f t="shared" si="4"/>
        <v>0</v>
      </c>
      <c r="K11" s="19">
        <v>0</v>
      </c>
      <c r="L11" s="20">
        <f t="shared" si="5"/>
        <v>0</v>
      </c>
      <c r="M11" s="19">
        <v>0</v>
      </c>
      <c r="N11" s="20">
        <f t="shared" si="6"/>
        <v>0</v>
      </c>
      <c r="O11" s="19">
        <v>1</v>
      </c>
      <c r="P11" s="20">
        <f t="shared" si="7"/>
        <v>0.43016858306770422</v>
      </c>
      <c r="Q11" s="19">
        <v>2</v>
      </c>
      <c r="R11" s="20">
        <f t="shared" si="8"/>
        <v>0.94658873086115902</v>
      </c>
      <c r="S11" s="19">
        <v>0</v>
      </c>
      <c r="T11" s="20">
        <f t="shared" si="9"/>
        <v>0</v>
      </c>
      <c r="U11" s="19">
        <v>0</v>
      </c>
      <c r="V11" s="20">
        <f t="shared" si="10"/>
        <v>0</v>
      </c>
      <c r="W11" s="19">
        <v>0</v>
      </c>
      <c r="X11" s="20">
        <f t="shared" si="11"/>
        <v>0</v>
      </c>
      <c r="Y11" s="19">
        <v>2</v>
      </c>
      <c r="Z11" s="20">
        <f t="shared" si="12"/>
        <v>1.4471256466842735</v>
      </c>
      <c r="AA11" s="19">
        <v>3</v>
      </c>
      <c r="AB11" s="20">
        <f t="shared" si="13"/>
        <v>2.5854268108760285</v>
      </c>
      <c r="AC11" s="19">
        <v>1</v>
      </c>
      <c r="AD11" s="20">
        <f t="shared" si="14"/>
        <v>1.1269256341774008</v>
      </c>
      <c r="AE11" s="19">
        <v>5</v>
      </c>
      <c r="AF11" s="20">
        <f t="shared" si="15"/>
        <v>8.2130126973176303</v>
      </c>
      <c r="AG11" s="19">
        <v>1</v>
      </c>
      <c r="AH11" s="20">
        <f t="shared" si="16"/>
        <v>2.3360119603812373</v>
      </c>
      <c r="AI11" s="19">
        <v>5</v>
      </c>
      <c r="AJ11" s="20">
        <f t="shared" si="17"/>
        <v>7.7935033356194277</v>
      </c>
      <c r="AK11" s="19">
        <v>0</v>
      </c>
      <c r="AL11" s="21">
        <v>0</v>
      </c>
      <c r="AM11" s="16"/>
      <c r="AN11" s="16"/>
      <c r="AO11" s="16">
        <v>2439324</v>
      </c>
      <c r="AP11" s="16">
        <v>187801</v>
      </c>
      <c r="AQ11" s="16">
        <v>190107</v>
      </c>
      <c r="AR11" s="16">
        <v>192493</v>
      </c>
      <c r="AS11" s="16">
        <v>211165</v>
      </c>
      <c r="AT11" s="16">
        <v>225925</v>
      </c>
      <c r="AU11" s="16">
        <v>232467</v>
      </c>
      <c r="AV11" s="16">
        <v>211285</v>
      </c>
      <c r="AW11" s="16">
        <v>179551</v>
      </c>
      <c r="AX11" s="16">
        <v>152621</v>
      </c>
      <c r="AY11" s="16">
        <v>145089</v>
      </c>
      <c r="AZ11" s="16">
        <v>138205</v>
      </c>
      <c r="BA11" s="16">
        <v>116035</v>
      </c>
      <c r="BB11" s="16">
        <v>88737</v>
      </c>
      <c r="BC11" s="16">
        <v>60879</v>
      </c>
      <c r="BD11" s="16">
        <v>42808</v>
      </c>
      <c r="BE11" s="16">
        <v>64156</v>
      </c>
    </row>
    <row r="12" spans="1:57" ht="14.4" x14ac:dyDescent="0.3">
      <c r="A12" s="17" t="s">
        <v>27</v>
      </c>
      <c r="B12" s="18" t="s">
        <v>28</v>
      </c>
      <c r="C12" s="13">
        <f t="shared" si="18"/>
        <v>1</v>
      </c>
      <c r="D12" s="14">
        <f t="shared" si="0"/>
        <v>4.0994964178600303E-2</v>
      </c>
      <c r="E12" s="19">
        <v>0</v>
      </c>
      <c r="F12" s="20">
        <f t="shared" si="2"/>
        <v>0</v>
      </c>
      <c r="G12" s="19">
        <v>0</v>
      </c>
      <c r="H12" s="20">
        <f t="shared" si="3"/>
        <v>0</v>
      </c>
      <c r="I12" s="19">
        <v>0</v>
      </c>
      <c r="J12" s="20">
        <f t="shared" si="4"/>
        <v>0</v>
      </c>
      <c r="K12" s="19">
        <v>0</v>
      </c>
      <c r="L12" s="20">
        <f t="shared" si="5"/>
        <v>0</v>
      </c>
      <c r="M12" s="19">
        <v>0</v>
      </c>
      <c r="N12" s="20">
        <f t="shared" si="6"/>
        <v>0</v>
      </c>
      <c r="O12" s="19">
        <v>0</v>
      </c>
      <c r="P12" s="20">
        <f t="shared" si="7"/>
        <v>0</v>
      </c>
      <c r="Q12" s="19">
        <v>0</v>
      </c>
      <c r="R12" s="20">
        <f t="shared" si="8"/>
        <v>0</v>
      </c>
      <c r="S12" s="19">
        <v>0</v>
      </c>
      <c r="T12" s="20">
        <f t="shared" si="9"/>
        <v>0</v>
      </c>
      <c r="U12" s="19">
        <v>0</v>
      </c>
      <c r="V12" s="20">
        <f t="shared" si="10"/>
        <v>0</v>
      </c>
      <c r="W12" s="19">
        <v>0</v>
      </c>
      <c r="X12" s="20">
        <f t="shared" si="11"/>
        <v>0</v>
      </c>
      <c r="Y12" s="19">
        <v>0</v>
      </c>
      <c r="Z12" s="20">
        <f t="shared" si="12"/>
        <v>0</v>
      </c>
      <c r="AA12" s="19">
        <v>1</v>
      </c>
      <c r="AB12" s="20">
        <f t="shared" si="13"/>
        <v>0.86180893695867633</v>
      </c>
      <c r="AC12" s="19">
        <v>0</v>
      </c>
      <c r="AD12" s="20">
        <f t="shared" si="14"/>
        <v>0</v>
      </c>
      <c r="AE12" s="19">
        <v>0</v>
      </c>
      <c r="AF12" s="20">
        <f t="shared" si="15"/>
        <v>0</v>
      </c>
      <c r="AG12" s="19">
        <v>0</v>
      </c>
      <c r="AH12" s="20">
        <f t="shared" si="16"/>
        <v>0</v>
      </c>
      <c r="AI12" s="19">
        <v>0</v>
      </c>
      <c r="AJ12" s="20">
        <f t="shared" si="17"/>
        <v>0</v>
      </c>
      <c r="AK12" s="19">
        <v>0</v>
      </c>
      <c r="AL12" s="21">
        <v>0</v>
      </c>
      <c r="AM12" s="16"/>
      <c r="AN12" s="16"/>
      <c r="AO12" s="16">
        <v>2439324</v>
      </c>
      <c r="AP12" s="16">
        <v>187801</v>
      </c>
      <c r="AQ12" s="16">
        <v>190107</v>
      </c>
      <c r="AR12" s="16">
        <v>192493</v>
      </c>
      <c r="AS12" s="16">
        <v>211165</v>
      </c>
      <c r="AT12" s="16">
        <v>225925</v>
      </c>
      <c r="AU12" s="16">
        <v>232467</v>
      </c>
      <c r="AV12" s="16">
        <v>211285</v>
      </c>
      <c r="AW12" s="16">
        <v>179551</v>
      </c>
      <c r="AX12" s="16">
        <v>152621</v>
      </c>
      <c r="AY12" s="16">
        <v>145089</v>
      </c>
      <c r="AZ12" s="16">
        <v>138205</v>
      </c>
      <c r="BA12" s="16">
        <v>116035</v>
      </c>
      <c r="BB12" s="16">
        <v>88737</v>
      </c>
      <c r="BC12" s="16">
        <v>60879</v>
      </c>
      <c r="BD12" s="16">
        <v>42808</v>
      </c>
      <c r="BE12" s="16">
        <v>64156</v>
      </c>
    </row>
    <row r="13" spans="1:57" ht="14.4" x14ac:dyDescent="0.3">
      <c r="A13" s="17" t="s">
        <v>29</v>
      </c>
      <c r="B13" s="18" t="s">
        <v>30</v>
      </c>
      <c r="C13" s="13">
        <f t="shared" si="18"/>
        <v>4</v>
      </c>
      <c r="D13" s="14">
        <f t="shared" si="0"/>
        <v>0.16397985671440121</v>
      </c>
      <c r="E13" s="19">
        <v>0</v>
      </c>
      <c r="F13" s="20">
        <f t="shared" si="2"/>
        <v>0</v>
      </c>
      <c r="G13" s="19">
        <v>0</v>
      </c>
      <c r="H13" s="20">
        <f t="shared" si="3"/>
        <v>0</v>
      </c>
      <c r="I13" s="19">
        <v>0</v>
      </c>
      <c r="J13" s="20">
        <f t="shared" si="4"/>
        <v>0</v>
      </c>
      <c r="K13" s="19">
        <v>0</v>
      </c>
      <c r="L13" s="20">
        <f t="shared" si="5"/>
        <v>0</v>
      </c>
      <c r="M13" s="19">
        <v>0</v>
      </c>
      <c r="N13" s="20">
        <f t="shared" si="6"/>
        <v>0</v>
      </c>
      <c r="O13" s="19">
        <v>0</v>
      </c>
      <c r="P13" s="20">
        <f t="shared" si="7"/>
        <v>0</v>
      </c>
      <c r="Q13" s="19">
        <v>0</v>
      </c>
      <c r="R13" s="20">
        <f t="shared" si="8"/>
        <v>0</v>
      </c>
      <c r="S13" s="19">
        <v>0</v>
      </c>
      <c r="T13" s="20">
        <f t="shared" si="9"/>
        <v>0</v>
      </c>
      <c r="U13" s="19">
        <v>0</v>
      </c>
      <c r="V13" s="20">
        <f t="shared" si="10"/>
        <v>0</v>
      </c>
      <c r="W13" s="19">
        <v>2</v>
      </c>
      <c r="X13" s="20">
        <f t="shared" si="11"/>
        <v>1.3784642529757598</v>
      </c>
      <c r="Y13" s="19">
        <v>0</v>
      </c>
      <c r="Z13" s="20">
        <f t="shared" si="12"/>
        <v>0</v>
      </c>
      <c r="AA13" s="19">
        <v>0</v>
      </c>
      <c r="AB13" s="20">
        <f t="shared" si="13"/>
        <v>0</v>
      </c>
      <c r="AC13" s="19">
        <v>0</v>
      </c>
      <c r="AD13" s="20">
        <f t="shared" si="14"/>
        <v>0</v>
      </c>
      <c r="AE13" s="19">
        <v>1</v>
      </c>
      <c r="AF13" s="20">
        <f t="shared" si="15"/>
        <v>1.642602539463526</v>
      </c>
      <c r="AG13" s="19">
        <v>0</v>
      </c>
      <c r="AH13" s="20">
        <f t="shared" si="16"/>
        <v>0</v>
      </c>
      <c r="AI13" s="19">
        <v>1</v>
      </c>
      <c r="AJ13" s="20">
        <f t="shared" si="17"/>
        <v>1.5587006671238857</v>
      </c>
      <c r="AK13" s="19">
        <v>0</v>
      </c>
      <c r="AL13" s="21">
        <v>0</v>
      </c>
      <c r="AM13" s="16"/>
      <c r="AN13" s="16"/>
      <c r="AO13" s="16">
        <v>2439324</v>
      </c>
      <c r="AP13" s="16">
        <v>187801</v>
      </c>
      <c r="AQ13" s="16">
        <v>190107</v>
      </c>
      <c r="AR13" s="16">
        <v>192493</v>
      </c>
      <c r="AS13" s="16">
        <v>211165</v>
      </c>
      <c r="AT13" s="16">
        <v>225925</v>
      </c>
      <c r="AU13" s="16">
        <v>232467</v>
      </c>
      <c r="AV13" s="16">
        <v>211285</v>
      </c>
      <c r="AW13" s="16">
        <v>179551</v>
      </c>
      <c r="AX13" s="16">
        <v>152621</v>
      </c>
      <c r="AY13" s="16">
        <v>145089</v>
      </c>
      <c r="AZ13" s="16">
        <v>138205</v>
      </c>
      <c r="BA13" s="16">
        <v>116035</v>
      </c>
      <c r="BB13" s="16">
        <v>88737</v>
      </c>
      <c r="BC13" s="16">
        <v>60879</v>
      </c>
      <c r="BD13" s="16">
        <v>42808</v>
      </c>
      <c r="BE13" s="16">
        <v>64156</v>
      </c>
    </row>
    <row r="14" spans="1:57" ht="14.4" x14ac:dyDescent="0.3">
      <c r="A14" s="17" t="s">
        <v>31</v>
      </c>
      <c r="B14" s="18" t="s">
        <v>32</v>
      </c>
      <c r="C14" s="13">
        <f t="shared" si="18"/>
        <v>6</v>
      </c>
      <c r="D14" s="14">
        <f t="shared" si="0"/>
        <v>0.2459697850716018</v>
      </c>
      <c r="E14" s="19">
        <v>0</v>
      </c>
      <c r="F14" s="20">
        <f t="shared" si="2"/>
        <v>0</v>
      </c>
      <c r="G14" s="19">
        <v>0</v>
      </c>
      <c r="H14" s="20">
        <f t="shared" si="3"/>
        <v>0</v>
      </c>
      <c r="I14" s="19">
        <v>0</v>
      </c>
      <c r="J14" s="20">
        <f t="shared" si="4"/>
        <v>0</v>
      </c>
      <c r="K14" s="19">
        <v>0</v>
      </c>
      <c r="L14" s="20">
        <f t="shared" si="5"/>
        <v>0</v>
      </c>
      <c r="M14" s="19">
        <v>0</v>
      </c>
      <c r="N14" s="20">
        <f t="shared" si="6"/>
        <v>0</v>
      </c>
      <c r="O14" s="19">
        <v>2</v>
      </c>
      <c r="P14" s="20">
        <f t="shared" si="7"/>
        <v>0.86033716613540845</v>
      </c>
      <c r="Q14" s="19">
        <v>0</v>
      </c>
      <c r="R14" s="20">
        <f t="shared" si="8"/>
        <v>0</v>
      </c>
      <c r="S14" s="19">
        <v>0</v>
      </c>
      <c r="T14" s="20">
        <f t="shared" si="9"/>
        <v>0</v>
      </c>
      <c r="U14" s="19">
        <v>1</v>
      </c>
      <c r="V14" s="20">
        <f t="shared" si="10"/>
        <v>0.65521782716664156</v>
      </c>
      <c r="W14" s="19">
        <v>0</v>
      </c>
      <c r="X14" s="20">
        <f t="shared" si="11"/>
        <v>0</v>
      </c>
      <c r="Y14" s="19">
        <v>0</v>
      </c>
      <c r="Z14" s="20">
        <f t="shared" si="12"/>
        <v>0</v>
      </c>
      <c r="AA14" s="19">
        <v>1</v>
      </c>
      <c r="AB14" s="20">
        <f t="shared" si="13"/>
        <v>0.86180893695867633</v>
      </c>
      <c r="AC14" s="19">
        <v>0</v>
      </c>
      <c r="AD14" s="20">
        <f t="shared" si="14"/>
        <v>0</v>
      </c>
      <c r="AE14" s="19">
        <v>2</v>
      </c>
      <c r="AF14" s="20">
        <f t="shared" si="15"/>
        <v>3.2852050789270519</v>
      </c>
      <c r="AG14" s="19">
        <v>0</v>
      </c>
      <c r="AH14" s="20">
        <f t="shared" si="16"/>
        <v>0</v>
      </c>
      <c r="AI14" s="19">
        <v>0</v>
      </c>
      <c r="AJ14" s="20">
        <f t="shared" si="17"/>
        <v>0</v>
      </c>
      <c r="AK14" s="19">
        <v>0</v>
      </c>
      <c r="AL14" s="21">
        <v>0</v>
      </c>
      <c r="AM14" s="16"/>
      <c r="AN14" s="16"/>
      <c r="AO14" s="16">
        <v>2439324</v>
      </c>
      <c r="AP14" s="16">
        <v>187801</v>
      </c>
      <c r="AQ14" s="16">
        <v>190107</v>
      </c>
      <c r="AR14" s="16">
        <v>192493</v>
      </c>
      <c r="AS14" s="16">
        <v>211165</v>
      </c>
      <c r="AT14" s="16">
        <v>225925</v>
      </c>
      <c r="AU14" s="16">
        <v>232467</v>
      </c>
      <c r="AV14" s="16">
        <v>211285</v>
      </c>
      <c r="AW14" s="16">
        <v>179551</v>
      </c>
      <c r="AX14" s="16">
        <v>152621</v>
      </c>
      <c r="AY14" s="16">
        <v>145089</v>
      </c>
      <c r="AZ14" s="16">
        <v>138205</v>
      </c>
      <c r="BA14" s="16">
        <v>116035</v>
      </c>
      <c r="BB14" s="16">
        <v>88737</v>
      </c>
      <c r="BC14" s="16">
        <v>60879</v>
      </c>
      <c r="BD14" s="16">
        <v>42808</v>
      </c>
      <c r="BE14" s="16">
        <v>64156</v>
      </c>
    </row>
    <row r="15" spans="1:57" ht="14.4" x14ac:dyDescent="0.3">
      <c r="A15" s="17" t="s">
        <v>33</v>
      </c>
      <c r="B15" s="18" t="s">
        <v>34</v>
      </c>
      <c r="C15" s="13">
        <f t="shared" si="18"/>
        <v>5</v>
      </c>
      <c r="D15" s="14">
        <f t="shared" si="0"/>
        <v>0.20497482089300151</v>
      </c>
      <c r="E15" s="19">
        <v>0</v>
      </c>
      <c r="F15" s="20">
        <f t="shared" si="2"/>
        <v>0</v>
      </c>
      <c r="G15" s="19">
        <v>0</v>
      </c>
      <c r="H15" s="20">
        <f t="shared" si="3"/>
        <v>0</v>
      </c>
      <c r="I15" s="19">
        <v>0</v>
      </c>
      <c r="J15" s="20">
        <f t="shared" si="4"/>
        <v>0</v>
      </c>
      <c r="K15" s="19">
        <v>0</v>
      </c>
      <c r="L15" s="20">
        <f t="shared" si="5"/>
        <v>0</v>
      </c>
      <c r="M15" s="19">
        <v>0</v>
      </c>
      <c r="N15" s="20">
        <f t="shared" si="6"/>
        <v>0</v>
      </c>
      <c r="O15" s="19">
        <v>0</v>
      </c>
      <c r="P15" s="20">
        <f t="shared" si="7"/>
        <v>0</v>
      </c>
      <c r="Q15" s="19">
        <v>0</v>
      </c>
      <c r="R15" s="20">
        <f t="shared" si="8"/>
        <v>0</v>
      </c>
      <c r="S15" s="19">
        <v>0</v>
      </c>
      <c r="T15" s="20">
        <f t="shared" si="9"/>
        <v>0</v>
      </c>
      <c r="U15" s="19">
        <v>0</v>
      </c>
      <c r="V15" s="20">
        <f t="shared" si="10"/>
        <v>0</v>
      </c>
      <c r="W15" s="19">
        <v>0</v>
      </c>
      <c r="X15" s="20">
        <f t="shared" si="11"/>
        <v>0</v>
      </c>
      <c r="Y15" s="19">
        <v>1</v>
      </c>
      <c r="Z15" s="20">
        <f t="shared" si="12"/>
        <v>0.72356282334213673</v>
      </c>
      <c r="AA15" s="19">
        <v>0</v>
      </c>
      <c r="AB15" s="20">
        <f t="shared" si="13"/>
        <v>0</v>
      </c>
      <c r="AC15" s="19">
        <v>0</v>
      </c>
      <c r="AD15" s="20">
        <f t="shared" si="14"/>
        <v>0</v>
      </c>
      <c r="AE15" s="19">
        <v>2</v>
      </c>
      <c r="AF15" s="20">
        <f t="shared" si="15"/>
        <v>3.2852050789270519</v>
      </c>
      <c r="AG15" s="19">
        <v>1</v>
      </c>
      <c r="AH15" s="20">
        <f t="shared" si="16"/>
        <v>2.3360119603812373</v>
      </c>
      <c r="AI15" s="19">
        <v>1</v>
      </c>
      <c r="AJ15" s="20">
        <f t="shared" si="17"/>
        <v>1.5587006671238857</v>
      </c>
      <c r="AK15" s="19">
        <v>0</v>
      </c>
      <c r="AL15" s="21">
        <v>0</v>
      </c>
      <c r="AM15" s="16"/>
      <c r="AN15" s="16"/>
      <c r="AO15" s="16">
        <v>2439324</v>
      </c>
      <c r="AP15" s="16">
        <v>187801</v>
      </c>
      <c r="AQ15" s="16">
        <v>190107</v>
      </c>
      <c r="AR15" s="16">
        <v>192493</v>
      </c>
      <c r="AS15" s="16">
        <v>211165</v>
      </c>
      <c r="AT15" s="16">
        <v>225925</v>
      </c>
      <c r="AU15" s="16">
        <v>232467</v>
      </c>
      <c r="AV15" s="16">
        <v>211285</v>
      </c>
      <c r="AW15" s="16">
        <v>179551</v>
      </c>
      <c r="AX15" s="16">
        <v>152621</v>
      </c>
      <c r="AY15" s="16">
        <v>145089</v>
      </c>
      <c r="AZ15" s="16">
        <v>138205</v>
      </c>
      <c r="BA15" s="16">
        <v>116035</v>
      </c>
      <c r="BB15" s="16">
        <v>88737</v>
      </c>
      <c r="BC15" s="16">
        <v>60879</v>
      </c>
      <c r="BD15" s="16">
        <v>42808</v>
      </c>
      <c r="BE15" s="16">
        <v>64156</v>
      </c>
    </row>
    <row r="16" spans="1:57" ht="14.4" x14ac:dyDescent="0.3">
      <c r="A16" s="17" t="s">
        <v>35</v>
      </c>
      <c r="B16" s="18" t="s">
        <v>36</v>
      </c>
      <c r="C16" s="13">
        <f t="shared" si="18"/>
        <v>15</v>
      </c>
      <c r="D16" s="14">
        <f t="shared" si="0"/>
        <v>0.61492446267900447</v>
      </c>
      <c r="E16" s="19">
        <v>0</v>
      </c>
      <c r="F16" s="20">
        <f t="shared" si="2"/>
        <v>0</v>
      </c>
      <c r="G16" s="19">
        <v>0</v>
      </c>
      <c r="H16" s="20">
        <f t="shared" si="3"/>
        <v>0</v>
      </c>
      <c r="I16" s="19">
        <v>0</v>
      </c>
      <c r="J16" s="20">
        <f t="shared" si="4"/>
        <v>0</v>
      </c>
      <c r="K16" s="19">
        <v>0</v>
      </c>
      <c r="L16" s="20">
        <f t="shared" si="5"/>
        <v>0</v>
      </c>
      <c r="M16" s="19">
        <v>0</v>
      </c>
      <c r="N16" s="20">
        <f t="shared" si="6"/>
        <v>0</v>
      </c>
      <c r="O16" s="19">
        <v>0</v>
      </c>
      <c r="P16" s="20">
        <f t="shared" si="7"/>
        <v>0</v>
      </c>
      <c r="Q16" s="19">
        <v>0</v>
      </c>
      <c r="R16" s="20">
        <f t="shared" si="8"/>
        <v>0</v>
      </c>
      <c r="S16" s="19">
        <v>1</v>
      </c>
      <c r="T16" s="20">
        <f t="shared" si="9"/>
        <v>0.55694482347633822</v>
      </c>
      <c r="U16" s="19">
        <v>2</v>
      </c>
      <c r="V16" s="20">
        <f t="shared" si="10"/>
        <v>1.3104356543332831</v>
      </c>
      <c r="W16" s="19">
        <v>1</v>
      </c>
      <c r="X16" s="20">
        <f t="shared" si="11"/>
        <v>0.6892321264878799</v>
      </c>
      <c r="Y16" s="19">
        <v>1</v>
      </c>
      <c r="Z16" s="20">
        <f t="shared" si="12"/>
        <v>0.72356282334213673</v>
      </c>
      <c r="AA16" s="19">
        <v>4</v>
      </c>
      <c r="AB16" s="20">
        <f t="shared" si="13"/>
        <v>3.4472357478347053</v>
      </c>
      <c r="AC16" s="19">
        <v>0</v>
      </c>
      <c r="AD16" s="20">
        <f t="shared" si="14"/>
        <v>0</v>
      </c>
      <c r="AE16" s="19">
        <v>2</v>
      </c>
      <c r="AF16" s="20">
        <f t="shared" si="15"/>
        <v>3.2852050789270519</v>
      </c>
      <c r="AG16" s="19">
        <v>1</v>
      </c>
      <c r="AH16" s="20">
        <f t="shared" si="16"/>
        <v>2.3360119603812373</v>
      </c>
      <c r="AI16" s="19">
        <v>3</v>
      </c>
      <c r="AJ16" s="20">
        <f t="shared" si="17"/>
        <v>4.6761020013716568</v>
      </c>
      <c r="AK16" s="19">
        <v>0</v>
      </c>
      <c r="AL16" s="21">
        <v>0</v>
      </c>
      <c r="AM16" s="16"/>
      <c r="AN16" s="16"/>
      <c r="AO16" s="16">
        <v>2439324</v>
      </c>
      <c r="AP16" s="16">
        <v>187801</v>
      </c>
      <c r="AQ16" s="16">
        <v>190107</v>
      </c>
      <c r="AR16" s="16">
        <v>192493</v>
      </c>
      <c r="AS16" s="16">
        <v>211165</v>
      </c>
      <c r="AT16" s="16">
        <v>225925</v>
      </c>
      <c r="AU16" s="16">
        <v>232467</v>
      </c>
      <c r="AV16" s="16">
        <v>211285</v>
      </c>
      <c r="AW16" s="16">
        <v>179551</v>
      </c>
      <c r="AX16" s="16">
        <v>152621</v>
      </c>
      <c r="AY16" s="16">
        <v>145089</v>
      </c>
      <c r="AZ16" s="16">
        <v>138205</v>
      </c>
      <c r="BA16" s="16">
        <v>116035</v>
      </c>
      <c r="BB16" s="16">
        <v>88737</v>
      </c>
      <c r="BC16" s="16">
        <v>60879</v>
      </c>
      <c r="BD16" s="16">
        <v>42808</v>
      </c>
      <c r="BE16" s="16">
        <v>64156</v>
      </c>
    </row>
    <row r="17" spans="1:57" ht="14.4" x14ac:dyDescent="0.3">
      <c r="A17" s="17" t="s">
        <v>37</v>
      </c>
      <c r="B17" s="18" t="s">
        <v>38</v>
      </c>
      <c r="C17" s="13">
        <f t="shared" si="18"/>
        <v>2</v>
      </c>
      <c r="D17" s="14">
        <f t="shared" si="0"/>
        <v>8.1989928357200606E-2</v>
      </c>
      <c r="E17" s="19">
        <v>0</v>
      </c>
      <c r="F17" s="20">
        <f t="shared" si="2"/>
        <v>0</v>
      </c>
      <c r="G17" s="19">
        <v>0</v>
      </c>
      <c r="H17" s="20">
        <f t="shared" si="3"/>
        <v>0</v>
      </c>
      <c r="I17" s="19">
        <v>0</v>
      </c>
      <c r="J17" s="20">
        <f t="shared" si="4"/>
        <v>0</v>
      </c>
      <c r="K17" s="19">
        <v>0</v>
      </c>
      <c r="L17" s="20">
        <f t="shared" si="5"/>
        <v>0</v>
      </c>
      <c r="M17" s="19">
        <v>0</v>
      </c>
      <c r="N17" s="20">
        <f t="shared" si="6"/>
        <v>0</v>
      </c>
      <c r="O17" s="19">
        <v>0</v>
      </c>
      <c r="P17" s="20">
        <f t="shared" si="7"/>
        <v>0</v>
      </c>
      <c r="Q17" s="19">
        <v>0</v>
      </c>
      <c r="R17" s="20">
        <f t="shared" si="8"/>
        <v>0</v>
      </c>
      <c r="S17" s="19">
        <v>0</v>
      </c>
      <c r="T17" s="20">
        <f t="shared" si="9"/>
        <v>0</v>
      </c>
      <c r="U17" s="19">
        <v>0</v>
      </c>
      <c r="V17" s="20">
        <f t="shared" si="10"/>
        <v>0</v>
      </c>
      <c r="W17" s="19">
        <v>0</v>
      </c>
      <c r="X17" s="20">
        <f t="shared" si="11"/>
        <v>0</v>
      </c>
      <c r="Y17" s="19">
        <v>0</v>
      </c>
      <c r="Z17" s="20">
        <f t="shared" si="12"/>
        <v>0</v>
      </c>
      <c r="AA17" s="19">
        <v>0</v>
      </c>
      <c r="AB17" s="20">
        <f t="shared" si="13"/>
        <v>0</v>
      </c>
      <c r="AC17" s="19">
        <v>0</v>
      </c>
      <c r="AD17" s="20">
        <f t="shared" si="14"/>
        <v>0</v>
      </c>
      <c r="AE17" s="19">
        <v>2</v>
      </c>
      <c r="AF17" s="20">
        <f t="shared" si="15"/>
        <v>3.2852050789270519</v>
      </c>
      <c r="AG17" s="19">
        <v>0</v>
      </c>
      <c r="AH17" s="20">
        <f t="shared" si="16"/>
        <v>0</v>
      </c>
      <c r="AI17" s="19">
        <v>0</v>
      </c>
      <c r="AJ17" s="20">
        <f t="shared" si="17"/>
        <v>0</v>
      </c>
      <c r="AK17" s="19">
        <v>0</v>
      </c>
      <c r="AL17" s="21">
        <v>0</v>
      </c>
      <c r="AM17" s="16"/>
      <c r="AN17" s="16"/>
      <c r="AO17" s="16">
        <v>2439324</v>
      </c>
      <c r="AP17" s="16">
        <v>187801</v>
      </c>
      <c r="AQ17" s="16">
        <v>190107</v>
      </c>
      <c r="AR17" s="16">
        <v>192493</v>
      </c>
      <c r="AS17" s="16">
        <v>211165</v>
      </c>
      <c r="AT17" s="16">
        <v>225925</v>
      </c>
      <c r="AU17" s="16">
        <v>232467</v>
      </c>
      <c r="AV17" s="16">
        <v>211285</v>
      </c>
      <c r="AW17" s="16">
        <v>179551</v>
      </c>
      <c r="AX17" s="16">
        <v>152621</v>
      </c>
      <c r="AY17" s="16">
        <v>145089</v>
      </c>
      <c r="AZ17" s="16">
        <v>138205</v>
      </c>
      <c r="BA17" s="16">
        <v>116035</v>
      </c>
      <c r="BB17" s="16">
        <v>88737</v>
      </c>
      <c r="BC17" s="16">
        <v>60879</v>
      </c>
      <c r="BD17" s="16">
        <v>42808</v>
      </c>
      <c r="BE17" s="16">
        <v>64156</v>
      </c>
    </row>
    <row r="18" spans="1:57" ht="14.4" x14ac:dyDescent="0.3">
      <c r="A18" s="17" t="s">
        <v>39</v>
      </c>
      <c r="B18" s="18" t="s">
        <v>40</v>
      </c>
      <c r="C18" s="13">
        <f t="shared" si="18"/>
        <v>23</v>
      </c>
      <c r="D18" s="14">
        <f t="shared" si="0"/>
        <v>0.94288417610780684</v>
      </c>
      <c r="E18" s="19">
        <v>0</v>
      </c>
      <c r="F18" s="20">
        <f t="shared" si="2"/>
        <v>0</v>
      </c>
      <c r="G18" s="19">
        <v>0</v>
      </c>
      <c r="H18" s="20">
        <f t="shared" si="3"/>
        <v>0</v>
      </c>
      <c r="I18" s="19">
        <v>0</v>
      </c>
      <c r="J18" s="20">
        <f t="shared" si="4"/>
        <v>0</v>
      </c>
      <c r="K18" s="19">
        <v>0</v>
      </c>
      <c r="L18" s="20">
        <f t="shared" si="5"/>
        <v>0</v>
      </c>
      <c r="M18" s="19">
        <v>1</v>
      </c>
      <c r="N18" s="20">
        <f t="shared" si="6"/>
        <v>0.44262476485559366</v>
      </c>
      <c r="O18" s="19">
        <v>0</v>
      </c>
      <c r="P18" s="20">
        <f t="shared" si="7"/>
        <v>0</v>
      </c>
      <c r="Q18" s="19">
        <v>0</v>
      </c>
      <c r="R18" s="20">
        <f t="shared" si="8"/>
        <v>0</v>
      </c>
      <c r="S18" s="19">
        <v>0</v>
      </c>
      <c r="T18" s="20">
        <f t="shared" si="9"/>
        <v>0</v>
      </c>
      <c r="U18" s="19">
        <v>1</v>
      </c>
      <c r="V18" s="20">
        <f t="shared" si="10"/>
        <v>0.65521782716664156</v>
      </c>
      <c r="W18" s="19">
        <v>0</v>
      </c>
      <c r="X18" s="20">
        <f t="shared" si="11"/>
        <v>0</v>
      </c>
      <c r="Y18" s="19">
        <v>3</v>
      </c>
      <c r="Z18" s="20">
        <f t="shared" si="12"/>
        <v>2.17068847002641</v>
      </c>
      <c r="AA18" s="19">
        <v>2</v>
      </c>
      <c r="AB18" s="20">
        <f t="shared" si="13"/>
        <v>1.7236178739173527</v>
      </c>
      <c r="AC18" s="19">
        <v>11</v>
      </c>
      <c r="AD18" s="20">
        <f t="shared" si="14"/>
        <v>12.396181975951409</v>
      </c>
      <c r="AE18" s="19">
        <v>2</v>
      </c>
      <c r="AF18" s="20">
        <f t="shared" si="15"/>
        <v>3.2852050789270519</v>
      </c>
      <c r="AG18" s="19">
        <v>0</v>
      </c>
      <c r="AH18" s="20">
        <f t="shared" si="16"/>
        <v>0</v>
      </c>
      <c r="AI18" s="19">
        <v>3</v>
      </c>
      <c r="AJ18" s="20">
        <f t="shared" si="17"/>
        <v>4.6761020013716568</v>
      </c>
      <c r="AK18" s="19">
        <v>0</v>
      </c>
      <c r="AL18" s="21">
        <v>0</v>
      </c>
      <c r="AM18" s="16"/>
      <c r="AN18" s="16"/>
      <c r="AO18" s="16">
        <v>2439324</v>
      </c>
      <c r="AP18" s="16">
        <v>187801</v>
      </c>
      <c r="AQ18" s="16">
        <v>190107</v>
      </c>
      <c r="AR18" s="16">
        <v>192493</v>
      </c>
      <c r="AS18" s="16">
        <v>211165</v>
      </c>
      <c r="AT18" s="16">
        <v>225925</v>
      </c>
      <c r="AU18" s="16">
        <v>232467</v>
      </c>
      <c r="AV18" s="16">
        <v>211285</v>
      </c>
      <c r="AW18" s="16">
        <v>179551</v>
      </c>
      <c r="AX18" s="16">
        <v>152621</v>
      </c>
      <c r="AY18" s="16">
        <v>145089</v>
      </c>
      <c r="AZ18" s="16">
        <v>138205</v>
      </c>
      <c r="BA18" s="16">
        <v>116035</v>
      </c>
      <c r="BB18" s="16">
        <v>88737</v>
      </c>
      <c r="BC18" s="16">
        <v>60879</v>
      </c>
      <c r="BD18" s="16">
        <v>42808</v>
      </c>
      <c r="BE18" s="16">
        <v>64156</v>
      </c>
    </row>
    <row r="19" spans="1:57" ht="14.4" x14ac:dyDescent="0.3">
      <c r="A19" s="17" t="s">
        <v>41</v>
      </c>
      <c r="B19" s="18" t="s">
        <v>42</v>
      </c>
      <c r="C19" s="13">
        <f t="shared" si="18"/>
        <v>4</v>
      </c>
      <c r="D19" s="14">
        <f t="shared" si="0"/>
        <v>0.16397985671440121</v>
      </c>
      <c r="E19" s="19">
        <v>0</v>
      </c>
      <c r="F19" s="20">
        <f t="shared" si="2"/>
        <v>0</v>
      </c>
      <c r="G19" s="19">
        <v>0</v>
      </c>
      <c r="H19" s="20">
        <f t="shared" si="3"/>
        <v>0</v>
      </c>
      <c r="I19" s="19">
        <v>0</v>
      </c>
      <c r="J19" s="20">
        <f t="shared" si="4"/>
        <v>0</v>
      </c>
      <c r="K19" s="19">
        <v>0</v>
      </c>
      <c r="L19" s="20">
        <f t="shared" si="5"/>
        <v>0</v>
      </c>
      <c r="M19" s="19">
        <v>1</v>
      </c>
      <c r="N19" s="20">
        <f t="shared" si="6"/>
        <v>0.44262476485559366</v>
      </c>
      <c r="O19" s="19">
        <v>0</v>
      </c>
      <c r="P19" s="20">
        <f t="shared" si="7"/>
        <v>0</v>
      </c>
      <c r="Q19" s="19">
        <v>0</v>
      </c>
      <c r="R19" s="20">
        <f t="shared" si="8"/>
        <v>0</v>
      </c>
      <c r="S19" s="19">
        <v>0</v>
      </c>
      <c r="T19" s="20">
        <f t="shared" si="9"/>
        <v>0</v>
      </c>
      <c r="U19" s="19">
        <v>0</v>
      </c>
      <c r="V19" s="20">
        <f t="shared" si="10"/>
        <v>0</v>
      </c>
      <c r="W19" s="19">
        <v>0</v>
      </c>
      <c r="X19" s="20">
        <f t="shared" si="11"/>
        <v>0</v>
      </c>
      <c r="Y19" s="19">
        <v>0</v>
      </c>
      <c r="Z19" s="20">
        <f t="shared" si="12"/>
        <v>0</v>
      </c>
      <c r="AA19" s="19">
        <v>0</v>
      </c>
      <c r="AB19" s="20">
        <f t="shared" si="13"/>
        <v>0</v>
      </c>
      <c r="AC19" s="19">
        <v>0</v>
      </c>
      <c r="AD19" s="20">
        <f t="shared" si="14"/>
        <v>0</v>
      </c>
      <c r="AE19" s="19">
        <v>1</v>
      </c>
      <c r="AF19" s="20">
        <f t="shared" si="15"/>
        <v>1.642602539463526</v>
      </c>
      <c r="AG19" s="19">
        <v>1</v>
      </c>
      <c r="AH19" s="20">
        <f t="shared" si="16"/>
        <v>2.3360119603812373</v>
      </c>
      <c r="AI19" s="19">
        <v>1</v>
      </c>
      <c r="AJ19" s="20">
        <f t="shared" si="17"/>
        <v>1.5587006671238857</v>
      </c>
      <c r="AK19" s="19">
        <v>0</v>
      </c>
      <c r="AL19" s="21">
        <v>0</v>
      </c>
      <c r="AM19" s="16"/>
      <c r="AN19" s="16"/>
      <c r="AO19" s="16">
        <v>2439324</v>
      </c>
      <c r="AP19" s="16">
        <v>187801</v>
      </c>
      <c r="AQ19" s="16">
        <v>190107</v>
      </c>
      <c r="AR19" s="16">
        <v>192493</v>
      </c>
      <c r="AS19" s="16">
        <v>211165</v>
      </c>
      <c r="AT19" s="16">
        <v>225925</v>
      </c>
      <c r="AU19" s="16">
        <v>232467</v>
      </c>
      <c r="AV19" s="16">
        <v>211285</v>
      </c>
      <c r="AW19" s="16">
        <v>179551</v>
      </c>
      <c r="AX19" s="16">
        <v>152621</v>
      </c>
      <c r="AY19" s="16">
        <v>145089</v>
      </c>
      <c r="AZ19" s="16">
        <v>138205</v>
      </c>
      <c r="BA19" s="16">
        <v>116035</v>
      </c>
      <c r="BB19" s="16">
        <v>88737</v>
      </c>
      <c r="BC19" s="16">
        <v>60879</v>
      </c>
      <c r="BD19" s="16">
        <v>42808</v>
      </c>
      <c r="BE19" s="16">
        <v>64156</v>
      </c>
    </row>
    <row r="20" spans="1:57" ht="14.4" x14ac:dyDescent="0.3">
      <c r="A20" s="17" t="s">
        <v>43</v>
      </c>
      <c r="B20" s="18" t="s">
        <v>44</v>
      </c>
      <c r="C20" s="13">
        <f t="shared" si="18"/>
        <v>15</v>
      </c>
      <c r="D20" s="14">
        <f t="shared" si="0"/>
        <v>0.61492446267900447</v>
      </c>
      <c r="E20" s="19">
        <v>0</v>
      </c>
      <c r="F20" s="20">
        <f t="shared" si="2"/>
        <v>0</v>
      </c>
      <c r="G20" s="19">
        <v>0</v>
      </c>
      <c r="H20" s="20">
        <f t="shared" si="3"/>
        <v>0</v>
      </c>
      <c r="I20" s="19">
        <v>2</v>
      </c>
      <c r="J20" s="20">
        <f t="shared" si="4"/>
        <v>1.0389988207363385</v>
      </c>
      <c r="K20" s="19">
        <v>2</v>
      </c>
      <c r="L20" s="20">
        <f t="shared" si="5"/>
        <v>0.94712665451187472</v>
      </c>
      <c r="M20" s="19">
        <v>1</v>
      </c>
      <c r="N20" s="20">
        <f t="shared" si="6"/>
        <v>0.44262476485559366</v>
      </c>
      <c r="O20" s="19">
        <v>0</v>
      </c>
      <c r="P20" s="20">
        <f t="shared" si="7"/>
        <v>0</v>
      </c>
      <c r="Q20" s="19">
        <v>1</v>
      </c>
      <c r="R20" s="20">
        <f t="shared" si="8"/>
        <v>0.47329436543057951</v>
      </c>
      <c r="S20" s="19">
        <v>1</v>
      </c>
      <c r="T20" s="20">
        <f t="shared" si="9"/>
        <v>0.55694482347633822</v>
      </c>
      <c r="U20" s="19">
        <v>1</v>
      </c>
      <c r="V20" s="20">
        <f t="shared" si="10"/>
        <v>0.65521782716664156</v>
      </c>
      <c r="W20" s="19">
        <v>0</v>
      </c>
      <c r="X20" s="20">
        <f t="shared" si="11"/>
        <v>0</v>
      </c>
      <c r="Y20" s="19">
        <v>3</v>
      </c>
      <c r="Z20" s="20">
        <f t="shared" si="12"/>
        <v>2.17068847002641</v>
      </c>
      <c r="AA20" s="19">
        <v>1</v>
      </c>
      <c r="AB20" s="20">
        <f t="shared" si="13"/>
        <v>0.86180893695867633</v>
      </c>
      <c r="AC20" s="19">
        <v>1</v>
      </c>
      <c r="AD20" s="20">
        <f t="shared" si="14"/>
        <v>1.1269256341774008</v>
      </c>
      <c r="AE20" s="19">
        <v>0</v>
      </c>
      <c r="AF20" s="20">
        <f t="shared" si="15"/>
        <v>0</v>
      </c>
      <c r="AG20" s="19">
        <v>1</v>
      </c>
      <c r="AH20" s="20">
        <f t="shared" si="16"/>
        <v>2.3360119603812373</v>
      </c>
      <c r="AI20" s="19">
        <v>1</v>
      </c>
      <c r="AJ20" s="20">
        <f t="shared" si="17"/>
        <v>1.5587006671238857</v>
      </c>
      <c r="AK20" s="19">
        <v>0</v>
      </c>
      <c r="AL20" s="21">
        <v>0</v>
      </c>
      <c r="AM20" s="16"/>
      <c r="AN20" s="16"/>
      <c r="AO20" s="16">
        <v>2439324</v>
      </c>
      <c r="AP20" s="16">
        <v>187801</v>
      </c>
      <c r="AQ20" s="16">
        <v>190107</v>
      </c>
      <c r="AR20" s="16">
        <v>192493</v>
      </c>
      <c r="AS20" s="16">
        <v>211165</v>
      </c>
      <c r="AT20" s="16">
        <v>225925</v>
      </c>
      <c r="AU20" s="16">
        <v>232467</v>
      </c>
      <c r="AV20" s="16">
        <v>211285</v>
      </c>
      <c r="AW20" s="16">
        <v>179551</v>
      </c>
      <c r="AX20" s="16">
        <v>152621</v>
      </c>
      <c r="AY20" s="16">
        <v>145089</v>
      </c>
      <c r="AZ20" s="16">
        <v>138205</v>
      </c>
      <c r="BA20" s="16">
        <v>116035</v>
      </c>
      <c r="BB20" s="16">
        <v>88737</v>
      </c>
      <c r="BC20" s="16">
        <v>60879</v>
      </c>
      <c r="BD20" s="16">
        <v>42808</v>
      </c>
      <c r="BE20" s="16">
        <v>64156</v>
      </c>
    </row>
    <row r="21" spans="1:57" ht="14.4" x14ac:dyDescent="0.3">
      <c r="A21" s="17" t="s">
        <v>45</v>
      </c>
      <c r="B21" s="18" t="s">
        <v>46</v>
      </c>
      <c r="C21" s="13">
        <f t="shared" si="18"/>
        <v>2</v>
      </c>
      <c r="D21" s="14">
        <f t="shared" si="0"/>
        <v>8.1989928357200606E-2</v>
      </c>
      <c r="E21" s="19">
        <v>0</v>
      </c>
      <c r="F21" s="20">
        <f t="shared" si="2"/>
        <v>0</v>
      </c>
      <c r="G21" s="19">
        <v>0</v>
      </c>
      <c r="H21" s="20">
        <f t="shared" si="3"/>
        <v>0</v>
      </c>
      <c r="I21" s="19">
        <v>0</v>
      </c>
      <c r="J21" s="20">
        <f t="shared" si="4"/>
        <v>0</v>
      </c>
      <c r="K21" s="19">
        <v>0</v>
      </c>
      <c r="L21" s="20">
        <f t="shared" si="5"/>
        <v>0</v>
      </c>
      <c r="M21" s="19">
        <v>0</v>
      </c>
      <c r="N21" s="20">
        <f t="shared" si="6"/>
        <v>0</v>
      </c>
      <c r="O21" s="19">
        <v>0</v>
      </c>
      <c r="P21" s="20">
        <f t="shared" si="7"/>
        <v>0</v>
      </c>
      <c r="Q21" s="19">
        <v>0</v>
      </c>
      <c r="R21" s="20">
        <f t="shared" si="8"/>
        <v>0</v>
      </c>
      <c r="S21" s="19">
        <v>0</v>
      </c>
      <c r="T21" s="20">
        <f t="shared" si="9"/>
        <v>0</v>
      </c>
      <c r="U21" s="19">
        <v>0</v>
      </c>
      <c r="V21" s="20">
        <f t="shared" si="10"/>
        <v>0</v>
      </c>
      <c r="W21" s="19">
        <v>1</v>
      </c>
      <c r="X21" s="20">
        <f t="shared" si="11"/>
        <v>0.6892321264878799</v>
      </c>
      <c r="Y21" s="19">
        <v>0</v>
      </c>
      <c r="Z21" s="20">
        <f t="shared" si="12"/>
        <v>0</v>
      </c>
      <c r="AA21" s="19">
        <v>1</v>
      </c>
      <c r="AB21" s="20">
        <f t="shared" si="13"/>
        <v>0.86180893695867633</v>
      </c>
      <c r="AC21" s="19">
        <v>0</v>
      </c>
      <c r="AD21" s="20">
        <f t="shared" si="14"/>
        <v>0</v>
      </c>
      <c r="AE21" s="19">
        <v>0</v>
      </c>
      <c r="AF21" s="20">
        <f t="shared" si="15"/>
        <v>0</v>
      </c>
      <c r="AG21" s="19">
        <v>0</v>
      </c>
      <c r="AH21" s="20">
        <f t="shared" si="16"/>
        <v>0</v>
      </c>
      <c r="AI21" s="19">
        <v>0</v>
      </c>
      <c r="AJ21" s="20">
        <f t="shared" si="17"/>
        <v>0</v>
      </c>
      <c r="AK21" s="19">
        <v>0</v>
      </c>
      <c r="AL21" s="21">
        <v>0</v>
      </c>
      <c r="AM21" s="16"/>
      <c r="AN21" s="16"/>
      <c r="AO21" s="16">
        <v>2439324</v>
      </c>
      <c r="AP21" s="16">
        <v>187801</v>
      </c>
      <c r="AQ21" s="16">
        <v>190107</v>
      </c>
      <c r="AR21" s="16">
        <v>192493</v>
      </c>
      <c r="AS21" s="16">
        <v>211165</v>
      </c>
      <c r="AT21" s="16">
        <v>225925</v>
      </c>
      <c r="AU21" s="16">
        <v>232467</v>
      </c>
      <c r="AV21" s="16">
        <v>211285</v>
      </c>
      <c r="AW21" s="16">
        <v>179551</v>
      </c>
      <c r="AX21" s="16">
        <v>152621</v>
      </c>
      <c r="AY21" s="16">
        <v>145089</v>
      </c>
      <c r="AZ21" s="16">
        <v>138205</v>
      </c>
      <c r="BA21" s="16">
        <v>116035</v>
      </c>
      <c r="BB21" s="16">
        <v>88737</v>
      </c>
      <c r="BC21" s="16">
        <v>60879</v>
      </c>
      <c r="BD21" s="16">
        <v>42808</v>
      </c>
      <c r="BE21" s="16">
        <v>64156</v>
      </c>
    </row>
    <row r="22" spans="1:57" ht="14.4" x14ac:dyDescent="0.3">
      <c r="A22" s="17" t="s">
        <v>47</v>
      </c>
      <c r="B22" s="18" t="s">
        <v>48</v>
      </c>
      <c r="C22" s="13">
        <f t="shared" si="18"/>
        <v>4</v>
      </c>
      <c r="D22" s="14">
        <f t="shared" si="0"/>
        <v>0.16397985671440121</v>
      </c>
      <c r="E22" s="19">
        <v>0</v>
      </c>
      <c r="F22" s="20">
        <f t="shared" si="2"/>
        <v>0</v>
      </c>
      <c r="G22" s="19">
        <v>0</v>
      </c>
      <c r="H22" s="20">
        <f t="shared" si="3"/>
        <v>0</v>
      </c>
      <c r="I22" s="19">
        <v>0</v>
      </c>
      <c r="J22" s="20">
        <f t="shared" si="4"/>
        <v>0</v>
      </c>
      <c r="K22" s="19">
        <v>0</v>
      </c>
      <c r="L22" s="20">
        <f t="shared" si="5"/>
        <v>0</v>
      </c>
      <c r="M22" s="19">
        <v>0</v>
      </c>
      <c r="N22" s="20">
        <f t="shared" si="6"/>
        <v>0</v>
      </c>
      <c r="O22" s="19">
        <v>0</v>
      </c>
      <c r="P22" s="20">
        <f t="shared" si="7"/>
        <v>0</v>
      </c>
      <c r="Q22" s="19">
        <v>0</v>
      </c>
      <c r="R22" s="20">
        <f t="shared" si="8"/>
        <v>0</v>
      </c>
      <c r="S22" s="19">
        <v>0</v>
      </c>
      <c r="T22" s="20">
        <f t="shared" si="9"/>
        <v>0</v>
      </c>
      <c r="U22" s="19">
        <v>1</v>
      </c>
      <c r="V22" s="20">
        <f t="shared" si="10"/>
        <v>0.65521782716664156</v>
      </c>
      <c r="W22" s="19">
        <v>0</v>
      </c>
      <c r="X22" s="20">
        <f t="shared" si="11"/>
        <v>0</v>
      </c>
      <c r="Y22" s="19">
        <v>0</v>
      </c>
      <c r="Z22" s="20">
        <f t="shared" si="12"/>
        <v>0</v>
      </c>
      <c r="AA22" s="19">
        <v>0</v>
      </c>
      <c r="AB22" s="20">
        <f t="shared" si="13"/>
        <v>0</v>
      </c>
      <c r="AC22" s="19">
        <v>0</v>
      </c>
      <c r="AD22" s="20">
        <f t="shared" si="14"/>
        <v>0</v>
      </c>
      <c r="AE22" s="19">
        <v>2</v>
      </c>
      <c r="AF22" s="20">
        <f t="shared" si="15"/>
        <v>3.2852050789270519</v>
      </c>
      <c r="AG22" s="19">
        <v>0</v>
      </c>
      <c r="AH22" s="20">
        <f t="shared" si="16"/>
        <v>0</v>
      </c>
      <c r="AI22" s="19">
        <v>1</v>
      </c>
      <c r="AJ22" s="20">
        <f t="shared" si="17"/>
        <v>1.5587006671238857</v>
      </c>
      <c r="AK22" s="19">
        <v>0</v>
      </c>
      <c r="AL22" s="21">
        <v>0</v>
      </c>
      <c r="AM22" s="16"/>
      <c r="AN22" s="16"/>
      <c r="AO22" s="16">
        <v>2439324</v>
      </c>
      <c r="AP22" s="16">
        <v>187801</v>
      </c>
      <c r="AQ22" s="16">
        <v>190107</v>
      </c>
      <c r="AR22" s="16">
        <v>192493</v>
      </c>
      <c r="AS22" s="16">
        <v>211165</v>
      </c>
      <c r="AT22" s="16">
        <v>225925</v>
      </c>
      <c r="AU22" s="16">
        <v>232467</v>
      </c>
      <c r="AV22" s="16">
        <v>211285</v>
      </c>
      <c r="AW22" s="16">
        <v>179551</v>
      </c>
      <c r="AX22" s="16">
        <v>152621</v>
      </c>
      <c r="AY22" s="16">
        <v>145089</v>
      </c>
      <c r="AZ22" s="16">
        <v>138205</v>
      </c>
      <c r="BA22" s="16">
        <v>116035</v>
      </c>
      <c r="BB22" s="16">
        <v>88737</v>
      </c>
      <c r="BC22" s="16">
        <v>60879</v>
      </c>
      <c r="BD22" s="16">
        <v>42808</v>
      </c>
      <c r="BE22" s="16">
        <v>64156</v>
      </c>
    </row>
    <row r="23" spans="1:57" ht="14.4" x14ac:dyDescent="0.3">
      <c r="A23" s="17" t="s">
        <v>49</v>
      </c>
      <c r="B23" s="18" t="s">
        <v>50</v>
      </c>
      <c r="C23" s="13">
        <f t="shared" si="18"/>
        <v>1</v>
      </c>
      <c r="D23" s="14">
        <f t="shared" si="0"/>
        <v>4.0994964178600303E-2</v>
      </c>
      <c r="E23" s="19">
        <v>0</v>
      </c>
      <c r="F23" s="20">
        <f t="shared" si="2"/>
        <v>0</v>
      </c>
      <c r="G23" s="19">
        <v>0</v>
      </c>
      <c r="H23" s="20">
        <f t="shared" si="3"/>
        <v>0</v>
      </c>
      <c r="I23" s="19">
        <v>0</v>
      </c>
      <c r="J23" s="20">
        <f t="shared" si="4"/>
        <v>0</v>
      </c>
      <c r="K23" s="19">
        <v>0</v>
      </c>
      <c r="L23" s="20">
        <f t="shared" si="5"/>
        <v>0</v>
      </c>
      <c r="M23" s="19">
        <v>0</v>
      </c>
      <c r="N23" s="20">
        <f t="shared" si="6"/>
        <v>0</v>
      </c>
      <c r="O23" s="19">
        <v>0</v>
      </c>
      <c r="P23" s="20">
        <f t="shared" si="7"/>
        <v>0</v>
      </c>
      <c r="Q23" s="19">
        <v>1</v>
      </c>
      <c r="R23" s="20">
        <f t="shared" si="8"/>
        <v>0.47329436543057951</v>
      </c>
      <c r="S23" s="19">
        <v>0</v>
      </c>
      <c r="T23" s="20">
        <f t="shared" si="9"/>
        <v>0</v>
      </c>
      <c r="U23" s="19">
        <v>0</v>
      </c>
      <c r="V23" s="20">
        <f t="shared" si="10"/>
        <v>0</v>
      </c>
      <c r="W23" s="19">
        <v>0</v>
      </c>
      <c r="X23" s="20">
        <f t="shared" si="11"/>
        <v>0</v>
      </c>
      <c r="Y23" s="19">
        <v>0</v>
      </c>
      <c r="Z23" s="20">
        <f t="shared" si="12"/>
        <v>0</v>
      </c>
      <c r="AA23" s="19">
        <v>0</v>
      </c>
      <c r="AB23" s="20">
        <f t="shared" si="13"/>
        <v>0</v>
      </c>
      <c r="AC23" s="19">
        <v>0</v>
      </c>
      <c r="AD23" s="20">
        <f t="shared" si="14"/>
        <v>0</v>
      </c>
      <c r="AE23" s="19">
        <v>0</v>
      </c>
      <c r="AF23" s="20">
        <f t="shared" si="15"/>
        <v>0</v>
      </c>
      <c r="AG23" s="19">
        <v>0</v>
      </c>
      <c r="AH23" s="20">
        <f t="shared" si="16"/>
        <v>0</v>
      </c>
      <c r="AI23" s="19">
        <v>0</v>
      </c>
      <c r="AJ23" s="20">
        <f t="shared" si="17"/>
        <v>0</v>
      </c>
      <c r="AK23" s="19">
        <v>0</v>
      </c>
      <c r="AL23" s="21">
        <v>0</v>
      </c>
      <c r="AM23" s="16"/>
      <c r="AN23" s="16"/>
      <c r="AO23" s="16">
        <v>2439324</v>
      </c>
      <c r="AP23" s="16">
        <v>187801</v>
      </c>
      <c r="AQ23" s="16">
        <v>190107</v>
      </c>
      <c r="AR23" s="16">
        <v>192493</v>
      </c>
      <c r="AS23" s="16">
        <v>211165</v>
      </c>
      <c r="AT23" s="16">
        <v>225925</v>
      </c>
      <c r="AU23" s="16">
        <v>232467</v>
      </c>
      <c r="AV23" s="16">
        <v>211285</v>
      </c>
      <c r="AW23" s="16">
        <v>179551</v>
      </c>
      <c r="AX23" s="16">
        <v>152621</v>
      </c>
      <c r="AY23" s="16">
        <v>145089</v>
      </c>
      <c r="AZ23" s="16">
        <v>138205</v>
      </c>
      <c r="BA23" s="16">
        <v>116035</v>
      </c>
      <c r="BB23" s="16">
        <v>88737</v>
      </c>
      <c r="BC23" s="16">
        <v>60879</v>
      </c>
      <c r="BD23" s="16">
        <v>42808</v>
      </c>
      <c r="BE23" s="16">
        <v>64156</v>
      </c>
    </row>
    <row r="24" spans="1:57" ht="14.4" x14ac:dyDescent="0.3">
      <c r="A24" s="17" t="s">
        <v>51</v>
      </c>
      <c r="B24" s="18" t="s">
        <v>52</v>
      </c>
      <c r="C24" s="13">
        <f t="shared" si="18"/>
        <v>28</v>
      </c>
      <c r="D24" s="14">
        <f t="shared" si="0"/>
        <v>1.1478589970008084</v>
      </c>
      <c r="E24" s="19">
        <v>0</v>
      </c>
      <c r="F24" s="20">
        <f t="shared" si="2"/>
        <v>0</v>
      </c>
      <c r="G24" s="19">
        <v>0</v>
      </c>
      <c r="H24" s="20">
        <f t="shared" si="3"/>
        <v>0</v>
      </c>
      <c r="I24" s="19">
        <v>0</v>
      </c>
      <c r="J24" s="20">
        <f t="shared" si="4"/>
        <v>0</v>
      </c>
      <c r="K24" s="19">
        <v>0</v>
      </c>
      <c r="L24" s="20">
        <f t="shared" si="5"/>
        <v>0</v>
      </c>
      <c r="M24" s="19">
        <v>0</v>
      </c>
      <c r="N24" s="20">
        <f t="shared" si="6"/>
        <v>0</v>
      </c>
      <c r="O24" s="19">
        <v>0</v>
      </c>
      <c r="P24" s="20">
        <f t="shared" si="7"/>
        <v>0</v>
      </c>
      <c r="Q24" s="19">
        <v>0</v>
      </c>
      <c r="R24" s="20">
        <f t="shared" si="8"/>
        <v>0</v>
      </c>
      <c r="S24" s="19">
        <v>0</v>
      </c>
      <c r="T24" s="20">
        <f t="shared" si="9"/>
        <v>0</v>
      </c>
      <c r="U24" s="19">
        <v>0</v>
      </c>
      <c r="V24" s="20">
        <f t="shared" si="10"/>
        <v>0</v>
      </c>
      <c r="W24" s="19">
        <v>1</v>
      </c>
      <c r="X24" s="20">
        <f t="shared" si="11"/>
        <v>0.6892321264878799</v>
      </c>
      <c r="Y24" s="19">
        <v>0</v>
      </c>
      <c r="Z24" s="20">
        <f t="shared" si="12"/>
        <v>0</v>
      </c>
      <c r="AA24" s="19">
        <v>2</v>
      </c>
      <c r="AB24" s="20">
        <f t="shared" si="13"/>
        <v>1.7236178739173527</v>
      </c>
      <c r="AC24" s="19">
        <v>0</v>
      </c>
      <c r="AD24" s="20">
        <f t="shared" si="14"/>
        <v>0</v>
      </c>
      <c r="AE24" s="19">
        <v>7</v>
      </c>
      <c r="AF24" s="20">
        <f t="shared" si="15"/>
        <v>11.498217776244681</v>
      </c>
      <c r="AG24" s="19">
        <v>4</v>
      </c>
      <c r="AH24" s="20">
        <f t="shared" si="16"/>
        <v>9.344047841524949</v>
      </c>
      <c r="AI24" s="19">
        <v>14</v>
      </c>
      <c r="AJ24" s="20">
        <f t="shared" si="17"/>
        <v>21.821809339734397</v>
      </c>
      <c r="AK24" s="19">
        <v>0</v>
      </c>
      <c r="AL24" s="21">
        <v>0</v>
      </c>
      <c r="AM24" s="16"/>
      <c r="AN24" s="16"/>
      <c r="AO24" s="16">
        <v>2439324</v>
      </c>
      <c r="AP24" s="16">
        <v>187801</v>
      </c>
      <c r="AQ24" s="16">
        <v>190107</v>
      </c>
      <c r="AR24" s="16">
        <v>192493</v>
      </c>
      <c r="AS24" s="16">
        <v>211165</v>
      </c>
      <c r="AT24" s="16">
        <v>225925</v>
      </c>
      <c r="AU24" s="16">
        <v>232467</v>
      </c>
      <c r="AV24" s="16">
        <v>211285</v>
      </c>
      <c r="AW24" s="16">
        <v>179551</v>
      </c>
      <c r="AX24" s="16">
        <v>152621</v>
      </c>
      <c r="AY24" s="16">
        <v>145089</v>
      </c>
      <c r="AZ24" s="16">
        <v>138205</v>
      </c>
      <c r="BA24" s="16">
        <v>116035</v>
      </c>
      <c r="BB24" s="16">
        <v>88737</v>
      </c>
      <c r="BC24" s="16">
        <v>60879</v>
      </c>
      <c r="BD24" s="16">
        <v>42808</v>
      </c>
      <c r="BE24" s="16">
        <v>64156</v>
      </c>
    </row>
    <row r="25" spans="1:57" ht="14.4" x14ac:dyDescent="0.3">
      <c r="A25" s="17" t="s">
        <v>53</v>
      </c>
      <c r="B25" s="18" t="s">
        <v>54</v>
      </c>
      <c r="C25" s="13">
        <f t="shared" si="18"/>
        <v>416</v>
      </c>
      <c r="D25" s="14">
        <f t="shared" si="0"/>
        <v>17.053905098297726</v>
      </c>
      <c r="E25" s="19">
        <v>0</v>
      </c>
      <c r="F25" s="20">
        <f t="shared" si="2"/>
        <v>0</v>
      </c>
      <c r="G25" s="19">
        <v>0</v>
      </c>
      <c r="H25" s="20">
        <f t="shared" si="3"/>
        <v>0</v>
      </c>
      <c r="I25" s="19">
        <v>0</v>
      </c>
      <c r="J25" s="20">
        <f t="shared" si="4"/>
        <v>0</v>
      </c>
      <c r="K25" s="19">
        <v>1</v>
      </c>
      <c r="L25" s="20">
        <f t="shared" si="5"/>
        <v>0.47356332725593736</v>
      </c>
      <c r="M25" s="19">
        <v>2</v>
      </c>
      <c r="N25" s="20">
        <f t="shared" si="6"/>
        <v>0.88524952971118731</v>
      </c>
      <c r="O25" s="19">
        <v>5</v>
      </c>
      <c r="P25" s="20">
        <f t="shared" si="7"/>
        <v>2.1508429153385209</v>
      </c>
      <c r="Q25" s="19">
        <v>2</v>
      </c>
      <c r="R25" s="20">
        <f t="shared" si="8"/>
        <v>0.94658873086115902</v>
      </c>
      <c r="S25" s="19">
        <v>7</v>
      </c>
      <c r="T25" s="20">
        <f t="shared" si="9"/>
        <v>3.898613764334367</v>
      </c>
      <c r="U25" s="19">
        <v>10</v>
      </c>
      <c r="V25" s="20">
        <f t="shared" si="10"/>
        <v>6.5521782716664161</v>
      </c>
      <c r="W25" s="19">
        <v>22</v>
      </c>
      <c r="X25" s="20">
        <f t="shared" si="11"/>
        <v>15.163106782733356</v>
      </c>
      <c r="Y25" s="19">
        <v>30</v>
      </c>
      <c r="Z25" s="20">
        <f t="shared" si="12"/>
        <v>21.706884700264101</v>
      </c>
      <c r="AA25" s="19">
        <v>47</v>
      </c>
      <c r="AB25" s="20">
        <f t="shared" si="13"/>
        <v>40.505020037057783</v>
      </c>
      <c r="AC25" s="19">
        <v>69</v>
      </c>
      <c r="AD25" s="20">
        <f t="shared" si="14"/>
        <v>77.757868758240633</v>
      </c>
      <c r="AE25" s="19">
        <v>77</v>
      </c>
      <c r="AF25" s="20">
        <f t="shared" si="15"/>
        <v>126.48039553869151</v>
      </c>
      <c r="AG25" s="19">
        <v>38</v>
      </c>
      <c r="AH25" s="20">
        <f t="shared" si="16"/>
        <v>88.768454494487003</v>
      </c>
      <c r="AI25" s="19">
        <v>106</v>
      </c>
      <c r="AJ25" s="20">
        <f t="shared" si="17"/>
        <v>165.22227071513186</v>
      </c>
      <c r="AK25" s="19">
        <v>0</v>
      </c>
      <c r="AL25" s="21">
        <v>0</v>
      </c>
      <c r="AM25" s="16"/>
      <c r="AN25" s="16"/>
      <c r="AO25" s="16">
        <v>2439324</v>
      </c>
      <c r="AP25" s="16">
        <v>187801</v>
      </c>
      <c r="AQ25" s="16">
        <v>190107</v>
      </c>
      <c r="AR25" s="16">
        <v>192493</v>
      </c>
      <c r="AS25" s="16">
        <v>211165</v>
      </c>
      <c r="AT25" s="16">
        <v>225925</v>
      </c>
      <c r="AU25" s="16">
        <v>232467</v>
      </c>
      <c r="AV25" s="16">
        <v>211285</v>
      </c>
      <c r="AW25" s="16">
        <v>179551</v>
      </c>
      <c r="AX25" s="16">
        <v>152621</v>
      </c>
      <c r="AY25" s="16">
        <v>145089</v>
      </c>
      <c r="AZ25" s="16">
        <v>138205</v>
      </c>
      <c r="BA25" s="16">
        <v>116035</v>
      </c>
      <c r="BB25" s="16">
        <v>88737</v>
      </c>
      <c r="BC25" s="16">
        <v>60879</v>
      </c>
      <c r="BD25" s="16">
        <v>42808</v>
      </c>
      <c r="BE25" s="16">
        <v>64156</v>
      </c>
    </row>
    <row r="26" spans="1:57" ht="14.4" x14ac:dyDescent="0.3">
      <c r="A26" s="17" t="s">
        <v>55</v>
      </c>
      <c r="B26" s="18" t="s">
        <v>56</v>
      </c>
      <c r="C26" s="13">
        <f t="shared" si="18"/>
        <v>16</v>
      </c>
      <c r="D26" s="14">
        <f t="shared" si="0"/>
        <v>0.65591942685760485</v>
      </c>
      <c r="E26" s="19">
        <v>0</v>
      </c>
      <c r="F26" s="20">
        <f t="shared" si="2"/>
        <v>0</v>
      </c>
      <c r="G26" s="19">
        <v>0</v>
      </c>
      <c r="H26" s="20">
        <f t="shared" si="3"/>
        <v>0</v>
      </c>
      <c r="I26" s="19">
        <v>0</v>
      </c>
      <c r="J26" s="20">
        <f t="shared" si="4"/>
        <v>0</v>
      </c>
      <c r="K26" s="19">
        <v>0</v>
      </c>
      <c r="L26" s="20">
        <f t="shared" si="5"/>
        <v>0</v>
      </c>
      <c r="M26" s="19">
        <v>0</v>
      </c>
      <c r="N26" s="20">
        <f t="shared" si="6"/>
        <v>0</v>
      </c>
      <c r="O26" s="19">
        <v>0</v>
      </c>
      <c r="P26" s="20">
        <f t="shared" si="7"/>
        <v>0</v>
      </c>
      <c r="Q26" s="19">
        <v>0</v>
      </c>
      <c r="R26" s="20">
        <f t="shared" si="8"/>
        <v>0</v>
      </c>
      <c r="S26" s="19">
        <v>0</v>
      </c>
      <c r="T26" s="20">
        <f t="shared" si="9"/>
        <v>0</v>
      </c>
      <c r="U26" s="19">
        <v>1</v>
      </c>
      <c r="V26" s="20">
        <f t="shared" si="10"/>
        <v>0.65521782716664156</v>
      </c>
      <c r="W26" s="19">
        <v>4</v>
      </c>
      <c r="X26" s="20">
        <f t="shared" si="11"/>
        <v>2.7569285059515196</v>
      </c>
      <c r="Y26" s="19">
        <v>1</v>
      </c>
      <c r="Z26" s="20">
        <f t="shared" si="12"/>
        <v>0.72356282334213673</v>
      </c>
      <c r="AA26" s="19">
        <v>1</v>
      </c>
      <c r="AB26" s="20">
        <f t="shared" si="13"/>
        <v>0.86180893695867633</v>
      </c>
      <c r="AC26" s="19">
        <v>2</v>
      </c>
      <c r="AD26" s="20">
        <f t="shared" si="14"/>
        <v>2.2538512683548015</v>
      </c>
      <c r="AE26" s="19">
        <v>0</v>
      </c>
      <c r="AF26" s="20">
        <f t="shared" si="15"/>
        <v>0</v>
      </c>
      <c r="AG26" s="19">
        <v>1</v>
      </c>
      <c r="AH26" s="20">
        <f t="shared" si="16"/>
        <v>2.3360119603812373</v>
      </c>
      <c r="AI26" s="19">
        <v>6</v>
      </c>
      <c r="AJ26" s="20">
        <f t="shared" si="17"/>
        <v>9.3522040027433135</v>
      </c>
      <c r="AK26" s="19">
        <v>0</v>
      </c>
      <c r="AL26" s="21">
        <v>0</v>
      </c>
      <c r="AM26" s="16"/>
      <c r="AN26" s="16"/>
      <c r="AO26" s="16">
        <v>2439324</v>
      </c>
      <c r="AP26" s="16">
        <v>187801</v>
      </c>
      <c r="AQ26" s="16">
        <v>190107</v>
      </c>
      <c r="AR26" s="16">
        <v>192493</v>
      </c>
      <c r="AS26" s="16">
        <v>211165</v>
      </c>
      <c r="AT26" s="16">
        <v>225925</v>
      </c>
      <c r="AU26" s="16">
        <v>232467</v>
      </c>
      <c r="AV26" s="16">
        <v>211285</v>
      </c>
      <c r="AW26" s="16">
        <v>179551</v>
      </c>
      <c r="AX26" s="16">
        <v>152621</v>
      </c>
      <c r="AY26" s="16">
        <v>145089</v>
      </c>
      <c r="AZ26" s="16">
        <v>138205</v>
      </c>
      <c r="BA26" s="16">
        <v>116035</v>
      </c>
      <c r="BB26" s="16">
        <v>88737</v>
      </c>
      <c r="BC26" s="16">
        <v>60879</v>
      </c>
      <c r="BD26" s="16">
        <v>42808</v>
      </c>
      <c r="BE26" s="16">
        <v>64156</v>
      </c>
    </row>
    <row r="27" spans="1:57" ht="14.4" x14ac:dyDescent="0.3">
      <c r="A27" s="17" t="s">
        <v>57</v>
      </c>
      <c r="B27" s="18" t="s">
        <v>58</v>
      </c>
      <c r="C27" s="13">
        <f t="shared" si="18"/>
        <v>255</v>
      </c>
      <c r="D27" s="14">
        <f t="shared" si="0"/>
        <v>10.453715865543078</v>
      </c>
      <c r="E27" s="19">
        <v>0</v>
      </c>
      <c r="F27" s="20">
        <f t="shared" si="2"/>
        <v>0</v>
      </c>
      <c r="G27" s="19">
        <v>0</v>
      </c>
      <c r="H27" s="20">
        <f t="shared" si="3"/>
        <v>0</v>
      </c>
      <c r="I27" s="19">
        <v>0</v>
      </c>
      <c r="J27" s="20">
        <f t="shared" si="4"/>
        <v>0</v>
      </c>
      <c r="K27" s="19">
        <v>0</v>
      </c>
      <c r="L27" s="20">
        <f t="shared" si="5"/>
        <v>0</v>
      </c>
      <c r="M27" s="19">
        <v>0</v>
      </c>
      <c r="N27" s="20">
        <f t="shared" si="6"/>
        <v>0</v>
      </c>
      <c r="O27" s="19">
        <v>3</v>
      </c>
      <c r="P27" s="20">
        <f t="shared" si="7"/>
        <v>1.2905057492031127</v>
      </c>
      <c r="Q27" s="19">
        <v>2</v>
      </c>
      <c r="R27" s="20">
        <f t="shared" si="8"/>
        <v>0.94658873086115902</v>
      </c>
      <c r="S27" s="19">
        <v>6</v>
      </c>
      <c r="T27" s="20">
        <f t="shared" si="9"/>
        <v>3.3416689408580291</v>
      </c>
      <c r="U27" s="19">
        <v>3</v>
      </c>
      <c r="V27" s="20">
        <f t="shared" si="10"/>
        <v>1.9656534814999245</v>
      </c>
      <c r="W27" s="19">
        <v>9</v>
      </c>
      <c r="X27" s="20">
        <f t="shared" si="11"/>
        <v>6.2030891383909195</v>
      </c>
      <c r="Y27" s="19">
        <v>15</v>
      </c>
      <c r="Z27" s="20">
        <f t="shared" si="12"/>
        <v>10.853442350132051</v>
      </c>
      <c r="AA27" s="19">
        <v>36</v>
      </c>
      <c r="AB27" s="20">
        <f t="shared" si="13"/>
        <v>31.025121730512343</v>
      </c>
      <c r="AC27" s="19">
        <v>40</v>
      </c>
      <c r="AD27" s="20">
        <f t="shared" si="14"/>
        <v>45.07702536709602</v>
      </c>
      <c r="AE27" s="19">
        <v>37</v>
      </c>
      <c r="AF27" s="20">
        <f t="shared" si="15"/>
        <v>60.776293960150461</v>
      </c>
      <c r="AG27" s="19">
        <v>36</v>
      </c>
      <c r="AH27" s="20">
        <f t="shared" si="16"/>
        <v>84.096430573724533</v>
      </c>
      <c r="AI27" s="19">
        <v>68</v>
      </c>
      <c r="AJ27" s="20">
        <f t="shared" si="17"/>
        <v>105.99164536442422</v>
      </c>
      <c r="AK27" s="19">
        <v>0</v>
      </c>
      <c r="AL27" s="21">
        <v>0</v>
      </c>
      <c r="AM27" s="16"/>
      <c r="AN27" s="16"/>
      <c r="AO27" s="16">
        <v>2439324</v>
      </c>
      <c r="AP27" s="16">
        <v>187801</v>
      </c>
      <c r="AQ27" s="16">
        <v>190107</v>
      </c>
      <c r="AR27" s="16">
        <v>192493</v>
      </c>
      <c r="AS27" s="16">
        <v>211165</v>
      </c>
      <c r="AT27" s="16">
        <v>225925</v>
      </c>
      <c r="AU27" s="16">
        <v>232467</v>
      </c>
      <c r="AV27" s="16">
        <v>211285</v>
      </c>
      <c r="AW27" s="16">
        <v>179551</v>
      </c>
      <c r="AX27" s="16">
        <v>152621</v>
      </c>
      <c r="AY27" s="16">
        <v>145089</v>
      </c>
      <c r="AZ27" s="16">
        <v>138205</v>
      </c>
      <c r="BA27" s="16">
        <v>116035</v>
      </c>
      <c r="BB27" s="16">
        <v>88737</v>
      </c>
      <c r="BC27" s="16">
        <v>60879</v>
      </c>
      <c r="BD27" s="16">
        <v>42808</v>
      </c>
      <c r="BE27" s="16">
        <v>64156</v>
      </c>
    </row>
    <row r="28" spans="1:57" ht="14.4" x14ac:dyDescent="0.3">
      <c r="A28" s="17" t="s">
        <v>59</v>
      </c>
      <c r="B28" s="18" t="s">
        <v>60</v>
      </c>
      <c r="C28" s="13">
        <f t="shared" si="18"/>
        <v>41</v>
      </c>
      <c r="D28" s="14">
        <f t="shared" si="0"/>
        <v>1.6807935313226123</v>
      </c>
      <c r="E28" s="19">
        <v>0</v>
      </c>
      <c r="F28" s="20">
        <f t="shared" si="2"/>
        <v>0</v>
      </c>
      <c r="G28" s="19">
        <v>0</v>
      </c>
      <c r="H28" s="20">
        <f t="shared" si="3"/>
        <v>0</v>
      </c>
      <c r="I28" s="19">
        <v>0</v>
      </c>
      <c r="J28" s="20">
        <f t="shared" si="4"/>
        <v>0</v>
      </c>
      <c r="K28" s="19">
        <v>0</v>
      </c>
      <c r="L28" s="20">
        <f t="shared" si="5"/>
        <v>0</v>
      </c>
      <c r="M28" s="19">
        <v>0</v>
      </c>
      <c r="N28" s="20">
        <f t="shared" si="6"/>
        <v>0</v>
      </c>
      <c r="O28" s="19">
        <v>0</v>
      </c>
      <c r="P28" s="20">
        <f t="shared" si="7"/>
        <v>0</v>
      </c>
      <c r="Q28" s="19">
        <v>0</v>
      </c>
      <c r="R28" s="20">
        <f t="shared" si="8"/>
        <v>0</v>
      </c>
      <c r="S28" s="19">
        <v>0</v>
      </c>
      <c r="T28" s="20">
        <f t="shared" si="9"/>
        <v>0</v>
      </c>
      <c r="U28" s="19">
        <v>0</v>
      </c>
      <c r="V28" s="20">
        <f t="shared" si="10"/>
        <v>0</v>
      </c>
      <c r="W28" s="19">
        <v>0</v>
      </c>
      <c r="X28" s="20">
        <f t="shared" si="11"/>
        <v>0</v>
      </c>
      <c r="Y28" s="19">
        <v>3</v>
      </c>
      <c r="Z28" s="20">
        <f t="shared" si="12"/>
        <v>2.17068847002641</v>
      </c>
      <c r="AA28" s="19">
        <v>8</v>
      </c>
      <c r="AB28" s="20">
        <f t="shared" si="13"/>
        <v>6.8944714956694106</v>
      </c>
      <c r="AC28" s="19">
        <v>5</v>
      </c>
      <c r="AD28" s="20">
        <f t="shared" si="14"/>
        <v>5.6346281708870025</v>
      </c>
      <c r="AE28" s="19">
        <v>8</v>
      </c>
      <c r="AF28" s="20">
        <f t="shared" si="15"/>
        <v>13.140820315708208</v>
      </c>
      <c r="AG28" s="19">
        <v>8</v>
      </c>
      <c r="AH28" s="20">
        <f t="shared" si="16"/>
        <v>18.688095683049898</v>
      </c>
      <c r="AI28" s="19">
        <v>9</v>
      </c>
      <c r="AJ28" s="20">
        <f t="shared" si="17"/>
        <v>14.02830600411497</v>
      </c>
      <c r="AK28" s="19">
        <v>0</v>
      </c>
      <c r="AL28" s="21">
        <v>0</v>
      </c>
      <c r="AM28" s="16"/>
      <c r="AN28" s="16"/>
      <c r="AO28" s="16">
        <v>2439324</v>
      </c>
      <c r="AP28" s="16">
        <v>187801</v>
      </c>
      <c r="AQ28" s="16">
        <v>190107</v>
      </c>
      <c r="AR28" s="16">
        <v>192493</v>
      </c>
      <c r="AS28" s="16">
        <v>211165</v>
      </c>
      <c r="AT28" s="16">
        <v>225925</v>
      </c>
      <c r="AU28" s="16">
        <v>232467</v>
      </c>
      <c r="AV28" s="16">
        <v>211285</v>
      </c>
      <c r="AW28" s="16">
        <v>179551</v>
      </c>
      <c r="AX28" s="16">
        <v>152621</v>
      </c>
      <c r="AY28" s="16">
        <v>145089</v>
      </c>
      <c r="AZ28" s="16">
        <v>138205</v>
      </c>
      <c r="BA28" s="16">
        <v>116035</v>
      </c>
      <c r="BB28" s="16">
        <v>88737</v>
      </c>
      <c r="BC28" s="16">
        <v>60879</v>
      </c>
      <c r="BD28" s="16">
        <v>42808</v>
      </c>
      <c r="BE28" s="16">
        <v>64156</v>
      </c>
    </row>
    <row r="29" spans="1:57" ht="14.4" x14ac:dyDescent="0.3">
      <c r="A29" s="17" t="s">
        <v>61</v>
      </c>
      <c r="B29" s="18" t="s">
        <v>62</v>
      </c>
      <c r="C29" s="13">
        <f t="shared" si="18"/>
        <v>139</v>
      </c>
      <c r="D29" s="14">
        <f t="shared" si="0"/>
        <v>5.6983000208254424</v>
      </c>
      <c r="E29" s="19">
        <v>0</v>
      </c>
      <c r="F29" s="20">
        <f t="shared" si="2"/>
        <v>0</v>
      </c>
      <c r="G29" s="19">
        <v>0</v>
      </c>
      <c r="H29" s="20">
        <f t="shared" si="3"/>
        <v>0</v>
      </c>
      <c r="I29" s="19">
        <v>0</v>
      </c>
      <c r="J29" s="20">
        <f t="shared" si="4"/>
        <v>0</v>
      </c>
      <c r="K29" s="19">
        <v>1</v>
      </c>
      <c r="L29" s="20">
        <f t="shared" si="5"/>
        <v>0.47356332725593736</v>
      </c>
      <c r="M29" s="19">
        <v>0</v>
      </c>
      <c r="N29" s="20">
        <f t="shared" si="6"/>
        <v>0</v>
      </c>
      <c r="O29" s="19">
        <v>1</v>
      </c>
      <c r="P29" s="20">
        <f t="shared" si="7"/>
        <v>0.43016858306770422</v>
      </c>
      <c r="Q29" s="19">
        <v>1</v>
      </c>
      <c r="R29" s="20">
        <f t="shared" si="8"/>
        <v>0.47329436543057951</v>
      </c>
      <c r="S29" s="19">
        <v>2</v>
      </c>
      <c r="T29" s="20">
        <f t="shared" si="9"/>
        <v>1.1138896469526764</v>
      </c>
      <c r="U29" s="19">
        <v>2</v>
      </c>
      <c r="V29" s="20">
        <f t="shared" si="10"/>
        <v>1.3104356543332831</v>
      </c>
      <c r="W29" s="19">
        <v>10</v>
      </c>
      <c r="X29" s="20">
        <f t="shared" si="11"/>
        <v>6.8923212648787988</v>
      </c>
      <c r="Y29" s="19">
        <v>11</v>
      </c>
      <c r="Z29" s="20">
        <f t="shared" si="12"/>
        <v>7.9591910567635038</v>
      </c>
      <c r="AA29" s="19">
        <v>15</v>
      </c>
      <c r="AB29" s="20">
        <f t="shared" si="13"/>
        <v>12.927134054380144</v>
      </c>
      <c r="AC29" s="19">
        <v>21</v>
      </c>
      <c r="AD29" s="20">
        <f t="shared" si="14"/>
        <v>23.665438317725414</v>
      </c>
      <c r="AE29" s="19">
        <v>19</v>
      </c>
      <c r="AF29" s="20">
        <f t="shared" si="15"/>
        <v>31.209448249806993</v>
      </c>
      <c r="AG29" s="19">
        <v>22</v>
      </c>
      <c r="AH29" s="20">
        <f t="shared" si="16"/>
        <v>51.392263128387221</v>
      </c>
      <c r="AI29" s="19">
        <v>34</v>
      </c>
      <c r="AJ29" s="20">
        <f t="shared" si="17"/>
        <v>52.995822682212108</v>
      </c>
      <c r="AK29" s="19">
        <v>0</v>
      </c>
      <c r="AL29" s="21">
        <v>0</v>
      </c>
      <c r="AM29" s="16"/>
      <c r="AN29" s="16"/>
      <c r="AO29" s="16">
        <v>2439324</v>
      </c>
      <c r="AP29" s="16">
        <v>187801</v>
      </c>
      <c r="AQ29" s="16">
        <v>190107</v>
      </c>
      <c r="AR29" s="16">
        <v>192493</v>
      </c>
      <c r="AS29" s="16">
        <v>211165</v>
      </c>
      <c r="AT29" s="16">
        <v>225925</v>
      </c>
      <c r="AU29" s="16">
        <v>232467</v>
      </c>
      <c r="AV29" s="16">
        <v>211285</v>
      </c>
      <c r="AW29" s="16">
        <v>179551</v>
      </c>
      <c r="AX29" s="16">
        <v>152621</v>
      </c>
      <c r="AY29" s="16">
        <v>145089</v>
      </c>
      <c r="AZ29" s="16">
        <v>138205</v>
      </c>
      <c r="BA29" s="16">
        <v>116035</v>
      </c>
      <c r="BB29" s="16">
        <v>88737</v>
      </c>
      <c r="BC29" s="16">
        <v>60879</v>
      </c>
      <c r="BD29" s="16">
        <v>42808</v>
      </c>
      <c r="BE29" s="16">
        <v>64156</v>
      </c>
    </row>
    <row r="30" spans="1:57" ht="14.4" x14ac:dyDescent="0.3">
      <c r="A30" s="17" t="s">
        <v>63</v>
      </c>
      <c r="B30" s="18" t="s">
        <v>64</v>
      </c>
      <c r="C30" s="13">
        <f t="shared" si="18"/>
        <v>19</v>
      </c>
      <c r="D30" s="14">
        <f t="shared" si="0"/>
        <v>0.77890431939340565</v>
      </c>
      <c r="E30" s="19">
        <v>0</v>
      </c>
      <c r="F30" s="20">
        <f t="shared" si="2"/>
        <v>0</v>
      </c>
      <c r="G30" s="19">
        <v>0</v>
      </c>
      <c r="H30" s="20">
        <f t="shared" si="3"/>
        <v>0</v>
      </c>
      <c r="I30" s="19">
        <v>0</v>
      </c>
      <c r="J30" s="20">
        <f t="shared" si="4"/>
        <v>0</v>
      </c>
      <c r="K30" s="19">
        <v>0</v>
      </c>
      <c r="L30" s="20">
        <f t="shared" si="5"/>
        <v>0</v>
      </c>
      <c r="M30" s="19">
        <v>0</v>
      </c>
      <c r="N30" s="20">
        <f t="shared" si="6"/>
        <v>0</v>
      </c>
      <c r="O30" s="19">
        <v>0</v>
      </c>
      <c r="P30" s="20">
        <f t="shared" si="7"/>
        <v>0</v>
      </c>
      <c r="Q30" s="19">
        <v>2</v>
      </c>
      <c r="R30" s="20">
        <f t="shared" si="8"/>
        <v>0.94658873086115902</v>
      </c>
      <c r="S30" s="19">
        <v>2</v>
      </c>
      <c r="T30" s="20">
        <f t="shared" si="9"/>
        <v>1.1138896469526764</v>
      </c>
      <c r="U30" s="19">
        <v>2</v>
      </c>
      <c r="V30" s="20">
        <f t="shared" si="10"/>
        <v>1.3104356543332831</v>
      </c>
      <c r="W30" s="19">
        <v>2</v>
      </c>
      <c r="X30" s="20">
        <f t="shared" si="11"/>
        <v>1.3784642529757598</v>
      </c>
      <c r="Y30" s="19">
        <v>3</v>
      </c>
      <c r="Z30" s="20">
        <f t="shared" si="12"/>
        <v>2.17068847002641</v>
      </c>
      <c r="AA30" s="19">
        <v>0</v>
      </c>
      <c r="AB30" s="20">
        <f t="shared" si="13"/>
        <v>0</v>
      </c>
      <c r="AC30" s="19">
        <v>2</v>
      </c>
      <c r="AD30" s="20">
        <f t="shared" si="14"/>
        <v>2.2538512683548015</v>
      </c>
      <c r="AE30" s="19">
        <v>3</v>
      </c>
      <c r="AF30" s="20">
        <f t="shared" si="15"/>
        <v>4.9278076183905783</v>
      </c>
      <c r="AG30" s="19">
        <v>2</v>
      </c>
      <c r="AH30" s="20">
        <f t="shared" si="16"/>
        <v>4.6720239207624745</v>
      </c>
      <c r="AI30" s="19">
        <v>1</v>
      </c>
      <c r="AJ30" s="20">
        <f t="shared" si="17"/>
        <v>1.5587006671238857</v>
      </c>
      <c r="AK30" s="19">
        <v>0</v>
      </c>
      <c r="AL30" s="21">
        <v>0</v>
      </c>
      <c r="AM30" s="16"/>
      <c r="AN30" s="16"/>
      <c r="AO30" s="16">
        <v>2439324</v>
      </c>
      <c r="AP30" s="16">
        <v>187801</v>
      </c>
      <c r="AQ30" s="16">
        <v>190107</v>
      </c>
      <c r="AR30" s="16">
        <v>192493</v>
      </c>
      <c r="AS30" s="16">
        <v>211165</v>
      </c>
      <c r="AT30" s="16">
        <v>225925</v>
      </c>
      <c r="AU30" s="16">
        <v>232467</v>
      </c>
      <c r="AV30" s="16">
        <v>211285</v>
      </c>
      <c r="AW30" s="16">
        <v>179551</v>
      </c>
      <c r="AX30" s="16">
        <v>152621</v>
      </c>
      <c r="AY30" s="16">
        <v>145089</v>
      </c>
      <c r="AZ30" s="16">
        <v>138205</v>
      </c>
      <c r="BA30" s="16">
        <v>116035</v>
      </c>
      <c r="BB30" s="16">
        <v>88737</v>
      </c>
      <c r="BC30" s="16">
        <v>60879</v>
      </c>
      <c r="BD30" s="16">
        <v>42808</v>
      </c>
      <c r="BE30" s="16">
        <v>64156</v>
      </c>
    </row>
    <row r="31" spans="1:57" ht="14.4" x14ac:dyDescent="0.3">
      <c r="A31" s="17" t="s">
        <v>65</v>
      </c>
      <c r="B31" s="18" t="s">
        <v>66</v>
      </c>
      <c r="C31" s="13">
        <f t="shared" si="18"/>
        <v>119</v>
      </c>
      <c r="D31" s="14">
        <f t="shared" si="0"/>
        <v>4.8784007372534361</v>
      </c>
      <c r="E31" s="19">
        <v>3</v>
      </c>
      <c r="F31" s="20">
        <f t="shared" si="2"/>
        <v>1.5974355834100991</v>
      </c>
      <c r="G31" s="19">
        <v>0</v>
      </c>
      <c r="H31" s="20">
        <f t="shared" si="3"/>
        <v>0</v>
      </c>
      <c r="I31" s="19">
        <v>1</v>
      </c>
      <c r="J31" s="20">
        <f t="shared" si="4"/>
        <v>0.51949941036816927</v>
      </c>
      <c r="K31" s="19">
        <v>0</v>
      </c>
      <c r="L31" s="20">
        <f t="shared" si="5"/>
        <v>0</v>
      </c>
      <c r="M31" s="19">
        <v>3</v>
      </c>
      <c r="N31" s="20">
        <f t="shared" si="6"/>
        <v>1.327874294566781</v>
      </c>
      <c r="O31" s="19">
        <v>1</v>
      </c>
      <c r="P31" s="20">
        <f t="shared" si="7"/>
        <v>0.43016858306770422</v>
      </c>
      <c r="Q31" s="19">
        <v>2</v>
      </c>
      <c r="R31" s="20">
        <f t="shared" si="8"/>
        <v>0.94658873086115902</v>
      </c>
      <c r="S31" s="19">
        <v>2</v>
      </c>
      <c r="T31" s="20">
        <f t="shared" si="9"/>
        <v>1.1138896469526764</v>
      </c>
      <c r="U31" s="19">
        <v>3</v>
      </c>
      <c r="V31" s="20">
        <f t="shared" si="10"/>
        <v>1.9656534814999245</v>
      </c>
      <c r="W31" s="19">
        <v>2</v>
      </c>
      <c r="X31" s="20">
        <f t="shared" si="11"/>
        <v>1.3784642529757598</v>
      </c>
      <c r="Y31" s="19">
        <v>6</v>
      </c>
      <c r="Z31" s="20">
        <f t="shared" si="12"/>
        <v>4.3413769400528199</v>
      </c>
      <c r="AA31" s="19">
        <v>9</v>
      </c>
      <c r="AB31" s="20">
        <f t="shared" si="13"/>
        <v>7.7562804326280856</v>
      </c>
      <c r="AC31" s="19">
        <v>16</v>
      </c>
      <c r="AD31" s="20">
        <f t="shared" si="14"/>
        <v>18.030810146838412</v>
      </c>
      <c r="AE31" s="19">
        <v>25</v>
      </c>
      <c r="AF31" s="20">
        <f t="shared" si="15"/>
        <v>41.065063486588151</v>
      </c>
      <c r="AG31" s="19">
        <v>19</v>
      </c>
      <c r="AH31" s="20">
        <f t="shared" si="16"/>
        <v>44.384227247243501</v>
      </c>
      <c r="AI31" s="19">
        <v>27</v>
      </c>
      <c r="AJ31" s="20">
        <f t="shared" si="17"/>
        <v>42.084918012344907</v>
      </c>
      <c r="AK31" s="19">
        <v>0</v>
      </c>
      <c r="AL31" s="21">
        <v>0</v>
      </c>
      <c r="AM31" s="16"/>
      <c r="AN31" s="16"/>
      <c r="AO31" s="16">
        <v>2439324</v>
      </c>
      <c r="AP31" s="16">
        <v>187801</v>
      </c>
      <c r="AQ31" s="16">
        <v>190107</v>
      </c>
      <c r="AR31" s="16">
        <v>192493</v>
      </c>
      <c r="AS31" s="16">
        <v>211165</v>
      </c>
      <c r="AT31" s="16">
        <v>225925</v>
      </c>
      <c r="AU31" s="16">
        <v>232467</v>
      </c>
      <c r="AV31" s="16">
        <v>211285</v>
      </c>
      <c r="AW31" s="16">
        <v>179551</v>
      </c>
      <c r="AX31" s="16">
        <v>152621</v>
      </c>
      <c r="AY31" s="16">
        <v>145089</v>
      </c>
      <c r="AZ31" s="16">
        <v>138205</v>
      </c>
      <c r="BA31" s="16">
        <v>116035</v>
      </c>
      <c r="BB31" s="16">
        <v>88737</v>
      </c>
      <c r="BC31" s="16">
        <v>60879</v>
      </c>
      <c r="BD31" s="16">
        <v>42808</v>
      </c>
      <c r="BE31" s="16">
        <v>64156</v>
      </c>
    </row>
    <row r="32" spans="1:57" ht="14.4" x14ac:dyDescent="0.3">
      <c r="A32" s="17" t="s">
        <v>67</v>
      </c>
      <c r="B32" s="18" t="s">
        <v>68</v>
      </c>
      <c r="C32" s="13">
        <f t="shared" si="18"/>
        <v>9</v>
      </c>
      <c r="D32" s="14">
        <f t="shared" si="0"/>
        <v>0.36895467760740269</v>
      </c>
      <c r="E32" s="19">
        <v>0</v>
      </c>
      <c r="F32" s="20">
        <f t="shared" si="2"/>
        <v>0</v>
      </c>
      <c r="G32" s="19">
        <v>0</v>
      </c>
      <c r="H32" s="20">
        <f t="shared" si="3"/>
        <v>0</v>
      </c>
      <c r="I32" s="19">
        <v>0</v>
      </c>
      <c r="J32" s="20">
        <f t="shared" si="4"/>
        <v>0</v>
      </c>
      <c r="K32" s="19">
        <v>0</v>
      </c>
      <c r="L32" s="20">
        <f t="shared" si="5"/>
        <v>0</v>
      </c>
      <c r="M32" s="19">
        <v>0</v>
      </c>
      <c r="N32" s="20">
        <f t="shared" si="6"/>
        <v>0</v>
      </c>
      <c r="O32" s="19">
        <v>0</v>
      </c>
      <c r="P32" s="20">
        <f t="shared" si="7"/>
        <v>0</v>
      </c>
      <c r="Q32" s="19">
        <v>0</v>
      </c>
      <c r="R32" s="20">
        <f t="shared" si="8"/>
        <v>0</v>
      </c>
      <c r="S32" s="19">
        <v>0</v>
      </c>
      <c r="T32" s="20">
        <f t="shared" si="9"/>
        <v>0</v>
      </c>
      <c r="U32" s="19">
        <v>0</v>
      </c>
      <c r="V32" s="20">
        <f t="shared" si="10"/>
        <v>0</v>
      </c>
      <c r="W32" s="19">
        <v>1</v>
      </c>
      <c r="X32" s="20">
        <f t="shared" si="11"/>
        <v>0.6892321264878799</v>
      </c>
      <c r="Y32" s="19">
        <v>2</v>
      </c>
      <c r="Z32" s="20">
        <f t="shared" si="12"/>
        <v>1.4471256466842735</v>
      </c>
      <c r="AA32" s="19">
        <v>1</v>
      </c>
      <c r="AB32" s="20">
        <f t="shared" si="13"/>
        <v>0.86180893695867633</v>
      </c>
      <c r="AC32" s="19">
        <v>1</v>
      </c>
      <c r="AD32" s="20">
        <f t="shared" si="14"/>
        <v>1.1269256341774008</v>
      </c>
      <c r="AE32" s="19">
        <v>2</v>
      </c>
      <c r="AF32" s="20">
        <f t="shared" si="15"/>
        <v>3.2852050789270519</v>
      </c>
      <c r="AG32" s="19">
        <v>1</v>
      </c>
      <c r="AH32" s="20">
        <f t="shared" si="16"/>
        <v>2.3360119603812373</v>
      </c>
      <c r="AI32" s="19">
        <v>1</v>
      </c>
      <c r="AJ32" s="20">
        <f t="shared" si="17"/>
        <v>1.5587006671238857</v>
      </c>
      <c r="AK32" s="19">
        <v>0</v>
      </c>
      <c r="AL32" s="21">
        <v>0</v>
      </c>
      <c r="AM32" s="16"/>
      <c r="AN32" s="16"/>
      <c r="AO32" s="16">
        <v>2439324</v>
      </c>
      <c r="AP32" s="16">
        <v>187801</v>
      </c>
      <c r="AQ32" s="16">
        <v>190107</v>
      </c>
      <c r="AR32" s="16">
        <v>192493</v>
      </c>
      <c r="AS32" s="16">
        <v>211165</v>
      </c>
      <c r="AT32" s="16">
        <v>225925</v>
      </c>
      <c r="AU32" s="16">
        <v>232467</v>
      </c>
      <c r="AV32" s="16">
        <v>211285</v>
      </c>
      <c r="AW32" s="16">
        <v>179551</v>
      </c>
      <c r="AX32" s="16">
        <v>152621</v>
      </c>
      <c r="AY32" s="16">
        <v>145089</v>
      </c>
      <c r="AZ32" s="16">
        <v>138205</v>
      </c>
      <c r="BA32" s="16">
        <v>116035</v>
      </c>
      <c r="BB32" s="16">
        <v>88737</v>
      </c>
      <c r="BC32" s="16">
        <v>60879</v>
      </c>
      <c r="BD32" s="16">
        <v>42808</v>
      </c>
      <c r="BE32" s="16">
        <v>64156</v>
      </c>
    </row>
    <row r="33" spans="1:57" ht="14.4" x14ac:dyDescent="0.3">
      <c r="A33" s="17" t="s">
        <v>69</v>
      </c>
      <c r="B33" s="18" t="s">
        <v>70</v>
      </c>
      <c r="C33" s="13">
        <f t="shared" si="18"/>
        <v>11</v>
      </c>
      <c r="D33" s="14">
        <f t="shared" si="0"/>
        <v>0.45094460596460328</v>
      </c>
      <c r="E33" s="19">
        <v>0</v>
      </c>
      <c r="F33" s="20">
        <f t="shared" si="2"/>
        <v>0</v>
      </c>
      <c r="G33" s="19">
        <v>0</v>
      </c>
      <c r="H33" s="20">
        <f t="shared" si="3"/>
        <v>0</v>
      </c>
      <c r="I33" s="19">
        <v>0</v>
      </c>
      <c r="J33" s="20">
        <f t="shared" si="4"/>
        <v>0</v>
      </c>
      <c r="K33" s="19">
        <v>0</v>
      </c>
      <c r="L33" s="20">
        <f t="shared" si="5"/>
        <v>0</v>
      </c>
      <c r="M33" s="19">
        <v>0</v>
      </c>
      <c r="N33" s="20">
        <f t="shared" si="6"/>
        <v>0</v>
      </c>
      <c r="O33" s="19">
        <v>0</v>
      </c>
      <c r="P33" s="20">
        <f t="shared" si="7"/>
        <v>0</v>
      </c>
      <c r="Q33" s="19">
        <v>0</v>
      </c>
      <c r="R33" s="20">
        <f t="shared" si="8"/>
        <v>0</v>
      </c>
      <c r="S33" s="19">
        <v>0</v>
      </c>
      <c r="T33" s="20">
        <f t="shared" si="9"/>
        <v>0</v>
      </c>
      <c r="U33" s="19">
        <v>0</v>
      </c>
      <c r="V33" s="20">
        <f t="shared" si="10"/>
        <v>0</v>
      </c>
      <c r="W33" s="19">
        <v>0</v>
      </c>
      <c r="X33" s="20">
        <f t="shared" si="11"/>
        <v>0</v>
      </c>
      <c r="Y33" s="19">
        <v>3</v>
      </c>
      <c r="Z33" s="20">
        <f t="shared" si="12"/>
        <v>2.17068847002641</v>
      </c>
      <c r="AA33" s="19">
        <v>1</v>
      </c>
      <c r="AB33" s="20">
        <f t="shared" si="13"/>
        <v>0.86180893695867633</v>
      </c>
      <c r="AC33" s="19">
        <v>1</v>
      </c>
      <c r="AD33" s="20">
        <f t="shared" si="14"/>
        <v>1.1269256341774008</v>
      </c>
      <c r="AE33" s="19">
        <v>2</v>
      </c>
      <c r="AF33" s="20">
        <f t="shared" si="15"/>
        <v>3.2852050789270519</v>
      </c>
      <c r="AG33" s="19">
        <v>0</v>
      </c>
      <c r="AH33" s="20">
        <f t="shared" si="16"/>
        <v>0</v>
      </c>
      <c r="AI33" s="19">
        <v>4</v>
      </c>
      <c r="AJ33" s="20">
        <f t="shared" si="17"/>
        <v>6.2348026684955427</v>
      </c>
      <c r="AK33" s="19">
        <v>0</v>
      </c>
      <c r="AL33" s="21">
        <v>0</v>
      </c>
      <c r="AM33" s="16"/>
      <c r="AN33" s="16"/>
      <c r="AO33" s="16">
        <v>2439324</v>
      </c>
      <c r="AP33" s="16">
        <v>187801</v>
      </c>
      <c r="AQ33" s="16">
        <v>190107</v>
      </c>
      <c r="AR33" s="16">
        <v>192493</v>
      </c>
      <c r="AS33" s="16">
        <v>211165</v>
      </c>
      <c r="AT33" s="16">
        <v>225925</v>
      </c>
      <c r="AU33" s="16">
        <v>232467</v>
      </c>
      <c r="AV33" s="16">
        <v>211285</v>
      </c>
      <c r="AW33" s="16">
        <v>179551</v>
      </c>
      <c r="AX33" s="16">
        <v>152621</v>
      </c>
      <c r="AY33" s="16">
        <v>145089</v>
      </c>
      <c r="AZ33" s="16">
        <v>138205</v>
      </c>
      <c r="BA33" s="16">
        <v>116035</v>
      </c>
      <c r="BB33" s="16">
        <v>88737</v>
      </c>
      <c r="BC33" s="16">
        <v>60879</v>
      </c>
      <c r="BD33" s="16">
        <v>42808</v>
      </c>
      <c r="BE33" s="16">
        <v>64156</v>
      </c>
    </row>
    <row r="34" spans="1:57" ht="14.4" x14ac:dyDescent="0.3">
      <c r="A34" s="17" t="s">
        <v>71</v>
      </c>
      <c r="B34" s="18" t="s">
        <v>72</v>
      </c>
      <c r="C34" s="13">
        <f t="shared" si="18"/>
        <v>43</v>
      </c>
      <c r="D34" s="14">
        <f t="shared" si="0"/>
        <v>1.7627834596798131</v>
      </c>
      <c r="E34" s="19">
        <v>0</v>
      </c>
      <c r="F34" s="20">
        <f t="shared" si="2"/>
        <v>0</v>
      </c>
      <c r="G34" s="19">
        <v>0</v>
      </c>
      <c r="H34" s="20">
        <f t="shared" si="3"/>
        <v>0</v>
      </c>
      <c r="I34" s="19">
        <v>0</v>
      </c>
      <c r="J34" s="20">
        <f t="shared" si="4"/>
        <v>0</v>
      </c>
      <c r="K34" s="19">
        <v>0</v>
      </c>
      <c r="L34" s="20">
        <f t="shared" si="5"/>
        <v>0</v>
      </c>
      <c r="M34" s="19">
        <v>0</v>
      </c>
      <c r="N34" s="20">
        <f t="shared" si="6"/>
        <v>0</v>
      </c>
      <c r="O34" s="19">
        <v>0</v>
      </c>
      <c r="P34" s="20">
        <f t="shared" si="7"/>
        <v>0</v>
      </c>
      <c r="Q34" s="19">
        <v>0</v>
      </c>
      <c r="R34" s="20">
        <f t="shared" si="8"/>
        <v>0</v>
      </c>
      <c r="S34" s="19">
        <v>1</v>
      </c>
      <c r="T34" s="20">
        <f t="shared" si="9"/>
        <v>0.55694482347633822</v>
      </c>
      <c r="U34" s="19">
        <v>1</v>
      </c>
      <c r="V34" s="20">
        <f t="shared" si="10"/>
        <v>0.65521782716664156</v>
      </c>
      <c r="W34" s="19">
        <v>0</v>
      </c>
      <c r="X34" s="20">
        <f t="shared" si="11"/>
        <v>0</v>
      </c>
      <c r="Y34" s="19">
        <v>2</v>
      </c>
      <c r="Z34" s="20">
        <f t="shared" si="12"/>
        <v>1.4471256466842735</v>
      </c>
      <c r="AA34" s="19">
        <v>4</v>
      </c>
      <c r="AB34" s="20">
        <f t="shared" si="13"/>
        <v>3.4472357478347053</v>
      </c>
      <c r="AC34" s="19">
        <v>8</v>
      </c>
      <c r="AD34" s="20">
        <f t="shared" si="14"/>
        <v>9.0154050734192062</v>
      </c>
      <c r="AE34" s="19">
        <v>4</v>
      </c>
      <c r="AF34" s="20">
        <f t="shared" si="15"/>
        <v>6.5704101578541039</v>
      </c>
      <c r="AG34" s="19">
        <v>7</v>
      </c>
      <c r="AH34" s="20">
        <f t="shared" si="16"/>
        <v>16.35208372266866</v>
      </c>
      <c r="AI34" s="19">
        <v>16</v>
      </c>
      <c r="AJ34" s="20">
        <f t="shared" si="17"/>
        <v>24.939210673982171</v>
      </c>
      <c r="AK34" s="19">
        <v>0</v>
      </c>
      <c r="AL34" s="21">
        <v>0</v>
      </c>
      <c r="AM34" s="16"/>
      <c r="AN34" s="16"/>
      <c r="AO34" s="16">
        <v>2439324</v>
      </c>
      <c r="AP34" s="16">
        <v>187801</v>
      </c>
      <c r="AQ34" s="16">
        <v>190107</v>
      </c>
      <c r="AR34" s="16">
        <v>192493</v>
      </c>
      <c r="AS34" s="16">
        <v>211165</v>
      </c>
      <c r="AT34" s="16">
        <v>225925</v>
      </c>
      <c r="AU34" s="16">
        <v>232467</v>
      </c>
      <c r="AV34" s="16">
        <v>211285</v>
      </c>
      <c r="AW34" s="16">
        <v>179551</v>
      </c>
      <c r="AX34" s="16">
        <v>152621</v>
      </c>
      <c r="AY34" s="16">
        <v>145089</v>
      </c>
      <c r="AZ34" s="16">
        <v>138205</v>
      </c>
      <c r="BA34" s="16">
        <v>116035</v>
      </c>
      <c r="BB34" s="16">
        <v>88737</v>
      </c>
      <c r="BC34" s="16">
        <v>60879</v>
      </c>
      <c r="BD34" s="16">
        <v>42808</v>
      </c>
      <c r="BE34" s="16">
        <v>64156</v>
      </c>
    </row>
    <row r="35" spans="1:57" ht="14.4" x14ac:dyDescent="0.3">
      <c r="A35" s="17" t="s">
        <v>73</v>
      </c>
      <c r="B35" s="18" t="s">
        <v>74</v>
      </c>
      <c r="C35" s="13">
        <f t="shared" si="18"/>
        <v>4</v>
      </c>
      <c r="D35" s="14">
        <f t="shared" si="0"/>
        <v>0.16397985671440121</v>
      </c>
      <c r="E35" s="19">
        <v>0</v>
      </c>
      <c r="F35" s="20">
        <f t="shared" si="2"/>
        <v>0</v>
      </c>
      <c r="G35" s="19">
        <v>0</v>
      </c>
      <c r="H35" s="20">
        <f t="shared" si="3"/>
        <v>0</v>
      </c>
      <c r="I35" s="19">
        <v>0</v>
      </c>
      <c r="J35" s="20">
        <f t="shared" si="4"/>
        <v>0</v>
      </c>
      <c r="K35" s="19">
        <v>0</v>
      </c>
      <c r="L35" s="20">
        <f t="shared" si="5"/>
        <v>0</v>
      </c>
      <c r="M35" s="19">
        <v>0</v>
      </c>
      <c r="N35" s="20">
        <f t="shared" si="6"/>
        <v>0</v>
      </c>
      <c r="O35" s="19">
        <v>0</v>
      </c>
      <c r="P35" s="20">
        <f t="shared" si="7"/>
        <v>0</v>
      </c>
      <c r="Q35" s="19">
        <v>0</v>
      </c>
      <c r="R35" s="20">
        <f t="shared" si="8"/>
        <v>0</v>
      </c>
      <c r="S35" s="19">
        <v>0</v>
      </c>
      <c r="T35" s="20">
        <f t="shared" si="9"/>
        <v>0</v>
      </c>
      <c r="U35" s="19">
        <v>0</v>
      </c>
      <c r="V35" s="20">
        <f t="shared" si="10"/>
        <v>0</v>
      </c>
      <c r="W35" s="19">
        <v>2</v>
      </c>
      <c r="X35" s="20">
        <f t="shared" si="11"/>
        <v>1.3784642529757598</v>
      </c>
      <c r="Y35" s="19">
        <v>0</v>
      </c>
      <c r="Z35" s="20">
        <f t="shared" si="12"/>
        <v>0</v>
      </c>
      <c r="AA35" s="19">
        <v>0</v>
      </c>
      <c r="AB35" s="20">
        <f t="shared" si="13"/>
        <v>0</v>
      </c>
      <c r="AC35" s="19">
        <v>0</v>
      </c>
      <c r="AD35" s="20">
        <f t="shared" si="14"/>
        <v>0</v>
      </c>
      <c r="AE35" s="19">
        <v>0</v>
      </c>
      <c r="AF35" s="20">
        <f t="shared" si="15"/>
        <v>0</v>
      </c>
      <c r="AG35" s="19">
        <v>1</v>
      </c>
      <c r="AH35" s="20">
        <f t="shared" si="16"/>
        <v>2.3360119603812373</v>
      </c>
      <c r="AI35" s="19">
        <v>1</v>
      </c>
      <c r="AJ35" s="20">
        <f t="shared" si="17"/>
        <v>1.5587006671238857</v>
      </c>
      <c r="AK35" s="19">
        <v>0</v>
      </c>
      <c r="AL35" s="21">
        <v>0</v>
      </c>
      <c r="AM35" s="16"/>
      <c r="AN35" s="16"/>
      <c r="AO35" s="16">
        <v>2439324</v>
      </c>
      <c r="AP35" s="16">
        <v>187801</v>
      </c>
      <c r="AQ35" s="16">
        <v>190107</v>
      </c>
      <c r="AR35" s="16">
        <v>192493</v>
      </c>
      <c r="AS35" s="16">
        <v>211165</v>
      </c>
      <c r="AT35" s="16">
        <v>225925</v>
      </c>
      <c r="AU35" s="16">
        <v>232467</v>
      </c>
      <c r="AV35" s="16">
        <v>211285</v>
      </c>
      <c r="AW35" s="16">
        <v>179551</v>
      </c>
      <c r="AX35" s="16">
        <v>152621</v>
      </c>
      <c r="AY35" s="16">
        <v>145089</v>
      </c>
      <c r="AZ35" s="16">
        <v>138205</v>
      </c>
      <c r="BA35" s="16">
        <v>116035</v>
      </c>
      <c r="BB35" s="16">
        <v>88737</v>
      </c>
      <c r="BC35" s="16">
        <v>60879</v>
      </c>
      <c r="BD35" s="16">
        <v>42808</v>
      </c>
      <c r="BE35" s="16">
        <v>64156</v>
      </c>
    </row>
    <row r="36" spans="1:57" ht="14.4" x14ac:dyDescent="0.3">
      <c r="A36" s="17" t="s">
        <v>75</v>
      </c>
      <c r="B36" s="18" t="s">
        <v>142</v>
      </c>
      <c r="C36" s="13">
        <f t="shared" si="18"/>
        <v>9</v>
      </c>
      <c r="D36" s="14">
        <f t="shared" si="0"/>
        <v>0.36895467760740269</v>
      </c>
      <c r="E36" s="19">
        <v>0</v>
      </c>
      <c r="F36" s="20">
        <f t="shared" si="2"/>
        <v>0</v>
      </c>
      <c r="G36" s="19">
        <v>0</v>
      </c>
      <c r="H36" s="20">
        <f t="shared" si="3"/>
        <v>0</v>
      </c>
      <c r="I36" s="19">
        <v>0</v>
      </c>
      <c r="J36" s="20">
        <f t="shared" si="4"/>
        <v>0</v>
      </c>
      <c r="K36" s="19">
        <v>0</v>
      </c>
      <c r="L36" s="20">
        <f t="shared" si="5"/>
        <v>0</v>
      </c>
      <c r="M36" s="19">
        <v>0</v>
      </c>
      <c r="N36" s="20">
        <f t="shared" si="6"/>
        <v>0</v>
      </c>
      <c r="O36" s="19">
        <v>0</v>
      </c>
      <c r="P36" s="20">
        <f t="shared" si="7"/>
        <v>0</v>
      </c>
      <c r="Q36" s="19">
        <v>1</v>
      </c>
      <c r="R36" s="20">
        <f t="shared" si="8"/>
        <v>0.47329436543057951</v>
      </c>
      <c r="S36" s="19">
        <v>0</v>
      </c>
      <c r="T36" s="20">
        <f t="shared" si="9"/>
        <v>0</v>
      </c>
      <c r="U36" s="19">
        <v>0</v>
      </c>
      <c r="V36" s="20">
        <f t="shared" si="10"/>
        <v>0</v>
      </c>
      <c r="W36" s="19">
        <v>3</v>
      </c>
      <c r="X36" s="20">
        <f t="shared" si="11"/>
        <v>2.0676963794636394</v>
      </c>
      <c r="Y36" s="19">
        <v>0</v>
      </c>
      <c r="Z36" s="20">
        <f t="shared" si="12"/>
        <v>0</v>
      </c>
      <c r="AA36" s="19">
        <v>2</v>
      </c>
      <c r="AB36" s="20">
        <f t="shared" si="13"/>
        <v>1.7236178739173527</v>
      </c>
      <c r="AC36" s="19">
        <v>0</v>
      </c>
      <c r="AD36" s="20">
        <f t="shared" si="14"/>
        <v>0</v>
      </c>
      <c r="AE36" s="19">
        <v>1</v>
      </c>
      <c r="AF36" s="20">
        <f t="shared" si="15"/>
        <v>1.642602539463526</v>
      </c>
      <c r="AG36" s="19">
        <v>1</v>
      </c>
      <c r="AH36" s="20">
        <f t="shared" si="16"/>
        <v>2.3360119603812373</v>
      </c>
      <c r="AI36" s="19">
        <v>1</v>
      </c>
      <c r="AJ36" s="20">
        <f t="shared" si="17"/>
        <v>1.5587006671238857</v>
      </c>
      <c r="AK36" s="19">
        <v>0</v>
      </c>
      <c r="AL36" s="21">
        <v>0</v>
      </c>
      <c r="AM36" s="16"/>
      <c r="AN36" s="16"/>
      <c r="AO36" s="16">
        <v>2439324</v>
      </c>
      <c r="AP36" s="16">
        <v>187801</v>
      </c>
      <c r="AQ36" s="16">
        <v>190107</v>
      </c>
      <c r="AR36" s="16">
        <v>192493</v>
      </c>
      <c r="AS36" s="16">
        <v>211165</v>
      </c>
      <c r="AT36" s="16">
        <v>225925</v>
      </c>
      <c r="AU36" s="16">
        <v>232467</v>
      </c>
      <c r="AV36" s="16">
        <v>211285</v>
      </c>
      <c r="AW36" s="16">
        <v>179551</v>
      </c>
      <c r="AX36" s="16">
        <v>152621</v>
      </c>
      <c r="AY36" s="16">
        <v>145089</v>
      </c>
      <c r="AZ36" s="16">
        <v>138205</v>
      </c>
      <c r="BA36" s="16">
        <v>116035</v>
      </c>
      <c r="BB36" s="16">
        <v>88737</v>
      </c>
      <c r="BC36" s="16">
        <v>60879</v>
      </c>
      <c r="BD36" s="16">
        <v>42808</v>
      </c>
      <c r="BE36" s="16">
        <v>64156</v>
      </c>
    </row>
    <row r="37" spans="1:57" ht="14.4" x14ac:dyDescent="0.3">
      <c r="A37" s="17" t="s">
        <v>76</v>
      </c>
      <c r="B37" s="18" t="s">
        <v>77</v>
      </c>
      <c r="C37" s="13">
        <f t="shared" si="18"/>
        <v>2</v>
      </c>
      <c r="D37" s="14">
        <f t="shared" si="0"/>
        <v>8.1989928357200606E-2</v>
      </c>
      <c r="E37" s="19">
        <v>0</v>
      </c>
      <c r="F37" s="20">
        <f t="shared" si="2"/>
        <v>0</v>
      </c>
      <c r="G37" s="19">
        <v>0</v>
      </c>
      <c r="H37" s="20">
        <f t="shared" si="3"/>
        <v>0</v>
      </c>
      <c r="I37" s="19">
        <v>0</v>
      </c>
      <c r="J37" s="20">
        <f t="shared" si="4"/>
        <v>0</v>
      </c>
      <c r="K37" s="19">
        <v>0</v>
      </c>
      <c r="L37" s="20">
        <f t="shared" si="5"/>
        <v>0</v>
      </c>
      <c r="M37" s="19">
        <v>0</v>
      </c>
      <c r="N37" s="20">
        <f t="shared" si="6"/>
        <v>0</v>
      </c>
      <c r="O37" s="19">
        <v>0</v>
      </c>
      <c r="P37" s="20">
        <f t="shared" si="7"/>
        <v>0</v>
      </c>
      <c r="Q37" s="19">
        <v>0</v>
      </c>
      <c r="R37" s="20">
        <f t="shared" si="8"/>
        <v>0</v>
      </c>
      <c r="S37" s="19">
        <v>0</v>
      </c>
      <c r="T37" s="20">
        <f t="shared" si="9"/>
        <v>0</v>
      </c>
      <c r="U37" s="19">
        <v>1</v>
      </c>
      <c r="V37" s="20">
        <f t="shared" si="10"/>
        <v>0.65521782716664156</v>
      </c>
      <c r="W37" s="19">
        <v>0</v>
      </c>
      <c r="X37" s="20">
        <f t="shared" si="11"/>
        <v>0</v>
      </c>
      <c r="Y37" s="19">
        <v>1</v>
      </c>
      <c r="Z37" s="20">
        <f t="shared" si="12"/>
        <v>0.72356282334213673</v>
      </c>
      <c r="AA37" s="19">
        <v>0</v>
      </c>
      <c r="AB37" s="20">
        <f t="shared" si="13"/>
        <v>0</v>
      </c>
      <c r="AC37" s="19">
        <v>0</v>
      </c>
      <c r="AD37" s="20">
        <f t="shared" si="14"/>
        <v>0</v>
      </c>
      <c r="AE37" s="19">
        <v>0</v>
      </c>
      <c r="AF37" s="20">
        <f t="shared" si="15"/>
        <v>0</v>
      </c>
      <c r="AG37" s="19">
        <v>0</v>
      </c>
      <c r="AH37" s="20">
        <f t="shared" si="16"/>
        <v>0</v>
      </c>
      <c r="AI37" s="19">
        <v>0</v>
      </c>
      <c r="AJ37" s="20">
        <f t="shared" si="17"/>
        <v>0</v>
      </c>
      <c r="AK37" s="19">
        <v>0</v>
      </c>
      <c r="AL37" s="21">
        <v>0</v>
      </c>
      <c r="AM37" s="16"/>
      <c r="AN37" s="16"/>
      <c r="AO37" s="16">
        <v>2439324</v>
      </c>
      <c r="AP37" s="16">
        <v>187801</v>
      </c>
      <c r="AQ37" s="16">
        <v>190107</v>
      </c>
      <c r="AR37" s="16">
        <v>192493</v>
      </c>
      <c r="AS37" s="16">
        <v>211165</v>
      </c>
      <c r="AT37" s="16">
        <v>225925</v>
      </c>
      <c r="AU37" s="16">
        <v>232467</v>
      </c>
      <c r="AV37" s="16">
        <v>211285</v>
      </c>
      <c r="AW37" s="16">
        <v>179551</v>
      </c>
      <c r="AX37" s="16">
        <v>152621</v>
      </c>
      <c r="AY37" s="16">
        <v>145089</v>
      </c>
      <c r="AZ37" s="16">
        <v>138205</v>
      </c>
      <c r="BA37" s="16">
        <v>116035</v>
      </c>
      <c r="BB37" s="16">
        <v>88737</v>
      </c>
      <c r="BC37" s="16">
        <v>60879</v>
      </c>
      <c r="BD37" s="16">
        <v>42808</v>
      </c>
      <c r="BE37" s="16">
        <v>64156</v>
      </c>
    </row>
    <row r="38" spans="1:57" ht="14.4" x14ac:dyDescent="0.3">
      <c r="A38" s="17" t="s">
        <v>78</v>
      </c>
      <c r="B38" s="18" t="s">
        <v>79</v>
      </c>
      <c r="C38" s="13">
        <f t="shared" si="18"/>
        <v>54</v>
      </c>
      <c r="D38" s="14">
        <f t="shared" si="0"/>
        <v>2.2137280656444163</v>
      </c>
      <c r="E38" s="19">
        <v>0</v>
      </c>
      <c r="F38" s="20">
        <f t="shared" si="2"/>
        <v>0</v>
      </c>
      <c r="G38" s="19">
        <v>0</v>
      </c>
      <c r="H38" s="20">
        <f t="shared" si="3"/>
        <v>0</v>
      </c>
      <c r="I38" s="19">
        <v>0</v>
      </c>
      <c r="J38" s="20">
        <f t="shared" si="4"/>
        <v>0</v>
      </c>
      <c r="K38" s="19">
        <v>0</v>
      </c>
      <c r="L38" s="20">
        <f t="shared" si="5"/>
        <v>0</v>
      </c>
      <c r="M38" s="19">
        <v>0</v>
      </c>
      <c r="N38" s="20">
        <f t="shared" si="6"/>
        <v>0</v>
      </c>
      <c r="O38" s="19">
        <v>0</v>
      </c>
      <c r="P38" s="20">
        <f t="shared" si="7"/>
        <v>0</v>
      </c>
      <c r="Q38" s="19">
        <v>0</v>
      </c>
      <c r="R38" s="20">
        <f t="shared" si="8"/>
        <v>0</v>
      </c>
      <c r="S38" s="19">
        <v>0</v>
      </c>
      <c r="T38" s="20">
        <f t="shared" si="9"/>
        <v>0</v>
      </c>
      <c r="U38" s="19">
        <v>0</v>
      </c>
      <c r="V38" s="20">
        <f t="shared" si="10"/>
        <v>0</v>
      </c>
      <c r="W38" s="19">
        <v>1</v>
      </c>
      <c r="X38" s="20">
        <f t="shared" si="11"/>
        <v>0.6892321264878799</v>
      </c>
      <c r="Y38" s="19">
        <v>5</v>
      </c>
      <c r="Z38" s="20">
        <f t="shared" si="12"/>
        <v>3.617814116710683</v>
      </c>
      <c r="AA38" s="19">
        <v>5</v>
      </c>
      <c r="AB38" s="20">
        <f t="shared" si="13"/>
        <v>4.3090446847933812</v>
      </c>
      <c r="AC38" s="19">
        <v>12</v>
      </c>
      <c r="AD38" s="20">
        <f t="shared" si="14"/>
        <v>13.523107610128806</v>
      </c>
      <c r="AE38" s="19">
        <v>11</v>
      </c>
      <c r="AF38" s="20">
        <f t="shared" si="15"/>
        <v>18.068627934098785</v>
      </c>
      <c r="AG38" s="19">
        <v>3</v>
      </c>
      <c r="AH38" s="20">
        <f t="shared" si="16"/>
        <v>7.0080358811437113</v>
      </c>
      <c r="AI38" s="19">
        <v>17</v>
      </c>
      <c r="AJ38" s="20">
        <f t="shared" si="17"/>
        <v>26.497911341106054</v>
      </c>
      <c r="AK38" s="19">
        <v>0</v>
      </c>
      <c r="AL38" s="21">
        <v>0</v>
      </c>
      <c r="AM38" s="16"/>
      <c r="AN38" s="16"/>
      <c r="AO38" s="16">
        <v>2439324</v>
      </c>
      <c r="AP38" s="16">
        <v>187801</v>
      </c>
      <c r="AQ38" s="16">
        <v>190107</v>
      </c>
      <c r="AR38" s="16">
        <v>192493</v>
      </c>
      <c r="AS38" s="16">
        <v>211165</v>
      </c>
      <c r="AT38" s="16">
        <v>225925</v>
      </c>
      <c r="AU38" s="16">
        <v>232467</v>
      </c>
      <c r="AV38" s="16">
        <v>211285</v>
      </c>
      <c r="AW38" s="16">
        <v>179551</v>
      </c>
      <c r="AX38" s="16">
        <v>152621</v>
      </c>
      <c r="AY38" s="16">
        <v>145089</v>
      </c>
      <c r="AZ38" s="16">
        <v>138205</v>
      </c>
      <c r="BA38" s="16">
        <v>116035</v>
      </c>
      <c r="BB38" s="16">
        <v>88737</v>
      </c>
      <c r="BC38" s="16">
        <v>60879</v>
      </c>
      <c r="BD38" s="16">
        <v>42808</v>
      </c>
      <c r="BE38" s="16">
        <v>64156</v>
      </c>
    </row>
    <row r="39" spans="1:57" ht="14.4" x14ac:dyDescent="0.3">
      <c r="A39" s="17" t="s">
        <v>80</v>
      </c>
      <c r="B39" s="18" t="s">
        <v>81</v>
      </c>
      <c r="C39" s="13">
        <f t="shared" si="18"/>
        <v>1</v>
      </c>
      <c r="D39" s="14">
        <f t="shared" si="0"/>
        <v>4.0994964178600303E-2</v>
      </c>
      <c r="E39" s="19">
        <v>0</v>
      </c>
      <c r="F39" s="20">
        <f t="shared" si="2"/>
        <v>0</v>
      </c>
      <c r="G39" s="19">
        <v>0</v>
      </c>
      <c r="H39" s="20">
        <f t="shared" si="3"/>
        <v>0</v>
      </c>
      <c r="I39" s="19">
        <v>0</v>
      </c>
      <c r="J39" s="20">
        <f t="shared" si="4"/>
        <v>0</v>
      </c>
      <c r="K39" s="19">
        <v>0</v>
      </c>
      <c r="L39" s="20">
        <f t="shared" si="5"/>
        <v>0</v>
      </c>
      <c r="M39" s="19">
        <v>0</v>
      </c>
      <c r="N39" s="20">
        <f t="shared" si="6"/>
        <v>0</v>
      </c>
      <c r="O39" s="19">
        <v>0</v>
      </c>
      <c r="P39" s="20">
        <f t="shared" si="7"/>
        <v>0</v>
      </c>
      <c r="Q39" s="19">
        <v>0</v>
      </c>
      <c r="R39" s="20">
        <f t="shared" si="8"/>
        <v>0</v>
      </c>
      <c r="S39" s="19">
        <v>1</v>
      </c>
      <c r="T39" s="20">
        <f t="shared" si="9"/>
        <v>0.55694482347633822</v>
      </c>
      <c r="U39" s="19">
        <v>0</v>
      </c>
      <c r="V39" s="20">
        <f t="shared" si="10"/>
        <v>0</v>
      </c>
      <c r="W39" s="19">
        <v>0</v>
      </c>
      <c r="X39" s="20">
        <f t="shared" si="11"/>
        <v>0</v>
      </c>
      <c r="Y39" s="19">
        <v>0</v>
      </c>
      <c r="Z39" s="20">
        <f t="shared" si="12"/>
        <v>0</v>
      </c>
      <c r="AA39" s="19">
        <v>0</v>
      </c>
      <c r="AB39" s="20">
        <f t="shared" si="13"/>
        <v>0</v>
      </c>
      <c r="AC39" s="19">
        <v>0</v>
      </c>
      <c r="AD39" s="20">
        <f t="shared" si="14"/>
        <v>0</v>
      </c>
      <c r="AE39" s="19">
        <v>0</v>
      </c>
      <c r="AF39" s="20">
        <f t="shared" si="15"/>
        <v>0</v>
      </c>
      <c r="AG39" s="19">
        <v>0</v>
      </c>
      <c r="AH39" s="20">
        <f t="shared" si="16"/>
        <v>0</v>
      </c>
      <c r="AI39" s="19">
        <v>0</v>
      </c>
      <c r="AJ39" s="20">
        <f t="shared" si="17"/>
        <v>0</v>
      </c>
      <c r="AK39" s="19">
        <v>0</v>
      </c>
      <c r="AL39" s="21">
        <v>0</v>
      </c>
      <c r="AM39" s="16"/>
      <c r="AN39" s="16"/>
      <c r="AO39" s="16">
        <v>2439324</v>
      </c>
      <c r="AP39" s="16">
        <v>187801</v>
      </c>
      <c r="AQ39" s="16">
        <v>190107</v>
      </c>
      <c r="AR39" s="16">
        <v>192493</v>
      </c>
      <c r="AS39" s="16">
        <v>211165</v>
      </c>
      <c r="AT39" s="16">
        <v>225925</v>
      </c>
      <c r="AU39" s="16">
        <v>232467</v>
      </c>
      <c r="AV39" s="16">
        <v>211285</v>
      </c>
      <c r="AW39" s="16">
        <v>179551</v>
      </c>
      <c r="AX39" s="16">
        <v>152621</v>
      </c>
      <c r="AY39" s="16">
        <v>145089</v>
      </c>
      <c r="AZ39" s="16">
        <v>138205</v>
      </c>
      <c r="BA39" s="16">
        <v>116035</v>
      </c>
      <c r="BB39" s="16">
        <v>88737</v>
      </c>
      <c r="BC39" s="16">
        <v>60879</v>
      </c>
      <c r="BD39" s="16">
        <v>42808</v>
      </c>
      <c r="BE39" s="16">
        <v>64156</v>
      </c>
    </row>
    <row r="40" spans="1:57" ht="14.4" x14ac:dyDescent="0.3">
      <c r="A40" s="17" t="s">
        <v>82</v>
      </c>
      <c r="B40" s="18" t="s">
        <v>83</v>
      </c>
      <c r="C40" s="13">
        <f t="shared" si="18"/>
        <v>150</v>
      </c>
      <c r="D40" s="14">
        <f t="shared" ref="D40:D71" si="19">SUM(C40/AO40*100000)</f>
        <v>6.1492446267900451</v>
      </c>
      <c r="E40" s="19">
        <v>0</v>
      </c>
      <c r="F40" s="20">
        <f t="shared" ref="F40:F71" si="20">SUM(E40/AP40*100000)</f>
        <v>0</v>
      </c>
      <c r="G40" s="19">
        <v>0</v>
      </c>
      <c r="H40" s="20">
        <f t="shared" ref="H40:H71" si="21">SUM(G40/AQ40*100000)</f>
        <v>0</v>
      </c>
      <c r="I40" s="19">
        <v>0</v>
      </c>
      <c r="J40" s="20">
        <f t="shared" ref="J40:J71" si="22">SUM(I40/AR40*100000)</f>
        <v>0</v>
      </c>
      <c r="K40" s="19">
        <v>0</v>
      </c>
      <c r="L40" s="20">
        <f t="shared" ref="L40:L71" si="23">SUM(K40/AS40*100000)</f>
        <v>0</v>
      </c>
      <c r="M40" s="19">
        <v>1</v>
      </c>
      <c r="N40" s="20">
        <f t="shared" ref="N40:N71" si="24">SUM(M40/AT40*100000)</f>
        <v>0.44262476485559366</v>
      </c>
      <c r="O40" s="19">
        <v>2</v>
      </c>
      <c r="P40" s="20">
        <f t="shared" ref="P40:P71" si="25">SUM(O40/AU40*100000)</f>
        <v>0.86033716613540845</v>
      </c>
      <c r="Q40" s="19">
        <v>2</v>
      </c>
      <c r="R40" s="20">
        <f t="shared" ref="R40:R71" si="26">SUM(Q40/AV40*100000)</f>
        <v>0.94658873086115902</v>
      </c>
      <c r="S40" s="19">
        <v>2</v>
      </c>
      <c r="T40" s="20">
        <f t="shared" ref="T40:T71" si="27">SUM(S40/AW40*100000)</f>
        <v>1.1138896469526764</v>
      </c>
      <c r="U40" s="19">
        <v>4</v>
      </c>
      <c r="V40" s="20">
        <f t="shared" ref="V40:V71" si="28">SUM(U40/AX40*100000)</f>
        <v>2.6208713086665663</v>
      </c>
      <c r="W40" s="19">
        <v>5</v>
      </c>
      <c r="X40" s="20">
        <f t="shared" ref="X40:X71" si="29">SUM(W40/AY40*100000)</f>
        <v>3.4461606324393994</v>
      </c>
      <c r="Y40" s="19">
        <v>9</v>
      </c>
      <c r="Z40" s="20">
        <f t="shared" ref="Z40:Z71" si="30">SUM(Y40/AZ40*100000)</f>
        <v>6.5120654100792299</v>
      </c>
      <c r="AA40" s="19">
        <v>11</v>
      </c>
      <c r="AB40" s="20">
        <f t="shared" ref="AB40:AB71" si="31">SUM(AA40/BA40*100000)</f>
        <v>9.4798983065454401</v>
      </c>
      <c r="AC40" s="19">
        <v>25</v>
      </c>
      <c r="AD40" s="20">
        <f t="shared" ref="AD40:AD71" si="32">SUM(AC40/BB40*100000)</f>
        <v>28.173140854435015</v>
      </c>
      <c r="AE40" s="19">
        <v>22</v>
      </c>
      <c r="AF40" s="20">
        <f t="shared" ref="AF40:AF71" si="33">SUM(AE40/BC40*100000)</f>
        <v>36.13725586819757</v>
      </c>
      <c r="AG40" s="19">
        <v>18</v>
      </c>
      <c r="AH40" s="20">
        <f t="shared" ref="AH40:AH71" si="34">SUM(AG40/BD40*100000)</f>
        <v>42.048215286862266</v>
      </c>
      <c r="AI40" s="19">
        <v>49</v>
      </c>
      <c r="AJ40" s="20">
        <f t="shared" ref="AJ40:AJ71" si="35">SUM(AI40/BE40*100000)</f>
        <v>76.376332689070395</v>
      </c>
      <c r="AK40" s="19">
        <v>0</v>
      </c>
      <c r="AL40" s="21">
        <v>0</v>
      </c>
      <c r="AM40" s="16"/>
      <c r="AN40" s="16"/>
      <c r="AO40" s="16">
        <v>2439324</v>
      </c>
      <c r="AP40" s="16">
        <v>187801</v>
      </c>
      <c r="AQ40" s="16">
        <v>190107</v>
      </c>
      <c r="AR40" s="16">
        <v>192493</v>
      </c>
      <c r="AS40" s="16">
        <v>211165</v>
      </c>
      <c r="AT40" s="16">
        <v>225925</v>
      </c>
      <c r="AU40" s="16">
        <v>232467</v>
      </c>
      <c r="AV40" s="16">
        <v>211285</v>
      </c>
      <c r="AW40" s="16">
        <v>179551</v>
      </c>
      <c r="AX40" s="16">
        <v>152621</v>
      </c>
      <c r="AY40" s="16">
        <v>145089</v>
      </c>
      <c r="AZ40" s="16">
        <v>138205</v>
      </c>
      <c r="BA40" s="16">
        <v>116035</v>
      </c>
      <c r="BB40" s="16">
        <v>88737</v>
      </c>
      <c r="BC40" s="16">
        <v>60879</v>
      </c>
      <c r="BD40" s="16">
        <v>42808</v>
      </c>
      <c r="BE40" s="16">
        <v>64156</v>
      </c>
    </row>
    <row r="41" spans="1:57" ht="14.4" x14ac:dyDescent="0.3">
      <c r="A41" s="17" t="s">
        <v>84</v>
      </c>
      <c r="B41" s="18" t="s">
        <v>85</v>
      </c>
      <c r="C41" s="13">
        <f t="shared" ref="C41:C72" si="36">SUM(E41+G41+I41+K41+M41+O41+Q41+S41+U41+W41+Y41+AA41+AC41+AE41+AG41+AI41+AK41)</f>
        <v>3</v>
      </c>
      <c r="D41" s="14">
        <f t="shared" si="19"/>
        <v>0.1229848925358009</v>
      </c>
      <c r="E41" s="19">
        <v>0</v>
      </c>
      <c r="F41" s="20">
        <f t="shared" si="20"/>
        <v>0</v>
      </c>
      <c r="G41" s="19">
        <v>0</v>
      </c>
      <c r="H41" s="20">
        <f t="shared" si="21"/>
        <v>0</v>
      </c>
      <c r="I41" s="19">
        <v>0</v>
      </c>
      <c r="J41" s="20">
        <f t="shared" si="22"/>
        <v>0</v>
      </c>
      <c r="K41" s="19">
        <v>0</v>
      </c>
      <c r="L41" s="20">
        <f t="shared" si="23"/>
        <v>0</v>
      </c>
      <c r="M41" s="19">
        <v>0</v>
      </c>
      <c r="N41" s="20">
        <f t="shared" si="24"/>
        <v>0</v>
      </c>
      <c r="O41" s="19">
        <v>0</v>
      </c>
      <c r="P41" s="20">
        <f t="shared" si="25"/>
        <v>0</v>
      </c>
      <c r="Q41" s="19">
        <v>0</v>
      </c>
      <c r="R41" s="20">
        <f t="shared" si="26"/>
        <v>0</v>
      </c>
      <c r="S41" s="19">
        <v>1</v>
      </c>
      <c r="T41" s="20">
        <f t="shared" si="27"/>
        <v>0.55694482347633822</v>
      </c>
      <c r="U41" s="19">
        <v>0</v>
      </c>
      <c r="V41" s="20">
        <f t="shared" si="28"/>
        <v>0</v>
      </c>
      <c r="W41" s="19">
        <v>0</v>
      </c>
      <c r="X41" s="20">
        <f t="shared" si="29"/>
        <v>0</v>
      </c>
      <c r="Y41" s="19">
        <v>1</v>
      </c>
      <c r="Z41" s="20">
        <f t="shared" si="30"/>
        <v>0.72356282334213673</v>
      </c>
      <c r="AA41" s="19">
        <v>1</v>
      </c>
      <c r="AB41" s="20">
        <f t="shared" si="31"/>
        <v>0.86180893695867633</v>
      </c>
      <c r="AC41" s="19">
        <v>0</v>
      </c>
      <c r="AD41" s="20">
        <f t="shared" si="32"/>
        <v>0</v>
      </c>
      <c r="AE41" s="19">
        <v>0</v>
      </c>
      <c r="AF41" s="20">
        <f t="shared" si="33"/>
        <v>0</v>
      </c>
      <c r="AG41" s="19">
        <v>0</v>
      </c>
      <c r="AH41" s="20">
        <f t="shared" si="34"/>
        <v>0</v>
      </c>
      <c r="AI41" s="19">
        <v>0</v>
      </c>
      <c r="AJ41" s="20">
        <f t="shared" si="35"/>
        <v>0</v>
      </c>
      <c r="AK41" s="19">
        <v>0</v>
      </c>
      <c r="AL41" s="21">
        <v>0</v>
      </c>
      <c r="AM41" s="16"/>
      <c r="AN41" s="16"/>
      <c r="AO41" s="16">
        <v>2439324</v>
      </c>
      <c r="AP41" s="16">
        <v>187801</v>
      </c>
      <c r="AQ41" s="16">
        <v>190107</v>
      </c>
      <c r="AR41" s="16">
        <v>192493</v>
      </c>
      <c r="AS41" s="16">
        <v>211165</v>
      </c>
      <c r="AT41" s="16">
        <v>225925</v>
      </c>
      <c r="AU41" s="16">
        <v>232467</v>
      </c>
      <c r="AV41" s="16">
        <v>211285</v>
      </c>
      <c r="AW41" s="16">
        <v>179551</v>
      </c>
      <c r="AX41" s="16">
        <v>152621</v>
      </c>
      <c r="AY41" s="16">
        <v>145089</v>
      </c>
      <c r="AZ41" s="16">
        <v>138205</v>
      </c>
      <c r="BA41" s="16">
        <v>116035</v>
      </c>
      <c r="BB41" s="16">
        <v>88737</v>
      </c>
      <c r="BC41" s="16">
        <v>60879</v>
      </c>
      <c r="BD41" s="16">
        <v>42808</v>
      </c>
      <c r="BE41" s="16">
        <v>64156</v>
      </c>
    </row>
    <row r="42" spans="1:57" ht="14.4" x14ac:dyDescent="0.3">
      <c r="A42" s="17" t="s">
        <v>86</v>
      </c>
      <c r="B42" s="18" t="s">
        <v>87</v>
      </c>
      <c r="C42" s="13">
        <f t="shared" si="36"/>
        <v>16</v>
      </c>
      <c r="D42" s="14">
        <f t="shared" si="19"/>
        <v>0.65591942685760485</v>
      </c>
      <c r="E42" s="19">
        <v>0</v>
      </c>
      <c r="F42" s="20">
        <f t="shared" si="20"/>
        <v>0</v>
      </c>
      <c r="G42" s="19">
        <v>0</v>
      </c>
      <c r="H42" s="20">
        <f t="shared" si="21"/>
        <v>0</v>
      </c>
      <c r="I42" s="19">
        <v>0</v>
      </c>
      <c r="J42" s="20">
        <f t="shared" si="22"/>
        <v>0</v>
      </c>
      <c r="K42" s="19">
        <v>1</v>
      </c>
      <c r="L42" s="20">
        <f t="shared" si="23"/>
        <v>0.47356332725593736</v>
      </c>
      <c r="M42" s="19">
        <v>1</v>
      </c>
      <c r="N42" s="20">
        <f t="shared" si="24"/>
        <v>0.44262476485559366</v>
      </c>
      <c r="O42" s="19">
        <v>2</v>
      </c>
      <c r="P42" s="20">
        <f t="shared" si="25"/>
        <v>0.86033716613540845</v>
      </c>
      <c r="Q42" s="19">
        <v>1</v>
      </c>
      <c r="R42" s="20">
        <f t="shared" si="26"/>
        <v>0.47329436543057951</v>
      </c>
      <c r="S42" s="19">
        <v>2</v>
      </c>
      <c r="T42" s="20">
        <f t="shared" si="27"/>
        <v>1.1138896469526764</v>
      </c>
      <c r="U42" s="19">
        <v>0</v>
      </c>
      <c r="V42" s="20">
        <f t="shared" si="28"/>
        <v>0</v>
      </c>
      <c r="W42" s="19">
        <v>2</v>
      </c>
      <c r="X42" s="20">
        <f t="shared" si="29"/>
        <v>1.3784642529757598</v>
      </c>
      <c r="Y42" s="19">
        <v>0</v>
      </c>
      <c r="Z42" s="20">
        <f t="shared" si="30"/>
        <v>0</v>
      </c>
      <c r="AA42" s="19">
        <v>3</v>
      </c>
      <c r="AB42" s="20">
        <f t="shared" si="31"/>
        <v>2.5854268108760285</v>
      </c>
      <c r="AC42" s="19">
        <v>0</v>
      </c>
      <c r="AD42" s="20">
        <f t="shared" si="32"/>
        <v>0</v>
      </c>
      <c r="AE42" s="19">
        <v>2</v>
      </c>
      <c r="AF42" s="20">
        <f t="shared" si="33"/>
        <v>3.2852050789270519</v>
      </c>
      <c r="AG42" s="19">
        <v>1</v>
      </c>
      <c r="AH42" s="20">
        <f t="shared" si="34"/>
        <v>2.3360119603812373</v>
      </c>
      <c r="AI42" s="19">
        <v>1</v>
      </c>
      <c r="AJ42" s="20">
        <f t="shared" si="35"/>
        <v>1.5587006671238857</v>
      </c>
      <c r="AK42" s="19">
        <v>0</v>
      </c>
      <c r="AL42" s="21">
        <v>0</v>
      </c>
      <c r="AM42" s="16"/>
      <c r="AN42" s="16"/>
      <c r="AO42" s="16">
        <v>2439324</v>
      </c>
      <c r="AP42" s="16">
        <v>187801</v>
      </c>
      <c r="AQ42" s="16">
        <v>190107</v>
      </c>
      <c r="AR42" s="16">
        <v>192493</v>
      </c>
      <c r="AS42" s="16">
        <v>211165</v>
      </c>
      <c r="AT42" s="16">
        <v>225925</v>
      </c>
      <c r="AU42" s="16">
        <v>232467</v>
      </c>
      <c r="AV42" s="16">
        <v>211285</v>
      </c>
      <c r="AW42" s="16">
        <v>179551</v>
      </c>
      <c r="AX42" s="16">
        <v>152621</v>
      </c>
      <c r="AY42" s="16">
        <v>145089</v>
      </c>
      <c r="AZ42" s="16">
        <v>138205</v>
      </c>
      <c r="BA42" s="16">
        <v>116035</v>
      </c>
      <c r="BB42" s="16">
        <v>88737</v>
      </c>
      <c r="BC42" s="16">
        <v>60879</v>
      </c>
      <c r="BD42" s="16">
        <v>42808</v>
      </c>
      <c r="BE42" s="16">
        <v>64156</v>
      </c>
    </row>
    <row r="43" spans="1:57" ht="14.4" x14ac:dyDescent="0.3">
      <c r="A43" s="17" t="s">
        <v>88</v>
      </c>
      <c r="B43" s="18" t="s">
        <v>89</v>
      </c>
      <c r="C43" s="13">
        <f t="shared" si="36"/>
        <v>0</v>
      </c>
      <c r="D43" s="14">
        <f t="shared" si="19"/>
        <v>0</v>
      </c>
      <c r="E43" s="19">
        <v>0</v>
      </c>
      <c r="F43" s="20">
        <f t="shared" si="20"/>
        <v>0</v>
      </c>
      <c r="G43" s="19">
        <v>0</v>
      </c>
      <c r="H43" s="20">
        <f t="shared" si="21"/>
        <v>0</v>
      </c>
      <c r="I43" s="19">
        <v>0</v>
      </c>
      <c r="J43" s="20">
        <f t="shared" si="22"/>
        <v>0</v>
      </c>
      <c r="K43" s="19">
        <v>0</v>
      </c>
      <c r="L43" s="20">
        <f t="shared" si="23"/>
        <v>0</v>
      </c>
      <c r="M43" s="19">
        <v>0</v>
      </c>
      <c r="N43" s="20">
        <f t="shared" si="24"/>
        <v>0</v>
      </c>
      <c r="O43" s="19">
        <v>0</v>
      </c>
      <c r="P43" s="20">
        <f t="shared" si="25"/>
        <v>0</v>
      </c>
      <c r="Q43" s="19">
        <v>0</v>
      </c>
      <c r="R43" s="20">
        <f t="shared" si="26"/>
        <v>0</v>
      </c>
      <c r="S43" s="19">
        <v>0</v>
      </c>
      <c r="T43" s="20">
        <f t="shared" si="27"/>
        <v>0</v>
      </c>
      <c r="U43" s="19">
        <v>0</v>
      </c>
      <c r="V43" s="20">
        <f t="shared" si="28"/>
        <v>0</v>
      </c>
      <c r="W43" s="19">
        <v>0</v>
      </c>
      <c r="X43" s="20">
        <f t="shared" si="29"/>
        <v>0</v>
      </c>
      <c r="Y43" s="19">
        <v>0</v>
      </c>
      <c r="Z43" s="20">
        <f t="shared" si="30"/>
        <v>0</v>
      </c>
      <c r="AA43" s="19">
        <v>0</v>
      </c>
      <c r="AB43" s="20">
        <f t="shared" si="31"/>
        <v>0</v>
      </c>
      <c r="AC43" s="19">
        <v>0</v>
      </c>
      <c r="AD43" s="20">
        <f t="shared" si="32"/>
        <v>0</v>
      </c>
      <c r="AE43" s="19">
        <v>0</v>
      </c>
      <c r="AF43" s="20">
        <f t="shared" si="33"/>
        <v>0</v>
      </c>
      <c r="AG43" s="19">
        <v>0</v>
      </c>
      <c r="AH43" s="20">
        <f t="shared" si="34"/>
        <v>0</v>
      </c>
      <c r="AI43" s="19">
        <v>0</v>
      </c>
      <c r="AJ43" s="20">
        <f t="shared" si="35"/>
        <v>0</v>
      </c>
      <c r="AK43" s="19">
        <v>0</v>
      </c>
      <c r="AL43" s="21">
        <v>0</v>
      </c>
      <c r="AM43" s="16"/>
      <c r="AN43" s="16"/>
      <c r="AO43" s="16">
        <v>2439324</v>
      </c>
      <c r="AP43" s="16">
        <v>187801</v>
      </c>
      <c r="AQ43" s="16">
        <v>190107</v>
      </c>
      <c r="AR43" s="16">
        <v>192493</v>
      </c>
      <c r="AS43" s="16">
        <v>211165</v>
      </c>
      <c r="AT43" s="16">
        <v>225925</v>
      </c>
      <c r="AU43" s="16">
        <v>232467</v>
      </c>
      <c r="AV43" s="16">
        <v>211285</v>
      </c>
      <c r="AW43" s="16">
        <v>179551</v>
      </c>
      <c r="AX43" s="16">
        <v>152621</v>
      </c>
      <c r="AY43" s="16">
        <v>145089</v>
      </c>
      <c r="AZ43" s="16">
        <v>138205</v>
      </c>
      <c r="BA43" s="16">
        <v>116035</v>
      </c>
      <c r="BB43" s="16">
        <v>88737</v>
      </c>
      <c r="BC43" s="16">
        <v>60879</v>
      </c>
      <c r="BD43" s="16">
        <v>42808</v>
      </c>
      <c r="BE43" s="16">
        <v>64156</v>
      </c>
    </row>
    <row r="44" spans="1:57" ht="14.4" x14ac:dyDescent="0.3">
      <c r="A44" s="17" t="s">
        <v>90</v>
      </c>
      <c r="B44" s="18" t="s">
        <v>143</v>
      </c>
      <c r="C44" s="13">
        <f t="shared" si="36"/>
        <v>11</v>
      </c>
      <c r="D44" s="14">
        <f t="shared" si="19"/>
        <v>0.45094460596460328</v>
      </c>
      <c r="E44" s="19">
        <v>0</v>
      </c>
      <c r="F44" s="20">
        <f t="shared" si="20"/>
        <v>0</v>
      </c>
      <c r="G44" s="19">
        <v>1</v>
      </c>
      <c r="H44" s="20">
        <f t="shared" si="21"/>
        <v>0.52601955740714446</v>
      </c>
      <c r="I44" s="19">
        <v>0</v>
      </c>
      <c r="J44" s="20">
        <f t="shared" si="22"/>
        <v>0</v>
      </c>
      <c r="K44" s="19">
        <v>1</v>
      </c>
      <c r="L44" s="20">
        <f t="shared" si="23"/>
        <v>0.47356332725593736</v>
      </c>
      <c r="M44" s="19">
        <v>3</v>
      </c>
      <c r="N44" s="20">
        <f t="shared" si="24"/>
        <v>1.327874294566781</v>
      </c>
      <c r="O44" s="19">
        <v>0</v>
      </c>
      <c r="P44" s="20">
        <f t="shared" si="25"/>
        <v>0</v>
      </c>
      <c r="Q44" s="19">
        <v>1</v>
      </c>
      <c r="R44" s="20">
        <f t="shared" si="26"/>
        <v>0.47329436543057951</v>
      </c>
      <c r="S44" s="19">
        <v>1</v>
      </c>
      <c r="T44" s="20">
        <f t="shared" si="27"/>
        <v>0.55694482347633822</v>
      </c>
      <c r="U44" s="19">
        <v>0</v>
      </c>
      <c r="V44" s="20">
        <f t="shared" si="28"/>
        <v>0</v>
      </c>
      <c r="W44" s="19">
        <v>1</v>
      </c>
      <c r="X44" s="20">
        <f t="shared" si="29"/>
        <v>0.6892321264878799</v>
      </c>
      <c r="Y44" s="19">
        <v>1</v>
      </c>
      <c r="Z44" s="20">
        <f t="shared" si="30"/>
        <v>0.72356282334213673</v>
      </c>
      <c r="AA44" s="19">
        <v>0</v>
      </c>
      <c r="AB44" s="20">
        <f t="shared" si="31"/>
        <v>0</v>
      </c>
      <c r="AC44" s="19">
        <v>0</v>
      </c>
      <c r="AD44" s="20">
        <f t="shared" si="32"/>
        <v>0</v>
      </c>
      <c r="AE44" s="19">
        <v>1</v>
      </c>
      <c r="AF44" s="20">
        <f t="shared" si="33"/>
        <v>1.642602539463526</v>
      </c>
      <c r="AG44" s="19">
        <v>0</v>
      </c>
      <c r="AH44" s="20">
        <f t="shared" si="34"/>
        <v>0</v>
      </c>
      <c r="AI44" s="19">
        <v>1</v>
      </c>
      <c r="AJ44" s="20">
        <f t="shared" si="35"/>
        <v>1.5587006671238857</v>
      </c>
      <c r="AK44" s="19">
        <v>0</v>
      </c>
      <c r="AL44" s="21">
        <v>0</v>
      </c>
      <c r="AM44" s="16"/>
      <c r="AN44" s="16"/>
      <c r="AO44" s="16">
        <v>2439324</v>
      </c>
      <c r="AP44" s="16">
        <v>187801</v>
      </c>
      <c r="AQ44" s="16">
        <v>190107</v>
      </c>
      <c r="AR44" s="16">
        <v>192493</v>
      </c>
      <c r="AS44" s="16">
        <v>211165</v>
      </c>
      <c r="AT44" s="16">
        <v>225925</v>
      </c>
      <c r="AU44" s="16">
        <v>232467</v>
      </c>
      <c r="AV44" s="16">
        <v>211285</v>
      </c>
      <c r="AW44" s="16">
        <v>179551</v>
      </c>
      <c r="AX44" s="16">
        <v>152621</v>
      </c>
      <c r="AY44" s="16">
        <v>145089</v>
      </c>
      <c r="AZ44" s="16">
        <v>138205</v>
      </c>
      <c r="BA44" s="16">
        <v>116035</v>
      </c>
      <c r="BB44" s="16">
        <v>88737</v>
      </c>
      <c r="BC44" s="16">
        <v>60879</v>
      </c>
      <c r="BD44" s="16">
        <v>42808</v>
      </c>
      <c r="BE44" s="16">
        <v>64156</v>
      </c>
    </row>
    <row r="45" spans="1:57" ht="14.4" x14ac:dyDescent="0.3">
      <c r="A45" s="17" t="s">
        <v>91</v>
      </c>
      <c r="B45" s="18" t="s">
        <v>144</v>
      </c>
      <c r="C45" s="13">
        <f t="shared" si="36"/>
        <v>21</v>
      </c>
      <c r="D45" s="14">
        <f t="shared" si="19"/>
        <v>0.86089424775060641</v>
      </c>
      <c r="E45" s="19">
        <v>1</v>
      </c>
      <c r="F45" s="20">
        <f t="shared" si="20"/>
        <v>0.53247852780336635</v>
      </c>
      <c r="G45" s="19">
        <v>0</v>
      </c>
      <c r="H45" s="20">
        <f t="shared" si="21"/>
        <v>0</v>
      </c>
      <c r="I45" s="19">
        <v>4</v>
      </c>
      <c r="J45" s="20">
        <f t="shared" si="22"/>
        <v>2.0779976414726771</v>
      </c>
      <c r="K45" s="19">
        <v>1</v>
      </c>
      <c r="L45" s="20">
        <f t="shared" si="23"/>
        <v>0.47356332725593736</v>
      </c>
      <c r="M45" s="19">
        <v>2</v>
      </c>
      <c r="N45" s="20">
        <f t="shared" si="24"/>
        <v>0.88524952971118731</v>
      </c>
      <c r="O45" s="19">
        <v>1</v>
      </c>
      <c r="P45" s="20">
        <f t="shared" si="25"/>
        <v>0.43016858306770422</v>
      </c>
      <c r="Q45" s="19">
        <v>2</v>
      </c>
      <c r="R45" s="20">
        <f t="shared" si="26"/>
        <v>0.94658873086115902</v>
      </c>
      <c r="S45" s="19">
        <v>0</v>
      </c>
      <c r="T45" s="20">
        <f t="shared" si="27"/>
        <v>0</v>
      </c>
      <c r="U45" s="19">
        <v>0</v>
      </c>
      <c r="V45" s="20">
        <f t="shared" si="28"/>
        <v>0</v>
      </c>
      <c r="W45" s="19">
        <v>3</v>
      </c>
      <c r="X45" s="20">
        <f t="shared" si="29"/>
        <v>2.0676963794636394</v>
      </c>
      <c r="Y45" s="19">
        <v>2</v>
      </c>
      <c r="Z45" s="20">
        <f t="shared" si="30"/>
        <v>1.4471256466842735</v>
      </c>
      <c r="AA45" s="19">
        <v>1</v>
      </c>
      <c r="AB45" s="20">
        <f t="shared" si="31"/>
        <v>0.86180893695867633</v>
      </c>
      <c r="AC45" s="19">
        <v>2</v>
      </c>
      <c r="AD45" s="20">
        <f t="shared" si="32"/>
        <v>2.2538512683548015</v>
      </c>
      <c r="AE45" s="19">
        <v>1</v>
      </c>
      <c r="AF45" s="20">
        <f t="shared" si="33"/>
        <v>1.642602539463526</v>
      </c>
      <c r="AG45" s="19">
        <v>1</v>
      </c>
      <c r="AH45" s="20">
        <f t="shared" si="34"/>
        <v>2.3360119603812373</v>
      </c>
      <c r="AI45" s="19">
        <v>0</v>
      </c>
      <c r="AJ45" s="20">
        <f t="shared" si="35"/>
        <v>0</v>
      </c>
      <c r="AK45" s="19">
        <v>0</v>
      </c>
      <c r="AL45" s="21">
        <v>0</v>
      </c>
      <c r="AM45" s="16"/>
      <c r="AN45" s="16"/>
      <c r="AO45" s="16">
        <v>2439324</v>
      </c>
      <c r="AP45" s="16">
        <v>187801</v>
      </c>
      <c r="AQ45" s="16">
        <v>190107</v>
      </c>
      <c r="AR45" s="16">
        <v>192493</v>
      </c>
      <c r="AS45" s="16">
        <v>211165</v>
      </c>
      <c r="AT45" s="16">
        <v>225925</v>
      </c>
      <c r="AU45" s="16">
        <v>232467</v>
      </c>
      <c r="AV45" s="16">
        <v>211285</v>
      </c>
      <c r="AW45" s="16">
        <v>179551</v>
      </c>
      <c r="AX45" s="16">
        <v>152621</v>
      </c>
      <c r="AY45" s="16">
        <v>145089</v>
      </c>
      <c r="AZ45" s="16">
        <v>138205</v>
      </c>
      <c r="BA45" s="16">
        <v>116035</v>
      </c>
      <c r="BB45" s="16">
        <v>88737</v>
      </c>
      <c r="BC45" s="16">
        <v>60879</v>
      </c>
      <c r="BD45" s="16">
        <v>42808</v>
      </c>
      <c r="BE45" s="16">
        <v>64156</v>
      </c>
    </row>
    <row r="46" spans="1:57" ht="14.4" x14ac:dyDescent="0.3">
      <c r="A46" s="17" t="s">
        <v>145</v>
      </c>
      <c r="B46" s="18" t="s">
        <v>146</v>
      </c>
      <c r="C46" s="13">
        <f t="shared" si="36"/>
        <v>153</v>
      </c>
      <c r="D46" s="14">
        <f t="shared" si="19"/>
        <v>6.2722295193258457</v>
      </c>
      <c r="E46" s="19">
        <v>16</v>
      </c>
      <c r="F46" s="20">
        <f t="shared" si="20"/>
        <v>8.5196564448538616</v>
      </c>
      <c r="G46" s="19">
        <v>10</v>
      </c>
      <c r="H46" s="20">
        <f t="shared" si="21"/>
        <v>5.2601955740714441</v>
      </c>
      <c r="I46" s="19">
        <v>4</v>
      </c>
      <c r="J46" s="20">
        <f t="shared" si="22"/>
        <v>2.0779976414726771</v>
      </c>
      <c r="K46" s="19">
        <v>10</v>
      </c>
      <c r="L46" s="20">
        <f t="shared" si="23"/>
        <v>4.7356332725593733</v>
      </c>
      <c r="M46" s="19">
        <v>4</v>
      </c>
      <c r="N46" s="20">
        <f t="shared" si="24"/>
        <v>1.7704990594223746</v>
      </c>
      <c r="O46" s="19">
        <v>4</v>
      </c>
      <c r="P46" s="20">
        <f t="shared" si="25"/>
        <v>1.7206743322708169</v>
      </c>
      <c r="Q46" s="19">
        <v>4</v>
      </c>
      <c r="R46" s="20">
        <f t="shared" si="26"/>
        <v>1.893177461722318</v>
      </c>
      <c r="S46" s="19">
        <v>6</v>
      </c>
      <c r="T46" s="20">
        <f t="shared" si="27"/>
        <v>3.3416689408580291</v>
      </c>
      <c r="U46" s="19">
        <v>4</v>
      </c>
      <c r="V46" s="20">
        <f t="shared" si="28"/>
        <v>2.6208713086665663</v>
      </c>
      <c r="W46" s="19">
        <v>8</v>
      </c>
      <c r="X46" s="20">
        <f t="shared" si="29"/>
        <v>5.5138570119030392</v>
      </c>
      <c r="Y46" s="19">
        <v>8</v>
      </c>
      <c r="Z46" s="20">
        <f t="shared" si="30"/>
        <v>5.7885025867370938</v>
      </c>
      <c r="AA46" s="19">
        <v>14</v>
      </c>
      <c r="AB46" s="20">
        <f t="shared" si="31"/>
        <v>12.065325117421468</v>
      </c>
      <c r="AC46" s="19">
        <v>12</v>
      </c>
      <c r="AD46" s="20">
        <f t="shared" si="32"/>
        <v>13.523107610128806</v>
      </c>
      <c r="AE46" s="19">
        <v>11</v>
      </c>
      <c r="AF46" s="20">
        <f t="shared" si="33"/>
        <v>18.068627934098785</v>
      </c>
      <c r="AG46" s="19">
        <v>13</v>
      </c>
      <c r="AH46" s="20">
        <f t="shared" si="34"/>
        <v>30.36815548495608</v>
      </c>
      <c r="AI46" s="19">
        <v>25</v>
      </c>
      <c r="AJ46" s="20">
        <f t="shared" si="35"/>
        <v>38.967516678097141</v>
      </c>
      <c r="AK46" s="19">
        <v>0</v>
      </c>
      <c r="AL46" s="21">
        <v>0</v>
      </c>
      <c r="AM46" s="16"/>
      <c r="AN46" s="16"/>
      <c r="AO46" s="16">
        <v>2439324</v>
      </c>
      <c r="AP46" s="16">
        <v>187801</v>
      </c>
      <c r="AQ46" s="16">
        <v>190107</v>
      </c>
      <c r="AR46" s="16">
        <v>192493</v>
      </c>
      <c r="AS46" s="16">
        <v>211165</v>
      </c>
      <c r="AT46" s="16">
        <v>225925</v>
      </c>
      <c r="AU46" s="16">
        <v>232467</v>
      </c>
      <c r="AV46" s="16">
        <v>211285</v>
      </c>
      <c r="AW46" s="16">
        <v>179551</v>
      </c>
      <c r="AX46" s="16">
        <v>152621</v>
      </c>
      <c r="AY46" s="16">
        <v>145089</v>
      </c>
      <c r="AZ46" s="16">
        <v>138205</v>
      </c>
      <c r="BA46" s="16">
        <v>116035</v>
      </c>
      <c r="BB46" s="16">
        <v>88737</v>
      </c>
      <c r="BC46" s="16">
        <v>60879</v>
      </c>
      <c r="BD46" s="16">
        <v>42808</v>
      </c>
      <c r="BE46" s="16">
        <v>64156</v>
      </c>
    </row>
    <row r="47" spans="1:57" ht="14.4" x14ac:dyDescent="0.3">
      <c r="A47" s="17" t="s">
        <v>92</v>
      </c>
      <c r="B47" s="18" t="s">
        <v>147</v>
      </c>
      <c r="C47" s="13">
        <f t="shared" si="36"/>
        <v>1548</v>
      </c>
      <c r="D47" s="14">
        <f t="shared" si="19"/>
        <v>63.460204548473271</v>
      </c>
      <c r="E47" s="19">
        <v>0</v>
      </c>
      <c r="F47" s="20">
        <f t="shared" si="20"/>
        <v>0</v>
      </c>
      <c r="G47" s="19">
        <v>3</v>
      </c>
      <c r="H47" s="20">
        <f t="shared" si="21"/>
        <v>1.5780586722214331</v>
      </c>
      <c r="I47" s="19">
        <v>0</v>
      </c>
      <c r="J47" s="20">
        <f t="shared" si="22"/>
        <v>0</v>
      </c>
      <c r="K47" s="19">
        <v>3</v>
      </c>
      <c r="L47" s="20">
        <f t="shared" si="23"/>
        <v>1.420689981767812</v>
      </c>
      <c r="M47" s="19">
        <v>7</v>
      </c>
      <c r="N47" s="20">
        <f t="shared" si="24"/>
        <v>3.0983733539891558</v>
      </c>
      <c r="O47" s="19">
        <v>8</v>
      </c>
      <c r="P47" s="20">
        <f t="shared" si="25"/>
        <v>3.4413486645416338</v>
      </c>
      <c r="Q47" s="19">
        <v>19</v>
      </c>
      <c r="R47" s="20">
        <f t="shared" si="26"/>
        <v>8.9925929431810108</v>
      </c>
      <c r="S47" s="19">
        <v>23</v>
      </c>
      <c r="T47" s="20">
        <f t="shared" si="27"/>
        <v>12.809730939955779</v>
      </c>
      <c r="U47" s="19">
        <v>39</v>
      </c>
      <c r="V47" s="20">
        <f t="shared" si="28"/>
        <v>25.553495259499023</v>
      </c>
      <c r="W47" s="19">
        <v>79</v>
      </c>
      <c r="X47" s="20">
        <f t="shared" si="29"/>
        <v>54.449337992542503</v>
      </c>
      <c r="Y47" s="19">
        <v>96</v>
      </c>
      <c r="Z47" s="20">
        <f t="shared" si="30"/>
        <v>69.462031040845119</v>
      </c>
      <c r="AA47" s="19">
        <v>143</v>
      </c>
      <c r="AB47" s="20">
        <f t="shared" si="31"/>
        <v>123.2386779850907</v>
      </c>
      <c r="AC47" s="19">
        <v>175</v>
      </c>
      <c r="AD47" s="20">
        <f t="shared" si="32"/>
        <v>197.21198598104513</v>
      </c>
      <c r="AE47" s="19">
        <v>193</v>
      </c>
      <c r="AF47" s="20">
        <f t="shared" si="33"/>
        <v>317.02229011646051</v>
      </c>
      <c r="AG47" s="19">
        <v>232</v>
      </c>
      <c r="AH47" s="20">
        <f t="shared" si="34"/>
        <v>541.95477480844704</v>
      </c>
      <c r="AI47" s="19">
        <v>528</v>
      </c>
      <c r="AJ47" s="20">
        <f t="shared" si="35"/>
        <v>822.99395224141153</v>
      </c>
      <c r="AK47" s="19">
        <v>0</v>
      </c>
      <c r="AL47" s="21">
        <v>0</v>
      </c>
      <c r="AM47" s="16"/>
      <c r="AN47" s="16"/>
      <c r="AO47" s="16">
        <v>2439324</v>
      </c>
      <c r="AP47" s="16">
        <v>187801</v>
      </c>
      <c r="AQ47" s="16">
        <v>190107</v>
      </c>
      <c r="AR47" s="16">
        <v>192493</v>
      </c>
      <c r="AS47" s="16">
        <v>211165</v>
      </c>
      <c r="AT47" s="16">
        <v>225925</v>
      </c>
      <c r="AU47" s="16">
        <v>232467</v>
      </c>
      <c r="AV47" s="16">
        <v>211285</v>
      </c>
      <c r="AW47" s="16">
        <v>179551</v>
      </c>
      <c r="AX47" s="16">
        <v>152621</v>
      </c>
      <c r="AY47" s="16">
        <v>145089</v>
      </c>
      <c r="AZ47" s="16">
        <v>138205</v>
      </c>
      <c r="BA47" s="16">
        <v>116035</v>
      </c>
      <c r="BB47" s="16">
        <v>88737</v>
      </c>
      <c r="BC47" s="16">
        <v>60879</v>
      </c>
      <c r="BD47" s="16">
        <v>42808</v>
      </c>
      <c r="BE47" s="16">
        <v>64156</v>
      </c>
    </row>
    <row r="48" spans="1:57" ht="14.4" x14ac:dyDescent="0.3">
      <c r="A48" s="17" t="s">
        <v>93</v>
      </c>
      <c r="B48" s="18" t="s">
        <v>94</v>
      </c>
      <c r="C48" s="13">
        <f t="shared" si="36"/>
        <v>2</v>
      </c>
      <c r="D48" s="14">
        <f t="shared" si="19"/>
        <v>8.1989928357200606E-2</v>
      </c>
      <c r="E48" s="19">
        <v>0</v>
      </c>
      <c r="F48" s="20">
        <f t="shared" si="20"/>
        <v>0</v>
      </c>
      <c r="G48" s="19">
        <v>0</v>
      </c>
      <c r="H48" s="20">
        <f t="shared" si="21"/>
        <v>0</v>
      </c>
      <c r="I48" s="19">
        <v>0</v>
      </c>
      <c r="J48" s="20">
        <f t="shared" si="22"/>
        <v>0</v>
      </c>
      <c r="K48" s="19">
        <v>0</v>
      </c>
      <c r="L48" s="20">
        <f t="shared" si="23"/>
        <v>0</v>
      </c>
      <c r="M48" s="19">
        <v>0</v>
      </c>
      <c r="N48" s="20">
        <f t="shared" si="24"/>
        <v>0</v>
      </c>
      <c r="O48" s="19">
        <v>0</v>
      </c>
      <c r="P48" s="20">
        <f t="shared" si="25"/>
        <v>0</v>
      </c>
      <c r="Q48" s="19">
        <v>0</v>
      </c>
      <c r="R48" s="20">
        <f t="shared" si="26"/>
        <v>0</v>
      </c>
      <c r="S48" s="19">
        <v>0</v>
      </c>
      <c r="T48" s="20">
        <f t="shared" si="27"/>
        <v>0</v>
      </c>
      <c r="U48" s="19">
        <v>0</v>
      </c>
      <c r="V48" s="20">
        <f t="shared" si="28"/>
        <v>0</v>
      </c>
      <c r="W48" s="19">
        <v>0</v>
      </c>
      <c r="X48" s="20">
        <f t="shared" si="29"/>
        <v>0</v>
      </c>
      <c r="Y48" s="19">
        <v>1</v>
      </c>
      <c r="Z48" s="20">
        <f t="shared" si="30"/>
        <v>0.72356282334213673</v>
      </c>
      <c r="AA48" s="19">
        <v>0</v>
      </c>
      <c r="AB48" s="20">
        <f t="shared" si="31"/>
        <v>0</v>
      </c>
      <c r="AC48" s="19">
        <v>0</v>
      </c>
      <c r="AD48" s="20">
        <f t="shared" si="32"/>
        <v>0</v>
      </c>
      <c r="AE48" s="19">
        <v>0</v>
      </c>
      <c r="AF48" s="20">
        <f t="shared" si="33"/>
        <v>0</v>
      </c>
      <c r="AG48" s="19">
        <v>1</v>
      </c>
      <c r="AH48" s="20">
        <f t="shared" si="34"/>
        <v>2.3360119603812373</v>
      </c>
      <c r="AI48" s="19">
        <v>0</v>
      </c>
      <c r="AJ48" s="20">
        <f t="shared" si="35"/>
        <v>0</v>
      </c>
      <c r="AK48" s="19">
        <v>0</v>
      </c>
      <c r="AL48" s="21">
        <v>0</v>
      </c>
      <c r="AM48" s="16"/>
      <c r="AN48" s="16"/>
      <c r="AO48" s="16">
        <v>2439324</v>
      </c>
      <c r="AP48" s="16">
        <v>187801</v>
      </c>
      <c r="AQ48" s="16">
        <v>190107</v>
      </c>
      <c r="AR48" s="16">
        <v>192493</v>
      </c>
      <c r="AS48" s="16">
        <v>211165</v>
      </c>
      <c r="AT48" s="16">
        <v>225925</v>
      </c>
      <c r="AU48" s="16">
        <v>232467</v>
      </c>
      <c r="AV48" s="16">
        <v>211285</v>
      </c>
      <c r="AW48" s="16">
        <v>179551</v>
      </c>
      <c r="AX48" s="16">
        <v>152621</v>
      </c>
      <c r="AY48" s="16">
        <v>145089</v>
      </c>
      <c r="AZ48" s="16">
        <v>138205</v>
      </c>
      <c r="BA48" s="16">
        <v>116035</v>
      </c>
      <c r="BB48" s="16">
        <v>88737</v>
      </c>
      <c r="BC48" s="16">
        <v>60879</v>
      </c>
      <c r="BD48" s="16">
        <v>42808</v>
      </c>
      <c r="BE48" s="16">
        <v>64156</v>
      </c>
    </row>
    <row r="49" spans="1:57" ht="14.4" x14ac:dyDescent="0.3">
      <c r="A49" s="17" t="s">
        <v>95</v>
      </c>
      <c r="B49" s="18" t="s">
        <v>96</v>
      </c>
      <c r="C49" s="13">
        <f t="shared" si="36"/>
        <v>6</v>
      </c>
      <c r="D49" s="14">
        <f t="shared" si="19"/>
        <v>0.2459697850716018</v>
      </c>
      <c r="E49" s="19">
        <v>0</v>
      </c>
      <c r="F49" s="20">
        <f t="shared" si="20"/>
        <v>0</v>
      </c>
      <c r="G49" s="19">
        <v>0</v>
      </c>
      <c r="H49" s="20">
        <f t="shared" si="21"/>
        <v>0</v>
      </c>
      <c r="I49" s="19">
        <v>0</v>
      </c>
      <c r="J49" s="20">
        <f t="shared" si="22"/>
        <v>0</v>
      </c>
      <c r="K49" s="19">
        <v>0</v>
      </c>
      <c r="L49" s="20">
        <f t="shared" si="23"/>
        <v>0</v>
      </c>
      <c r="M49" s="19">
        <v>0</v>
      </c>
      <c r="N49" s="20">
        <f t="shared" si="24"/>
        <v>0</v>
      </c>
      <c r="O49" s="19">
        <v>0</v>
      </c>
      <c r="P49" s="20">
        <f t="shared" si="25"/>
        <v>0</v>
      </c>
      <c r="Q49" s="19">
        <v>0</v>
      </c>
      <c r="R49" s="20">
        <f t="shared" si="26"/>
        <v>0</v>
      </c>
      <c r="S49" s="19">
        <v>0</v>
      </c>
      <c r="T49" s="20">
        <f t="shared" si="27"/>
        <v>0</v>
      </c>
      <c r="U49" s="19">
        <v>0</v>
      </c>
      <c r="V49" s="20">
        <f t="shared" si="28"/>
        <v>0</v>
      </c>
      <c r="W49" s="19">
        <v>0</v>
      </c>
      <c r="X49" s="20">
        <f t="shared" si="29"/>
        <v>0</v>
      </c>
      <c r="Y49" s="19">
        <v>1</v>
      </c>
      <c r="Z49" s="20">
        <f t="shared" si="30"/>
        <v>0.72356282334213673</v>
      </c>
      <c r="AA49" s="19">
        <v>0</v>
      </c>
      <c r="AB49" s="20">
        <f t="shared" si="31"/>
        <v>0</v>
      </c>
      <c r="AC49" s="19">
        <v>1</v>
      </c>
      <c r="AD49" s="20">
        <f t="shared" si="32"/>
        <v>1.1269256341774008</v>
      </c>
      <c r="AE49" s="19">
        <v>0</v>
      </c>
      <c r="AF49" s="20">
        <f t="shared" si="33"/>
        <v>0</v>
      </c>
      <c r="AG49" s="19">
        <v>1</v>
      </c>
      <c r="AH49" s="20">
        <f t="shared" si="34"/>
        <v>2.3360119603812373</v>
      </c>
      <c r="AI49" s="19">
        <v>3</v>
      </c>
      <c r="AJ49" s="20">
        <f t="shared" si="35"/>
        <v>4.6761020013716568</v>
      </c>
      <c r="AK49" s="19">
        <v>0</v>
      </c>
      <c r="AL49" s="21">
        <v>0</v>
      </c>
      <c r="AM49" s="16"/>
      <c r="AN49" s="16"/>
      <c r="AO49" s="16">
        <v>2439324</v>
      </c>
      <c r="AP49" s="16">
        <v>187801</v>
      </c>
      <c r="AQ49" s="16">
        <v>190107</v>
      </c>
      <c r="AR49" s="16">
        <v>192493</v>
      </c>
      <c r="AS49" s="16">
        <v>211165</v>
      </c>
      <c r="AT49" s="16">
        <v>225925</v>
      </c>
      <c r="AU49" s="16">
        <v>232467</v>
      </c>
      <c r="AV49" s="16">
        <v>211285</v>
      </c>
      <c r="AW49" s="16">
        <v>179551</v>
      </c>
      <c r="AX49" s="16">
        <v>152621</v>
      </c>
      <c r="AY49" s="16">
        <v>145089</v>
      </c>
      <c r="AZ49" s="16">
        <v>138205</v>
      </c>
      <c r="BA49" s="16">
        <v>116035</v>
      </c>
      <c r="BB49" s="16">
        <v>88737</v>
      </c>
      <c r="BC49" s="16">
        <v>60879</v>
      </c>
      <c r="BD49" s="16">
        <v>42808</v>
      </c>
      <c r="BE49" s="16">
        <v>64156</v>
      </c>
    </row>
    <row r="50" spans="1:57" ht="14.4" x14ac:dyDescent="0.3">
      <c r="A50" s="17" t="s">
        <v>97</v>
      </c>
      <c r="B50" s="18" t="s">
        <v>148</v>
      </c>
      <c r="C50" s="13">
        <f t="shared" si="36"/>
        <v>56</v>
      </c>
      <c r="D50" s="14">
        <f t="shared" si="19"/>
        <v>2.2957179940016168</v>
      </c>
      <c r="E50" s="19">
        <v>1</v>
      </c>
      <c r="F50" s="20">
        <f t="shared" si="20"/>
        <v>0.53247852780336635</v>
      </c>
      <c r="G50" s="19">
        <v>1</v>
      </c>
      <c r="H50" s="20">
        <f t="shared" si="21"/>
        <v>0.52601955740714446</v>
      </c>
      <c r="I50" s="19">
        <v>2</v>
      </c>
      <c r="J50" s="20">
        <f t="shared" si="22"/>
        <v>1.0389988207363385</v>
      </c>
      <c r="K50" s="19">
        <v>1</v>
      </c>
      <c r="L50" s="20">
        <f t="shared" si="23"/>
        <v>0.47356332725593736</v>
      </c>
      <c r="M50" s="19">
        <v>1</v>
      </c>
      <c r="N50" s="20">
        <f t="shared" si="24"/>
        <v>0.44262476485559366</v>
      </c>
      <c r="O50" s="19">
        <v>2</v>
      </c>
      <c r="P50" s="20">
        <f t="shared" si="25"/>
        <v>0.86033716613540845</v>
      </c>
      <c r="Q50" s="19">
        <v>4</v>
      </c>
      <c r="R50" s="20">
        <f t="shared" si="26"/>
        <v>1.893177461722318</v>
      </c>
      <c r="S50" s="19">
        <v>3</v>
      </c>
      <c r="T50" s="20">
        <f t="shared" si="27"/>
        <v>1.6708344704290146</v>
      </c>
      <c r="U50" s="19">
        <v>4</v>
      </c>
      <c r="V50" s="20">
        <f t="shared" si="28"/>
        <v>2.6208713086665663</v>
      </c>
      <c r="W50" s="19">
        <v>3</v>
      </c>
      <c r="X50" s="20">
        <f t="shared" si="29"/>
        <v>2.0676963794636394</v>
      </c>
      <c r="Y50" s="19">
        <v>7</v>
      </c>
      <c r="Z50" s="20">
        <f t="shared" si="30"/>
        <v>5.0649397633949569</v>
      </c>
      <c r="AA50" s="19">
        <v>2</v>
      </c>
      <c r="AB50" s="20">
        <f t="shared" si="31"/>
        <v>1.7236178739173527</v>
      </c>
      <c r="AC50" s="19">
        <v>7</v>
      </c>
      <c r="AD50" s="20">
        <f t="shared" si="32"/>
        <v>7.8884794392418041</v>
      </c>
      <c r="AE50" s="19">
        <v>4</v>
      </c>
      <c r="AF50" s="20">
        <f t="shared" si="33"/>
        <v>6.5704101578541039</v>
      </c>
      <c r="AG50" s="19">
        <v>6</v>
      </c>
      <c r="AH50" s="20">
        <f t="shared" si="34"/>
        <v>14.016071762287423</v>
      </c>
      <c r="AI50" s="19">
        <v>8</v>
      </c>
      <c r="AJ50" s="20">
        <f t="shared" si="35"/>
        <v>12.469605336991085</v>
      </c>
      <c r="AK50" s="19">
        <v>0</v>
      </c>
      <c r="AL50" s="21">
        <v>0</v>
      </c>
      <c r="AM50" s="16"/>
      <c r="AN50" s="16"/>
      <c r="AO50" s="16">
        <v>2439324</v>
      </c>
      <c r="AP50" s="16">
        <v>187801</v>
      </c>
      <c r="AQ50" s="16">
        <v>190107</v>
      </c>
      <c r="AR50" s="16">
        <v>192493</v>
      </c>
      <c r="AS50" s="16">
        <v>211165</v>
      </c>
      <c r="AT50" s="16">
        <v>225925</v>
      </c>
      <c r="AU50" s="16">
        <v>232467</v>
      </c>
      <c r="AV50" s="16">
        <v>211285</v>
      </c>
      <c r="AW50" s="16">
        <v>179551</v>
      </c>
      <c r="AX50" s="16">
        <v>152621</v>
      </c>
      <c r="AY50" s="16">
        <v>145089</v>
      </c>
      <c r="AZ50" s="16">
        <v>138205</v>
      </c>
      <c r="BA50" s="16">
        <v>116035</v>
      </c>
      <c r="BB50" s="16">
        <v>88737</v>
      </c>
      <c r="BC50" s="16">
        <v>60879</v>
      </c>
      <c r="BD50" s="16">
        <v>42808</v>
      </c>
      <c r="BE50" s="16">
        <v>64156</v>
      </c>
    </row>
    <row r="51" spans="1:57" ht="14.4" x14ac:dyDescent="0.3">
      <c r="A51" s="17" t="s">
        <v>98</v>
      </c>
      <c r="B51" s="18" t="s">
        <v>149</v>
      </c>
      <c r="C51" s="13">
        <f t="shared" si="36"/>
        <v>7</v>
      </c>
      <c r="D51" s="14">
        <f t="shared" si="19"/>
        <v>0.2869647492502021</v>
      </c>
      <c r="E51" s="19">
        <v>0</v>
      </c>
      <c r="F51" s="20">
        <f t="shared" si="20"/>
        <v>0</v>
      </c>
      <c r="G51" s="19">
        <v>0</v>
      </c>
      <c r="H51" s="20">
        <f t="shared" si="21"/>
        <v>0</v>
      </c>
      <c r="I51" s="19">
        <v>0</v>
      </c>
      <c r="J51" s="20">
        <f t="shared" si="22"/>
        <v>0</v>
      </c>
      <c r="K51" s="19">
        <v>0</v>
      </c>
      <c r="L51" s="20">
        <f t="shared" si="23"/>
        <v>0</v>
      </c>
      <c r="M51" s="19">
        <v>0</v>
      </c>
      <c r="N51" s="20">
        <f t="shared" si="24"/>
        <v>0</v>
      </c>
      <c r="O51" s="19">
        <v>0</v>
      </c>
      <c r="P51" s="20">
        <f t="shared" si="25"/>
        <v>0</v>
      </c>
      <c r="Q51" s="19">
        <v>1</v>
      </c>
      <c r="R51" s="20">
        <f t="shared" si="26"/>
        <v>0.47329436543057951</v>
      </c>
      <c r="S51" s="19">
        <v>0</v>
      </c>
      <c r="T51" s="20">
        <f t="shared" si="27"/>
        <v>0</v>
      </c>
      <c r="U51" s="19">
        <v>0</v>
      </c>
      <c r="V51" s="20">
        <f t="shared" si="28"/>
        <v>0</v>
      </c>
      <c r="W51" s="19">
        <v>0</v>
      </c>
      <c r="X51" s="20">
        <f t="shared" si="29"/>
        <v>0</v>
      </c>
      <c r="Y51" s="19">
        <v>1</v>
      </c>
      <c r="Z51" s="20">
        <f t="shared" si="30"/>
        <v>0.72356282334213673</v>
      </c>
      <c r="AA51" s="19">
        <v>2</v>
      </c>
      <c r="AB51" s="20">
        <f t="shared" si="31"/>
        <v>1.7236178739173527</v>
      </c>
      <c r="AC51" s="19">
        <v>1</v>
      </c>
      <c r="AD51" s="20">
        <f t="shared" si="32"/>
        <v>1.1269256341774008</v>
      </c>
      <c r="AE51" s="19">
        <v>1</v>
      </c>
      <c r="AF51" s="20">
        <f t="shared" si="33"/>
        <v>1.642602539463526</v>
      </c>
      <c r="AG51" s="19">
        <v>0</v>
      </c>
      <c r="AH51" s="20">
        <f t="shared" si="34"/>
        <v>0</v>
      </c>
      <c r="AI51" s="19">
        <v>1</v>
      </c>
      <c r="AJ51" s="20">
        <f t="shared" si="35"/>
        <v>1.5587006671238857</v>
      </c>
      <c r="AK51" s="19">
        <v>0</v>
      </c>
      <c r="AL51" s="21">
        <v>0</v>
      </c>
      <c r="AM51" s="16"/>
      <c r="AN51" s="16"/>
      <c r="AO51" s="16">
        <v>2439324</v>
      </c>
      <c r="AP51" s="16">
        <v>187801</v>
      </c>
      <c r="AQ51" s="16">
        <v>190107</v>
      </c>
      <c r="AR51" s="16">
        <v>192493</v>
      </c>
      <c r="AS51" s="16">
        <v>211165</v>
      </c>
      <c r="AT51" s="16">
        <v>225925</v>
      </c>
      <c r="AU51" s="16">
        <v>232467</v>
      </c>
      <c r="AV51" s="16">
        <v>211285</v>
      </c>
      <c r="AW51" s="16">
        <v>179551</v>
      </c>
      <c r="AX51" s="16">
        <v>152621</v>
      </c>
      <c r="AY51" s="16">
        <v>145089</v>
      </c>
      <c r="AZ51" s="16">
        <v>138205</v>
      </c>
      <c r="BA51" s="16">
        <v>116035</v>
      </c>
      <c r="BB51" s="16">
        <v>88737</v>
      </c>
      <c r="BC51" s="16">
        <v>60879</v>
      </c>
      <c r="BD51" s="16">
        <v>42808</v>
      </c>
      <c r="BE51" s="16">
        <v>64156</v>
      </c>
    </row>
    <row r="52" spans="1:57" ht="14.4" x14ac:dyDescent="0.3">
      <c r="A52" s="17" t="s">
        <v>99</v>
      </c>
      <c r="B52" s="18" t="s">
        <v>100</v>
      </c>
      <c r="C52" s="13">
        <f t="shared" si="36"/>
        <v>0</v>
      </c>
      <c r="D52" s="14">
        <f t="shared" si="19"/>
        <v>0</v>
      </c>
      <c r="E52" s="19">
        <v>0</v>
      </c>
      <c r="F52" s="20">
        <f t="shared" si="20"/>
        <v>0</v>
      </c>
      <c r="G52" s="19">
        <v>0</v>
      </c>
      <c r="H52" s="20">
        <f t="shared" si="21"/>
        <v>0</v>
      </c>
      <c r="I52" s="19">
        <v>0</v>
      </c>
      <c r="J52" s="20">
        <f t="shared" si="22"/>
        <v>0</v>
      </c>
      <c r="K52" s="19">
        <v>0</v>
      </c>
      <c r="L52" s="20">
        <f t="shared" si="23"/>
        <v>0</v>
      </c>
      <c r="M52" s="19">
        <v>0</v>
      </c>
      <c r="N52" s="20">
        <f t="shared" si="24"/>
        <v>0</v>
      </c>
      <c r="O52" s="19">
        <v>0</v>
      </c>
      <c r="P52" s="20">
        <f t="shared" si="25"/>
        <v>0</v>
      </c>
      <c r="Q52" s="19">
        <v>0</v>
      </c>
      <c r="R52" s="20">
        <f t="shared" si="26"/>
        <v>0</v>
      </c>
      <c r="S52" s="19">
        <v>0</v>
      </c>
      <c r="T52" s="20">
        <f t="shared" si="27"/>
        <v>0</v>
      </c>
      <c r="U52" s="19">
        <v>0</v>
      </c>
      <c r="V52" s="20">
        <f t="shared" si="28"/>
        <v>0</v>
      </c>
      <c r="W52" s="19">
        <v>0</v>
      </c>
      <c r="X52" s="20">
        <f t="shared" si="29"/>
        <v>0</v>
      </c>
      <c r="Y52" s="19">
        <v>0</v>
      </c>
      <c r="Z52" s="20">
        <f t="shared" si="30"/>
        <v>0</v>
      </c>
      <c r="AA52" s="19">
        <v>0</v>
      </c>
      <c r="AB52" s="20">
        <f t="shared" si="31"/>
        <v>0</v>
      </c>
      <c r="AC52" s="19">
        <v>0</v>
      </c>
      <c r="AD52" s="20">
        <f t="shared" si="32"/>
        <v>0</v>
      </c>
      <c r="AE52" s="19">
        <v>0</v>
      </c>
      <c r="AF52" s="20">
        <f t="shared" si="33"/>
        <v>0</v>
      </c>
      <c r="AG52" s="19">
        <v>0</v>
      </c>
      <c r="AH52" s="20">
        <f t="shared" si="34"/>
        <v>0</v>
      </c>
      <c r="AI52" s="19">
        <v>0</v>
      </c>
      <c r="AJ52" s="20">
        <f t="shared" si="35"/>
        <v>0</v>
      </c>
      <c r="AK52" s="19">
        <v>0</v>
      </c>
      <c r="AL52" s="21">
        <v>0</v>
      </c>
      <c r="AM52" s="16"/>
      <c r="AN52" s="16"/>
      <c r="AO52" s="16">
        <v>2439324</v>
      </c>
      <c r="AP52" s="16">
        <v>187801</v>
      </c>
      <c r="AQ52" s="16">
        <v>190107</v>
      </c>
      <c r="AR52" s="16">
        <v>192493</v>
      </c>
      <c r="AS52" s="16">
        <v>211165</v>
      </c>
      <c r="AT52" s="16">
        <v>225925</v>
      </c>
      <c r="AU52" s="16">
        <v>232467</v>
      </c>
      <c r="AV52" s="16">
        <v>211285</v>
      </c>
      <c r="AW52" s="16">
        <v>179551</v>
      </c>
      <c r="AX52" s="16">
        <v>152621</v>
      </c>
      <c r="AY52" s="16">
        <v>145089</v>
      </c>
      <c r="AZ52" s="16">
        <v>138205</v>
      </c>
      <c r="BA52" s="16">
        <v>116035</v>
      </c>
      <c r="BB52" s="16">
        <v>88737</v>
      </c>
      <c r="BC52" s="16">
        <v>60879</v>
      </c>
      <c r="BD52" s="16">
        <v>42808</v>
      </c>
      <c r="BE52" s="16">
        <v>64156</v>
      </c>
    </row>
    <row r="53" spans="1:57" ht="14.4" x14ac:dyDescent="0.3">
      <c r="A53" s="17" t="s">
        <v>101</v>
      </c>
      <c r="B53" s="18" t="s">
        <v>102</v>
      </c>
      <c r="C53" s="13">
        <f t="shared" si="36"/>
        <v>0</v>
      </c>
      <c r="D53" s="14">
        <f t="shared" si="19"/>
        <v>0</v>
      </c>
      <c r="E53" s="19">
        <v>0</v>
      </c>
      <c r="F53" s="20">
        <f t="shared" si="20"/>
        <v>0</v>
      </c>
      <c r="G53" s="19">
        <v>0</v>
      </c>
      <c r="H53" s="20">
        <f t="shared" si="21"/>
        <v>0</v>
      </c>
      <c r="I53" s="19">
        <v>0</v>
      </c>
      <c r="J53" s="20">
        <f t="shared" si="22"/>
        <v>0</v>
      </c>
      <c r="K53" s="19">
        <v>0</v>
      </c>
      <c r="L53" s="20">
        <f t="shared" si="23"/>
        <v>0</v>
      </c>
      <c r="M53" s="19">
        <v>0</v>
      </c>
      <c r="N53" s="20">
        <f t="shared" si="24"/>
        <v>0</v>
      </c>
      <c r="O53" s="19">
        <v>0</v>
      </c>
      <c r="P53" s="20">
        <f t="shared" si="25"/>
        <v>0</v>
      </c>
      <c r="Q53" s="19">
        <v>0</v>
      </c>
      <c r="R53" s="20">
        <f t="shared" si="26"/>
        <v>0</v>
      </c>
      <c r="S53" s="19">
        <v>0</v>
      </c>
      <c r="T53" s="20">
        <f t="shared" si="27"/>
        <v>0</v>
      </c>
      <c r="U53" s="19">
        <v>0</v>
      </c>
      <c r="V53" s="20">
        <f t="shared" si="28"/>
        <v>0</v>
      </c>
      <c r="W53" s="19">
        <v>0</v>
      </c>
      <c r="X53" s="20">
        <f t="shared" si="29"/>
        <v>0</v>
      </c>
      <c r="Y53" s="19">
        <v>0</v>
      </c>
      <c r="Z53" s="20">
        <f t="shared" si="30"/>
        <v>0</v>
      </c>
      <c r="AA53" s="19">
        <v>0</v>
      </c>
      <c r="AB53" s="20">
        <f t="shared" si="31"/>
        <v>0</v>
      </c>
      <c r="AC53" s="19">
        <v>0</v>
      </c>
      <c r="AD53" s="20">
        <f t="shared" si="32"/>
        <v>0</v>
      </c>
      <c r="AE53" s="19">
        <v>0</v>
      </c>
      <c r="AF53" s="20">
        <f t="shared" si="33"/>
        <v>0</v>
      </c>
      <c r="AG53" s="19">
        <v>0</v>
      </c>
      <c r="AH53" s="20">
        <f t="shared" si="34"/>
        <v>0</v>
      </c>
      <c r="AI53" s="19">
        <v>0</v>
      </c>
      <c r="AJ53" s="20">
        <f t="shared" si="35"/>
        <v>0</v>
      </c>
      <c r="AK53" s="19">
        <v>0</v>
      </c>
      <c r="AL53" s="21">
        <v>0</v>
      </c>
      <c r="AM53" s="16"/>
      <c r="AN53" s="16"/>
      <c r="AO53" s="16">
        <v>2439324</v>
      </c>
      <c r="AP53" s="16">
        <v>187801</v>
      </c>
      <c r="AQ53" s="16">
        <v>190107</v>
      </c>
      <c r="AR53" s="16">
        <v>192493</v>
      </c>
      <c r="AS53" s="16">
        <v>211165</v>
      </c>
      <c r="AT53" s="16">
        <v>225925</v>
      </c>
      <c r="AU53" s="16">
        <v>232467</v>
      </c>
      <c r="AV53" s="16">
        <v>211285</v>
      </c>
      <c r="AW53" s="16">
        <v>179551</v>
      </c>
      <c r="AX53" s="16">
        <v>152621</v>
      </c>
      <c r="AY53" s="16">
        <v>145089</v>
      </c>
      <c r="AZ53" s="16">
        <v>138205</v>
      </c>
      <c r="BA53" s="16">
        <v>116035</v>
      </c>
      <c r="BB53" s="16">
        <v>88737</v>
      </c>
      <c r="BC53" s="16">
        <v>60879</v>
      </c>
      <c r="BD53" s="16">
        <v>42808</v>
      </c>
      <c r="BE53" s="16">
        <v>64156</v>
      </c>
    </row>
    <row r="54" spans="1:57" ht="14.4" x14ac:dyDescent="0.3">
      <c r="A54" s="17" t="s">
        <v>103</v>
      </c>
      <c r="B54" s="18" t="s">
        <v>150</v>
      </c>
      <c r="C54" s="13">
        <f t="shared" si="36"/>
        <v>0</v>
      </c>
      <c r="D54" s="14">
        <f t="shared" si="19"/>
        <v>0</v>
      </c>
      <c r="E54" s="19">
        <v>0</v>
      </c>
      <c r="F54" s="20">
        <f t="shared" si="20"/>
        <v>0</v>
      </c>
      <c r="G54" s="19">
        <v>0</v>
      </c>
      <c r="H54" s="20">
        <f t="shared" si="21"/>
        <v>0</v>
      </c>
      <c r="I54" s="19">
        <v>0</v>
      </c>
      <c r="J54" s="20">
        <f t="shared" si="22"/>
        <v>0</v>
      </c>
      <c r="K54" s="19">
        <v>0</v>
      </c>
      <c r="L54" s="20">
        <f t="shared" si="23"/>
        <v>0</v>
      </c>
      <c r="M54" s="19">
        <v>0</v>
      </c>
      <c r="N54" s="20">
        <f t="shared" si="24"/>
        <v>0</v>
      </c>
      <c r="O54" s="19">
        <v>0</v>
      </c>
      <c r="P54" s="20">
        <f t="shared" si="25"/>
        <v>0</v>
      </c>
      <c r="Q54" s="19">
        <v>0</v>
      </c>
      <c r="R54" s="20">
        <f t="shared" si="26"/>
        <v>0</v>
      </c>
      <c r="S54" s="19">
        <v>0</v>
      </c>
      <c r="T54" s="20">
        <f t="shared" si="27"/>
        <v>0</v>
      </c>
      <c r="U54" s="19">
        <v>0</v>
      </c>
      <c r="V54" s="20">
        <f t="shared" si="28"/>
        <v>0</v>
      </c>
      <c r="W54" s="19">
        <v>0</v>
      </c>
      <c r="X54" s="20">
        <f t="shared" si="29"/>
        <v>0</v>
      </c>
      <c r="Y54" s="19">
        <v>0</v>
      </c>
      <c r="Z54" s="20">
        <f t="shared" si="30"/>
        <v>0</v>
      </c>
      <c r="AA54" s="19">
        <v>0</v>
      </c>
      <c r="AB54" s="20">
        <f t="shared" si="31"/>
        <v>0</v>
      </c>
      <c r="AC54" s="19">
        <v>0</v>
      </c>
      <c r="AD54" s="20">
        <f t="shared" si="32"/>
        <v>0</v>
      </c>
      <c r="AE54" s="19">
        <v>0</v>
      </c>
      <c r="AF54" s="20">
        <f t="shared" si="33"/>
        <v>0</v>
      </c>
      <c r="AG54" s="19">
        <v>0</v>
      </c>
      <c r="AH54" s="20">
        <f t="shared" si="34"/>
        <v>0</v>
      </c>
      <c r="AI54" s="19">
        <v>0</v>
      </c>
      <c r="AJ54" s="20">
        <f t="shared" si="35"/>
        <v>0</v>
      </c>
      <c r="AK54" s="19">
        <v>0</v>
      </c>
      <c r="AL54" s="21">
        <v>0</v>
      </c>
      <c r="AM54" s="16"/>
      <c r="AN54" s="16"/>
      <c r="AO54" s="16">
        <v>2439324</v>
      </c>
      <c r="AP54" s="16">
        <v>187801</v>
      </c>
      <c r="AQ54" s="16">
        <v>190107</v>
      </c>
      <c r="AR54" s="16">
        <v>192493</v>
      </c>
      <c r="AS54" s="16">
        <v>211165</v>
      </c>
      <c r="AT54" s="16">
        <v>225925</v>
      </c>
      <c r="AU54" s="16">
        <v>232467</v>
      </c>
      <c r="AV54" s="16">
        <v>211285</v>
      </c>
      <c r="AW54" s="16">
        <v>179551</v>
      </c>
      <c r="AX54" s="16">
        <v>152621</v>
      </c>
      <c r="AY54" s="16">
        <v>145089</v>
      </c>
      <c r="AZ54" s="16">
        <v>138205</v>
      </c>
      <c r="BA54" s="16">
        <v>116035</v>
      </c>
      <c r="BB54" s="16">
        <v>88737</v>
      </c>
      <c r="BC54" s="16">
        <v>60879</v>
      </c>
      <c r="BD54" s="16">
        <v>42808</v>
      </c>
      <c r="BE54" s="16">
        <v>64156</v>
      </c>
    </row>
    <row r="55" spans="1:57" ht="14.4" x14ac:dyDescent="0.3">
      <c r="A55" s="17" t="s">
        <v>104</v>
      </c>
      <c r="B55" s="18" t="s">
        <v>151</v>
      </c>
      <c r="C55" s="13">
        <f t="shared" si="36"/>
        <v>0</v>
      </c>
      <c r="D55" s="14">
        <f t="shared" si="19"/>
        <v>0</v>
      </c>
      <c r="E55" s="19">
        <v>0</v>
      </c>
      <c r="F55" s="20">
        <f t="shared" si="20"/>
        <v>0</v>
      </c>
      <c r="G55" s="19">
        <v>0</v>
      </c>
      <c r="H55" s="20">
        <f t="shared" si="21"/>
        <v>0</v>
      </c>
      <c r="I55" s="19">
        <v>0</v>
      </c>
      <c r="J55" s="20">
        <f t="shared" si="22"/>
        <v>0</v>
      </c>
      <c r="K55" s="19">
        <v>0</v>
      </c>
      <c r="L55" s="20">
        <f t="shared" si="23"/>
        <v>0</v>
      </c>
      <c r="M55" s="19">
        <v>0</v>
      </c>
      <c r="N55" s="20">
        <f t="shared" si="24"/>
        <v>0</v>
      </c>
      <c r="O55" s="19">
        <v>0</v>
      </c>
      <c r="P55" s="20">
        <f t="shared" si="25"/>
        <v>0</v>
      </c>
      <c r="Q55" s="19">
        <v>0</v>
      </c>
      <c r="R55" s="20">
        <f t="shared" si="26"/>
        <v>0</v>
      </c>
      <c r="S55" s="19">
        <v>0</v>
      </c>
      <c r="T55" s="20">
        <f t="shared" si="27"/>
        <v>0</v>
      </c>
      <c r="U55" s="19">
        <v>0</v>
      </c>
      <c r="V55" s="20">
        <f t="shared" si="28"/>
        <v>0</v>
      </c>
      <c r="W55" s="19">
        <v>0</v>
      </c>
      <c r="X55" s="20">
        <f t="shared" si="29"/>
        <v>0</v>
      </c>
      <c r="Y55" s="19">
        <v>0</v>
      </c>
      <c r="Z55" s="20">
        <f t="shared" si="30"/>
        <v>0</v>
      </c>
      <c r="AA55" s="19">
        <v>0</v>
      </c>
      <c r="AB55" s="20">
        <f t="shared" si="31"/>
        <v>0</v>
      </c>
      <c r="AC55" s="19">
        <v>0</v>
      </c>
      <c r="AD55" s="20">
        <f t="shared" si="32"/>
        <v>0</v>
      </c>
      <c r="AE55" s="19">
        <v>0</v>
      </c>
      <c r="AF55" s="20">
        <f t="shared" si="33"/>
        <v>0</v>
      </c>
      <c r="AG55" s="19">
        <v>0</v>
      </c>
      <c r="AH55" s="20">
        <f t="shared" si="34"/>
        <v>0</v>
      </c>
      <c r="AI55" s="19">
        <v>0</v>
      </c>
      <c r="AJ55" s="20">
        <f t="shared" si="35"/>
        <v>0</v>
      </c>
      <c r="AK55" s="19">
        <v>0</v>
      </c>
      <c r="AL55" s="21">
        <v>0</v>
      </c>
      <c r="AM55" s="16"/>
      <c r="AN55" s="16"/>
      <c r="AO55" s="16">
        <v>2439324</v>
      </c>
      <c r="AP55" s="16">
        <v>187801</v>
      </c>
      <c r="AQ55" s="16">
        <v>190107</v>
      </c>
      <c r="AR55" s="16">
        <v>192493</v>
      </c>
      <c r="AS55" s="16">
        <v>211165</v>
      </c>
      <c r="AT55" s="16">
        <v>225925</v>
      </c>
      <c r="AU55" s="16">
        <v>232467</v>
      </c>
      <c r="AV55" s="16">
        <v>211285</v>
      </c>
      <c r="AW55" s="16">
        <v>179551</v>
      </c>
      <c r="AX55" s="16">
        <v>152621</v>
      </c>
      <c r="AY55" s="16">
        <v>145089</v>
      </c>
      <c r="AZ55" s="16">
        <v>138205</v>
      </c>
      <c r="BA55" s="16">
        <v>116035</v>
      </c>
      <c r="BB55" s="16">
        <v>88737</v>
      </c>
      <c r="BC55" s="16">
        <v>60879</v>
      </c>
      <c r="BD55" s="16">
        <v>42808</v>
      </c>
      <c r="BE55" s="16">
        <v>64156</v>
      </c>
    </row>
    <row r="56" spans="1:57" ht="14.4" x14ac:dyDescent="0.3">
      <c r="A56" s="17" t="s">
        <v>105</v>
      </c>
      <c r="B56" s="18" t="s">
        <v>152</v>
      </c>
      <c r="C56" s="13">
        <f t="shared" si="36"/>
        <v>0</v>
      </c>
      <c r="D56" s="14">
        <f t="shared" si="19"/>
        <v>0</v>
      </c>
      <c r="E56" s="19">
        <v>0</v>
      </c>
      <c r="F56" s="20">
        <f t="shared" si="20"/>
        <v>0</v>
      </c>
      <c r="G56" s="19">
        <v>0</v>
      </c>
      <c r="H56" s="20">
        <f t="shared" si="21"/>
        <v>0</v>
      </c>
      <c r="I56" s="19">
        <v>0</v>
      </c>
      <c r="J56" s="20">
        <f t="shared" si="22"/>
        <v>0</v>
      </c>
      <c r="K56" s="19">
        <v>0</v>
      </c>
      <c r="L56" s="20">
        <f t="shared" si="23"/>
        <v>0</v>
      </c>
      <c r="M56" s="19">
        <v>0</v>
      </c>
      <c r="N56" s="20">
        <f t="shared" si="24"/>
        <v>0</v>
      </c>
      <c r="O56" s="19">
        <v>0</v>
      </c>
      <c r="P56" s="20">
        <f t="shared" si="25"/>
        <v>0</v>
      </c>
      <c r="Q56" s="19">
        <v>0</v>
      </c>
      <c r="R56" s="20">
        <f t="shared" si="26"/>
        <v>0</v>
      </c>
      <c r="S56" s="19">
        <v>0</v>
      </c>
      <c r="T56" s="20">
        <f t="shared" si="27"/>
        <v>0</v>
      </c>
      <c r="U56" s="19">
        <v>0</v>
      </c>
      <c r="V56" s="20">
        <f t="shared" si="28"/>
        <v>0</v>
      </c>
      <c r="W56" s="19">
        <v>0</v>
      </c>
      <c r="X56" s="20">
        <f t="shared" si="29"/>
        <v>0</v>
      </c>
      <c r="Y56" s="19">
        <v>0</v>
      </c>
      <c r="Z56" s="20">
        <f t="shared" si="30"/>
        <v>0</v>
      </c>
      <c r="AA56" s="19">
        <v>0</v>
      </c>
      <c r="AB56" s="20">
        <f t="shared" si="31"/>
        <v>0</v>
      </c>
      <c r="AC56" s="19">
        <v>0</v>
      </c>
      <c r="AD56" s="20">
        <f t="shared" si="32"/>
        <v>0</v>
      </c>
      <c r="AE56" s="19">
        <v>0</v>
      </c>
      <c r="AF56" s="20">
        <f t="shared" si="33"/>
        <v>0</v>
      </c>
      <c r="AG56" s="19">
        <v>0</v>
      </c>
      <c r="AH56" s="20">
        <f t="shared" si="34"/>
        <v>0</v>
      </c>
      <c r="AI56" s="19">
        <v>0</v>
      </c>
      <c r="AJ56" s="20">
        <f t="shared" si="35"/>
        <v>0</v>
      </c>
      <c r="AK56" s="19">
        <v>0</v>
      </c>
      <c r="AL56" s="21">
        <v>0</v>
      </c>
      <c r="AM56" s="16"/>
      <c r="AN56" s="16"/>
      <c r="AO56" s="16">
        <v>2439324</v>
      </c>
      <c r="AP56" s="16">
        <v>187801</v>
      </c>
      <c r="AQ56" s="16">
        <v>190107</v>
      </c>
      <c r="AR56" s="16">
        <v>192493</v>
      </c>
      <c r="AS56" s="16">
        <v>211165</v>
      </c>
      <c r="AT56" s="16">
        <v>225925</v>
      </c>
      <c r="AU56" s="16">
        <v>232467</v>
      </c>
      <c r="AV56" s="16">
        <v>211285</v>
      </c>
      <c r="AW56" s="16">
        <v>179551</v>
      </c>
      <c r="AX56" s="16">
        <v>152621</v>
      </c>
      <c r="AY56" s="16">
        <v>145089</v>
      </c>
      <c r="AZ56" s="16">
        <v>138205</v>
      </c>
      <c r="BA56" s="16">
        <v>116035</v>
      </c>
      <c r="BB56" s="16">
        <v>88737</v>
      </c>
      <c r="BC56" s="16">
        <v>60879</v>
      </c>
      <c r="BD56" s="16">
        <v>42808</v>
      </c>
      <c r="BE56" s="16">
        <v>64156</v>
      </c>
    </row>
    <row r="57" spans="1:57" ht="14.4" x14ac:dyDescent="0.3">
      <c r="A57" s="17" t="s">
        <v>106</v>
      </c>
      <c r="B57" s="18" t="s">
        <v>107</v>
      </c>
      <c r="C57" s="13">
        <f t="shared" si="36"/>
        <v>0</v>
      </c>
      <c r="D57" s="14">
        <f t="shared" si="19"/>
        <v>0</v>
      </c>
      <c r="E57" s="19">
        <v>0</v>
      </c>
      <c r="F57" s="20">
        <f t="shared" si="20"/>
        <v>0</v>
      </c>
      <c r="G57" s="19">
        <v>0</v>
      </c>
      <c r="H57" s="20">
        <f t="shared" si="21"/>
        <v>0</v>
      </c>
      <c r="I57" s="19">
        <v>0</v>
      </c>
      <c r="J57" s="20">
        <f t="shared" si="22"/>
        <v>0</v>
      </c>
      <c r="K57" s="19">
        <v>0</v>
      </c>
      <c r="L57" s="20">
        <f t="shared" si="23"/>
        <v>0</v>
      </c>
      <c r="M57" s="19">
        <v>0</v>
      </c>
      <c r="N57" s="20">
        <f t="shared" si="24"/>
        <v>0</v>
      </c>
      <c r="O57" s="19">
        <v>0</v>
      </c>
      <c r="P57" s="20">
        <f t="shared" si="25"/>
        <v>0</v>
      </c>
      <c r="Q57" s="19">
        <v>0</v>
      </c>
      <c r="R57" s="20">
        <f t="shared" si="26"/>
        <v>0</v>
      </c>
      <c r="S57" s="19">
        <v>0</v>
      </c>
      <c r="T57" s="20">
        <f t="shared" si="27"/>
        <v>0</v>
      </c>
      <c r="U57" s="19">
        <v>0</v>
      </c>
      <c r="V57" s="20">
        <f t="shared" si="28"/>
        <v>0</v>
      </c>
      <c r="W57" s="19">
        <v>0</v>
      </c>
      <c r="X57" s="20">
        <f t="shared" si="29"/>
        <v>0</v>
      </c>
      <c r="Y57" s="19">
        <v>0</v>
      </c>
      <c r="Z57" s="20">
        <f t="shared" si="30"/>
        <v>0</v>
      </c>
      <c r="AA57" s="19">
        <v>0</v>
      </c>
      <c r="AB57" s="20">
        <f t="shared" si="31"/>
        <v>0</v>
      </c>
      <c r="AC57" s="19">
        <v>0</v>
      </c>
      <c r="AD57" s="20">
        <f t="shared" si="32"/>
        <v>0</v>
      </c>
      <c r="AE57" s="19">
        <v>0</v>
      </c>
      <c r="AF57" s="20">
        <f t="shared" si="33"/>
        <v>0</v>
      </c>
      <c r="AG57" s="19">
        <v>0</v>
      </c>
      <c r="AH57" s="20">
        <f t="shared" si="34"/>
        <v>0</v>
      </c>
      <c r="AI57" s="19">
        <v>0</v>
      </c>
      <c r="AJ57" s="20">
        <f t="shared" si="35"/>
        <v>0</v>
      </c>
      <c r="AK57" s="19">
        <v>0</v>
      </c>
      <c r="AL57" s="21">
        <v>0</v>
      </c>
      <c r="AM57" s="16"/>
      <c r="AN57" s="16"/>
      <c r="AO57" s="16">
        <v>2439324</v>
      </c>
      <c r="AP57" s="16">
        <v>187801</v>
      </c>
      <c r="AQ57" s="16">
        <v>190107</v>
      </c>
      <c r="AR57" s="16">
        <v>192493</v>
      </c>
      <c r="AS57" s="16">
        <v>211165</v>
      </c>
      <c r="AT57" s="16">
        <v>225925</v>
      </c>
      <c r="AU57" s="16">
        <v>232467</v>
      </c>
      <c r="AV57" s="16">
        <v>211285</v>
      </c>
      <c r="AW57" s="16">
        <v>179551</v>
      </c>
      <c r="AX57" s="16">
        <v>152621</v>
      </c>
      <c r="AY57" s="16">
        <v>145089</v>
      </c>
      <c r="AZ57" s="16">
        <v>138205</v>
      </c>
      <c r="BA57" s="16">
        <v>116035</v>
      </c>
      <c r="BB57" s="16">
        <v>88737</v>
      </c>
      <c r="BC57" s="16">
        <v>60879</v>
      </c>
      <c r="BD57" s="16">
        <v>42808</v>
      </c>
      <c r="BE57" s="16">
        <v>64156</v>
      </c>
    </row>
    <row r="58" spans="1:57" ht="14.4" x14ac:dyDescent="0.3">
      <c r="A58" s="17" t="s">
        <v>108</v>
      </c>
      <c r="B58" s="18" t="s">
        <v>109</v>
      </c>
      <c r="C58" s="13">
        <f t="shared" si="36"/>
        <v>0</v>
      </c>
      <c r="D58" s="14">
        <f t="shared" si="19"/>
        <v>0</v>
      </c>
      <c r="E58" s="19">
        <v>0</v>
      </c>
      <c r="F58" s="20">
        <f t="shared" si="20"/>
        <v>0</v>
      </c>
      <c r="G58" s="19">
        <v>0</v>
      </c>
      <c r="H58" s="20">
        <f t="shared" si="21"/>
        <v>0</v>
      </c>
      <c r="I58" s="19">
        <v>0</v>
      </c>
      <c r="J58" s="20">
        <f t="shared" si="22"/>
        <v>0</v>
      </c>
      <c r="K58" s="19">
        <v>0</v>
      </c>
      <c r="L58" s="20">
        <f t="shared" si="23"/>
        <v>0</v>
      </c>
      <c r="M58" s="19">
        <v>0</v>
      </c>
      <c r="N58" s="20">
        <f t="shared" si="24"/>
        <v>0</v>
      </c>
      <c r="O58" s="19">
        <v>0</v>
      </c>
      <c r="P58" s="20">
        <f t="shared" si="25"/>
        <v>0</v>
      </c>
      <c r="Q58" s="19">
        <v>0</v>
      </c>
      <c r="R58" s="20">
        <f t="shared" si="26"/>
        <v>0</v>
      </c>
      <c r="S58" s="19">
        <v>0</v>
      </c>
      <c r="T58" s="20">
        <f t="shared" si="27"/>
        <v>0</v>
      </c>
      <c r="U58" s="19">
        <v>0</v>
      </c>
      <c r="V58" s="20">
        <f t="shared" si="28"/>
        <v>0</v>
      </c>
      <c r="W58" s="19">
        <v>0</v>
      </c>
      <c r="X58" s="20">
        <f t="shared" si="29"/>
        <v>0</v>
      </c>
      <c r="Y58" s="19">
        <v>0</v>
      </c>
      <c r="Z58" s="20">
        <f t="shared" si="30"/>
        <v>0</v>
      </c>
      <c r="AA58" s="19">
        <v>0</v>
      </c>
      <c r="AB58" s="20">
        <f t="shared" si="31"/>
        <v>0</v>
      </c>
      <c r="AC58" s="19">
        <v>0</v>
      </c>
      <c r="AD58" s="20">
        <f t="shared" si="32"/>
        <v>0</v>
      </c>
      <c r="AE58" s="19">
        <v>0</v>
      </c>
      <c r="AF58" s="20">
        <f t="shared" si="33"/>
        <v>0</v>
      </c>
      <c r="AG58" s="19">
        <v>0</v>
      </c>
      <c r="AH58" s="20">
        <f t="shared" si="34"/>
        <v>0</v>
      </c>
      <c r="AI58" s="19">
        <v>0</v>
      </c>
      <c r="AJ58" s="20">
        <f t="shared" si="35"/>
        <v>0</v>
      </c>
      <c r="AK58" s="19">
        <v>0</v>
      </c>
      <c r="AL58" s="21">
        <v>0</v>
      </c>
      <c r="AM58" s="16"/>
      <c r="AN58" s="16"/>
      <c r="AO58" s="16">
        <v>2439324</v>
      </c>
      <c r="AP58" s="16">
        <v>187801</v>
      </c>
      <c r="AQ58" s="16">
        <v>190107</v>
      </c>
      <c r="AR58" s="16">
        <v>192493</v>
      </c>
      <c r="AS58" s="16">
        <v>211165</v>
      </c>
      <c r="AT58" s="16">
        <v>225925</v>
      </c>
      <c r="AU58" s="16">
        <v>232467</v>
      </c>
      <c r="AV58" s="16">
        <v>211285</v>
      </c>
      <c r="AW58" s="16">
        <v>179551</v>
      </c>
      <c r="AX58" s="16">
        <v>152621</v>
      </c>
      <c r="AY58" s="16">
        <v>145089</v>
      </c>
      <c r="AZ58" s="16">
        <v>138205</v>
      </c>
      <c r="BA58" s="16">
        <v>116035</v>
      </c>
      <c r="BB58" s="16">
        <v>88737</v>
      </c>
      <c r="BC58" s="16">
        <v>60879</v>
      </c>
      <c r="BD58" s="16">
        <v>42808</v>
      </c>
      <c r="BE58" s="16">
        <v>64156</v>
      </c>
    </row>
    <row r="59" spans="1:57" ht="14.4" x14ac:dyDescent="0.3">
      <c r="A59" s="17" t="s">
        <v>110</v>
      </c>
      <c r="B59" s="18" t="s">
        <v>111</v>
      </c>
      <c r="C59" s="13">
        <f t="shared" si="36"/>
        <v>0</v>
      </c>
      <c r="D59" s="14">
        <f t="shared" si="19"/>
        <v>0</v>
      </c>
      <c r="E59" s="19">
        <v>0</v>
      </c>
      <c r="F59" s="20">
        <f t="shared" si="20"/>
        <v>0</v>
      </c>
      <c r="G59" s="19">
        <v>0</v>
      </c>
      <c r="H59" s="20">
        <f t="shared" si="21"/>
        <v>0</v>
      </c>
      <c r="I59" s="19">
        <v>0</v>
      </c>
      <c r="J59" s="20">
        <f t="shared" si="22"/>
        <v>0</v>
      </c>
      <c r="K59" s="19">
        <v>0</v>
      </c>
      <c r="L59" s="20">
        <f t="shared" si="23"/>
        <v>0</v>
      </c>
      <c r="M59" s="19">
        <v>0</v>
      </c>
      <c r="N59" s="20">
        <f t="shared" si="24"/>
        <v>0</v>
      </c>
      <c r="O59" s="19">
        <v>0</v>
      </c>
      <c r="P59" s="20">
        <f t="shared" si="25"/>
        <v>0</v>
      </c>
      <c r="Q59" s="19">
        <v>0</v>
      </c>
      <c r="R59" s="20">
        <f t="shared" si="26"/>
        <v>0</v>
      </c>
      <c r="S59" s="19">
        <v>0</v>
      </c>
      <c r="T59" s="20">
        <f t="shared" si="27"/>
        <v>0</v>
      </c>
      <c r="U59" s="19">
        <v>0</v>
      </c>
      <c r="V59" s="20">
        <f t="shared" si="28"/>
        <v>0</v>
      </c>
      <c r="W59" s="19">
        <v>0</v>
      </c>
      <c r="X59" s="20">
        <f t="shared" si="29"/>
        <v>0</v>
      </c>
      <c r="Y59" s="19">
        <v>0</v>
      </c>
      <c r="Z59" s="20">
        <f t="shared" si="30"/>
        <v>0</v>
      </c>
      <c r="AA59" s="19">
        <v>0</v>
      </c>
      <c r="AB59" s="20">
        <f t="shared" si="31"/>
        <v>0</v>
      </c>
      <c r="AC59" s="19">
        <v>0</v>
      </c>
      <c r="AD59" s="20">
        <f t="shared" si="32"/>
        <v>0</v>
      </c>
      <c r="AE59" s="19">
        <v>0</v>
      </c>
      <c r="AF59" s="20">
        <f t="shared" si="33"/>
        <v>0</v>
      </c>
      <c r="AG59" s="19">
        <v>0</v>
      </c>
      <c r="AH59" s="20">
        <f t="shared" si="34"/>
        <v>0</v>
      </c>
      <c r="AI59" s="19">
        <v>0</v>
      </c>
      <c r="AJ59" s="20">
        <f t="shared" si="35"/>
        <v>0</v>
      </c>
      <c r="AK59" s="19">
        <v>0</v>
      </c>
      <c r="AL59" s="21">
        <v>0</v>
      </c>
      <c r="AM59" s="16"/>
      <c r="AN59" s="16"/>
      <c r="AO59" s="16">
        <v>2439324</v>
      </c>
      <c r="AP59" s="16">
        <v>187801</v>
      </c>
      <c r="AQ59" s="16">
        <v>190107</v>
      </c>
      <c r="AR59" s="16">
        <v>192493</v>
      </c>
      <c r="AS59" s="16">
        <v>211165</v>
      </c>
      <c r="AT59" s="16">
        <v>225925</v>
      </c>
      <c r="AU59" s="16">
        <v>232467</v>
      </c>
      <c r="AV59" s="16">
        <v>211285</v>
      </c>
      <c r="AW59" s="16">
        <v>179551</v>
      </c>
      <c r="AX59" s="16">
        <v>152621</v>
      </c>
      <c r="AY59" s="16">
        <v>145089</v>
      </c>
      <c r="AZ59" s="16">
        <v>138205</v>
      </c>
      <c r="BA59" s="16">
        <v>116035</v>
      </c>
      <c r="BB59" s="16">
        <v>88737</v>
      </c>
      <c r="BC59" s="16">
        <v>60879</v>
      </c>
      <c r="BD59" s="16">
        <v>42808</v>
      </c>
      <c r="BE59" s="16">
        <v>64156</v>
      </c>
    </row>
    <row r="60" spans="1:57" ht="14.4" x14ac:dyDescent="0.3">
      <c r="A60" s="17" t="s">
        <v>112</v>
      </c>
      <c r="B60" s="18" t="s">
        <v>113</v>
      </c>
      <c r="C60" s="13">
        <f t="shared" si="36"/>
        <v>22</v>
      </c>
      <c r="D60" s="14">
        <f t="shared" si="19"/>
        <v>0.90188921192920657</v>
      </c>
      <c r="E60" s="19">
        <v>0</v>
      </c>
      <c r="F60" s="20">
        <f t="shared" si="20"/>
        <v>0</v>
      </c>
      <c r="G60" s="19">
        <v>0</v>
      </c>
      <c r="H60" s="20">
        <f t="shared" si="21"/>
        <v>0</v>
      </c>
      <c r="I60" s="19">
        <v>0</v>
      </c>
      <c r="J60" s="20">
        <f t="shared" si="22"/>
        <v>0</v>
      </c>
      <c r="K60" s="19">
        <v>0</v>
      </c>
      <c r="L60" s="20">
        <f t="shared" si="23"/>
        <v>0</v>
      </c>
      <c r="M60" s="19">
        <v>0</v>
      </c>
      <c r="N60" s="20">
        <f t="shared" si="24"/>
        <v>0</v>
      </c>
      <c r="O60" s="19">
        <v>2</v>
      </c>
      <c r="P60" s="20">
        <f t="shared" si="25"/>
        <v>0.86033716613540845</v>
      </c>
      <c r="Q60" s="19">
        <v>1</v>
      </c>
      <c r="R60" s="20">
        <f t="shared" si="26"/>
        <v>0.47329436543057951</v>
      </c>
      <c r="S60" s="19">
        <v>1</v>
      </c>
      <c r="T60" s="20">
        <f t="shared" si="27"/>
        <v>0.55694482347633822</v>
      </c>
      <c r="U60" s="19">
        <v>0</v>
      </c>
      <c r="V60" s="20">
        <f t="shared" si="28"/>
        <v>0</v>
      </c>
      <c r="W60" s="19">
        <v>0</v>
      </c>
      <c r="X60" s="20">
        <f t="shared" si="29"/>
        <v>0</v>
      </c>
      <c r="Y60" s="19">
        <v>0</v>
      </c>
      <c r="Z60" s="20">
        <f t="shared" si="30"/>
        <v>0</v>
      </c>
      <c r="AA60" s="19">
        <v>4</v>
      </c>
      <c r="AB60" s="20">
        <f t="shared" si="31"/>
        <v>3.4472357478347053</v>
      </c>
      <c r="AC60" s="19">
        <v>1</v>
      </c>
      <c r="AD60" s="20">
        <f t="shared" si="32"/>
        <v>1.1269256341774008</v>
      </c>
      <c r="AE60" s="19">
        <v>4</v>
      </c>
      <c r="AF60" s="20">
        <f t="shared" si="33"/>
        <v>6.5704101578541039</v>
      </c>
      <c r="AG60" s="19">
        <v>2</v>
      </c>
      <c r="AH60" s="20">
        <f t="shared" si="34"/>
        <v>4.6720239207624745</v>
      </c>
      <c r="AI60" s="19">
        <v>7</v>
      </c>
      <c r="AJ60" s="20">
        <f t="shared" si="35"/>
        <v>10.910904669867199</v>
      </c>
      <c r="AK60" s="19">
        <v>0</v>
      </c>
      <c r="AL60" s="21">
        <v>0</v>
      </c>
      <c r="AM60" s="16"/>
      <c r="AN60" s="16"/>
      <c r="AO60" s="16">
        <v>2439324</v>
      </c>
      <c r="AP60" s="16">
        <v>187801</v>
      </c>
      <c r="AQ60" s="16">
        <v>190107</v>
      </c>
      <c r="AR60" s="16">
        <v>192493</v>
      </c>
      <c r="AS60" s="16">
        <v>211165</v>
      </c>
      <c r="AT60" s="16">
        <v>225925</v>
      </c>
      <c r="AU60" s="16">
        <v>232467</v>
      </c>
      <c r="AV60" s="16">
        <v>211285</v>
      </c>
      <c r="AW60" s="16">
        <v>179551</v>
      </c>
      <c r="AX60" s="16">
        <v>152621</v>
      </c>
      <c r="AY60" s="16">
        <v>145089</v>
      </c>
      <c r="AZ60" s="16">
        <v>138205</v>
      </c>
      <c r="BA60" s="16">
        <v>116035</v>
      </c>
      <c r="BB60" s="16">
        <v>88737</v>
      </c>
      <c r="BC60" s="16">
        <v>60879</v>
      </c>
      <c r="BD60" s="16">
        <v>42808</v>
      </c>
      <c r="BE60" s="16">
        <v>64156</v>
      </c>
    </row>
    <row r="61" spans="1:57" ht="14.4" x14ac:dyDescent="0.3">
      <c r="A61" s="17" t="s">
        <v>114</v>
      </c>
      <c r="B61" s="18" t="s">
        <v>153</v>
      </c>
      <c r="C61" s="13">
        <f t="shared" si="36"/>
        <v>1016</v>
      </c>
      <c r="D61" s="14">
        <f t="shared" si="19"/>
        <v>41.650883605457906</v>
      </c>
      <c r="E61" s="19">
        <v>0</v>
      </c>
      <c r="F61" s="20">
        <f t="shared" si="20"/>
        <v>0</v>
      </c>
      <c r="G61" s="19">
        <v>0</v>
      </c>
      <c r="H61" s="20">
        <f t="shared" si="21"/>
        <v>0</v>
      </c>
      <c r="I61" s="19">
        <v>0</v>
      </c>
      <c r="J61" s="20">
        <f t="shared" si="22"/>
        <v>0</v>
      </c>
      <c r="K61" s="19">
        <v>0</v>
      </c>
      <c r="L61" s="20">
        <f t="shared" si="23"/>
        <v>0</v>
      </c>
      <c r="M61" s="19">
        <v>0</v>
      </c>
      <c r="N61" s="20">
        <f t="shared" si="24"/>
        <v>0</v>
      </c>
      <c r="O61" s="19">
        <v>0</v>
      </c>
      <c r="P61" s="20">
        <f t="shared" si="25"/>
        <v>0</v>
      </c>
      <c r="Q61" s="19">
        <v>0</v>
      </c>
      <c r="R61" s="20">
        <f t="shared" si="26"/>
        <v>0</v>
      </c>
      <c r="S61" s="19">
        <v>0</v>
      </c>
      <c r="T61" s="20">
        <f t="shared" si="27"/>
        <v>0</v>
      </c>
      <c r="U61" s="19">
        <v>10</v>
      </c>
      <c r="V61" s="20">
        <f t="shared" si="28"/>
        <v>6.5521782716664161</v>
      </c>
      <c r="W61" s="19">
        <v>19</v>
      </c>
      <c r="X61" s="20">
        <f t="shared" si="29"/>
        <v>13.095410403269716</v>
      </c>
      <c r="Y61" s="19">
        <v>44</v>
      </c>
      <c r="Z61" s="20">
        <f t="shared" si="30"/>
        <v>31.836764227054015</v>
      </c>
      <c r="AA61" s="19">
        <v>128</v>
      </c>
      <c r="AB61" s="20">
        <f t="shared" si="31"/>
        <v>110.31154393071057</v>
      </c>
      <c r="AC61" s="19">
        <v>186</v>
      </c>
      <c r="AD61" s="20">
        <f t="shared" si="32"/>
        <v>209.60816795699651</v>
      </c>
      <c r="AE61" s="19">
        <v>230</v>
      </c>
      <c r="AF61" s="20">
        <f t="shared" si="33"/>
        <v>377.79858407661095</v>
      </c>
      <c r="AG61" s="19">
        <v>178</v>
      </c>
      <c r="AH61" s="20">
        <f t="shared" si="34"/>
        <v>415.81012894786028</v>
      </c>
      <c r="AI61" s="19">
        <v>221</v>
      </c>
      <c r="AJ61" s="20">
        <f t="shared" si="35"/>
        <v>344.47284743437871</v>
      </c>
      <c r="AK61" s="19">
        <v>0</v>
      </c>
      <c r="AL61" s="21">
        <v>0</v>
      </c>
      <c r="AM61" s="16"/>
      <c r="AN61" s="16"/>
      <c r="AO61" s="16">
        <v>2439324</v>
      </c>
      <c r="AP61" s="16">
        <v>187801</v>
      </c>
      <c r="AQ61" s="16">
        <v>190107</v>
      </c>
      <c r="AR61" s="16">
        <v>192493</v>
      </c>
      <c r="AS61" s="16">
        <v>211165</v>
      </c>
      <c r="AT61" s="16">
        <v>225925</v>
      </c>
      <c r="AU61" s="16">
        <v>232467</v>
      </c>
      <c r="AV61" s="16">
        <v>211285</v>
      </c>
      <c r="AW61" s="16">
        <v>179551</v>
      </c>
      <c r="AX61" s="16">
        <v>152621</v>
      </c>
      <c r="AY61" s="16">
        <v>145089</v>
      </c>
      <c r="AZ61" s="16">
        <v>138205</v>
      </c>
      <c r="BA61" s="16">
        <v>116035</v>
      </c>
      <c r="BB61" s="16">
        <v>88737</v>
      </c>
      <c r="BC61" s="16">
        <v>60879</v>
      </c>
      <c r="BD61" s="16">
        <v>42808</v>
      </c>
      <c r="BE61" s="16">
        <v>64156</v>
      </c>
    </row>
    <row r="62" spans="1:57" ht="14.4" x14ac:dyDescent="0.3">
      <c r="A62" s="17" t="s">
        <v>115</v>
      </c>
      <c r="B62" s="18" t="s">
        <v>154</v>
      </c>
      <c r="C62" s="13">
        <f t="shared" si="36"/>
        <v>121</v>
      </c>
      <c r="D62" s="14">
        <f t="shared" si="19"/>
        <v>4.9603906656106362</v>
      </c>
      <c r="E62" s="19">
        <v>1</v>
      </c>
      <c r="F62" s="20">
        <f t="shared" si="20"/>
        <v>0.53247852780336635</v>
      </c>
      <c r="G62" s="19">
        <v>0</v>
      </c>
      <c r="H62" s="20">
        <f t="shared" si="21"/>
        <v>0</v>
      </c>
      <c r="I62" s="19">
        <v>2</v>
      </c>
      <c r="J62" s="20">
        <f t="shared" si="22"/>
        <v>1.0389988207363385</v>
      </c>
      <c r="K62" s="19">
        <v>16</v>
      </c>
      <c r="L62" s="20">
        <f t="shared" si="23"/>
        <v>7.5770132360949978</v>
      </c>
      <c r="M62" s="19">
        <v>20</v>
      </c>
      <c r="N62" s="20">
        <f t="shared" si="24"/>
        <v>8.852495297111874</v>
      </c>
      <c r="O62" s="19">
        <v>23</v>
      </c>
      <c r="P62" s="20">
        <f t="shared" si="25"/>
        <v>9.8938774105571969</v>
      </c>
      <c r="Q62" s="19">
        <v>22</v>
      </c>
      <c r="R62" s="20">
        <f t="shared" si="26"/>
        <v>10.41247603947275</v>
      </c>
      <c r="S62" s="19">
        <v>18</v>
      </c>
      <c r="T62" s="20">
        <f t="shared" si="27"/>
        <v>10.025006822574088</v>
      </c>
      <c r="U62" s="19">
        <v>6</v>
      </c>
      <c r="V62" s="20">
        <f t="shared" si="28"/>
        <v>3.9313069629998489</v>
      </c>
      <c r="W62" s="19">
        <v>5</v>
      </c>
      <c r="X62" s="20">
        <f t="shared" si="29"/>
        <v>3.4461606324393994</v>
      </c>
      <c r="Y62" s="19">
        <v>3</v>
      </c>
      <c r="Z62" s="20">
        <f t="shared" si="30"/>
        <v>2.17068847002641</v>
      </c>
      <c r="AA62" s="19">
        <v>2</v>
      </c>
      <c r="AB62" s="20">
        <f t="shared" si="31"/>
        <v>1.7236178739173527</v>
      </c>
      <c r="AC62" s="19">
        <v>1</v>
      </c>
      <c r="AD62" s="20">
        <f t="shared" si="32"/>
        <v>1.1269256341774008</v>
      </c>
      <c r="AE62" s="19">
        <v>1</v>
      </c>
      <c r="AF62" s="20">
        <f t="shared" si="33"/>
        <v>1.642602539463526</v>
      </c>
      <c r="AG62" s="19">
        <v>0</v>
      </c>
      <c r="AH62" s="20">
        <f t="shared" si="34"/>
        <v>0</v>
      </c>
      <c r="AI62" s="19">
        <v>1</v>
      </c>
      <c r="AJ62" s="20">
        <f t="shared" si="35"/>
        <v>1.5587006671238857</v>
      </c>
      <c r="AK62" s="19">
        <v>0</v>
      </c>
      <c r="AL62" s="21">
        <v>0</v>
      </c>
      <c r="AM62" s="16"/>
      <c r="AN62" s="16"/>
      <c r="AO62" s="16">
        <v>2439324</v>
      </c>
      <c r="AP62" s="16">
        <v>187801</v>
      </c>
      <c r="AQ62" s="16">
        <v>190107</v>
      </c>
      <c r="AR62" s="16">
        <v>192493</v>
      </c>
      <c r="AS62" s="16">
        <v>211165</v>
      </c>
      <c r="AT62" s="16">
        <v>225925</v>
      </c>
      <c r="AU62" s="16">
        <v>232467</v>
      </c>
      <c r="AV62" s="16">
        <v>211285</v>
      </c>
      <c r="AW62" s="16">
        <v>179551</v>
      </c>
      <c r="AX62" s="16">
        <v>152621</v>
      </c>
      <c r="AY62" s="16">
        <v>145089</v>
      </c>
      <c r="AZ62" s="16">
        <v>138205</v>
      </c>
      <c r="BA62" s="16">
        <v>116035</v>
      </c>
      <c r="BB62" s="16">
        <v>88737</v>
      </c>
      <c r="BC62" s="16">
        <v>60879</v>
      </c>
      <c r="BD62" s="16">
        <v>42808</v>
      </c>
      <c r="BE62" s="16">
        <v>64156</v>
      </c>
    </row>
    <row r="63" spans="1:57" ht="14.4" x14ac:dyDescent="0.3">
      <c r="A63" s="17" t="s">
        <v>116</v>
      </c>
      <c r="B63" s="18" t="s">
        <v>117</v>
      </c>
      <c r="C63" s="13">
        <f t="shared" si="36"/>
        <v>2</v>
      </c>
      <c r="D63" s="14">
        <f t="shared" si="19"/>
        <v>8.1989928357200606E-2</v>
      </c>
      <c r="E63" s="19">
        <v>0</v>
      </c>
      <c r="F63" s="20">
        <f t="shared" si="20"/>
        <v>0</v>
      </c>
      <c r="G63" s="19">
        <v>0</v>
      </c>
      <c r="H63" s="20">
        <f t="shared" si="21"/>
        <v>0</v>
      </c>
      <c r="I63" s="19">
        <v>0</v>
      </c>
      <c r="J63" s="20">
        <f t="shared" si="22"/>
        <v>0</v>
      </c>
      <c r="K63" s="19">
        <v>0</v>
      </c>
      <c r="L63" s="20">
        <f t="shared" si="23"/>
        <v>0</v>
      </c>
      <c r="M63" s="19">
        <v>0</v>
      </c>
      <c r="N63" s="20">
        <f t="shared" si="24"/>
        <v>0</v>
      </c>
      <c r="O63" s="19">
        <v>0</v>
      </c>
      <c r="P63" s="20">
        <f t="shared" si="25"/>
        <v>0</v>
      </c>
      <c r="Q63" s="19">
        <v>0</v>
      </c>
      <c r="R63" s="20">
        <f t="shared" si="26"/>
        <v>0</v>
      </c>
      <c r="S63" s="19">
        <v>1</v>
      </c>
      <c r="T63" s="20">
        <f t="shared" si="27"/>
        <v>0.55694482347633822</v>
      </c>
      <c r="U63" s="19">
        <v>0</v>
      </c>
      <c r="V63" s="20">
        <f t="shared" si="28"/>
        <v>0</v>
      </c>
      <c r="W63" s="19">
        <v>0</v>
      </c>
      <c r="X63" s="20">
        <f t="shared" si="29"/>
        <v>0</v>
      </c>
      <c r="Y63" s="19">
        <v>1</v>
      </c>
      <c r="Z63" s="20">
        <f t="shared" si="30"/>
        <v>0.72356282334213673</v>
      </c>
      <c r="AA63" s="19">
        <v>0</v>
      </c>
      <c r="AB63" s="20">
        <f t="shared" si="31"/>
        <v>0</v>
      </c>
      <c r="AC63" s="19">
        <v>0</v>
      </c>
      <c r="AD63" s="20">
        <f t="shared" si="32"/>
        <v>0</v>
      </c>
      <c r="AE63" s="19">
        <v>0</v>
      </c>
      <c r="AF63" s="20">
        <f t="shared" si="33"/>
        <v>0</v>
      </c>
      <c r="AG63" s="19">
        <v>0</v>
      </c>
      <c r="AH63" s="20">
        <f t="shared" si="34"/>
        <v>0</v>
      </c>
      <c r="AI63" s="19">
        <v>0</v>
      </c>
      <c r="AJ63" s="20">
        <f t="shared" si="35"/>
        <v>0</v>
      </c>
      <c r="AK63" s="19">
        <v>0</v>
      </c>
      <c r="AL63" s="21">
        <v>0</v>
      </c>
      <c r="AM63" s="16"/>
      <c r="AN63" s="16"/>
      <c r="AO63" s="16">
        <v>2439324</v>
      </c>
      <c r="AP63" s="16">
        <v>187801</v>
      </c>
      <c r="AQ63" s="16">
        <v>190107</v>
      </c>
      <c r="AR63" s="16">
        <v>192493</v>
      </c>
      <c r="AS63" s="16">
        <v>211165</v>
      </c>
      <c r="AT63" s="16">
        <v>225925</v>
      </c>
      <c r="AU63" s="16">
        <v>232467</v>
      </c>
      <c r="AV63" s="16">
        <v>211285</v>
      </c>
      <c r="AW63" s="16">
        <v>179551</v>
      </c>
      <c r="AX63" s="16">
        <v>152621</v>
      </c>
      <c r="AY63" s="16">
        <v>145089</v>
      </c>
      <c r="AZ63" s="16">
        <v>138205</v>
      </c>
      <c r="BA63" s="16">
        <v>116035</v>
      </c>
      <c r="BB63" s="16">
        <v>88737</v>
      </c>
      <c r="BC63" s="16">
        <v>60879</v>
      </c>
      <c r="BD63" s="16">
        <v>42808</v>
      </c>
      <c r="BE63" s="16">
        <v>64156</v>
      </c>
    </row>
    <row r="64" spans="1:57" ht="14.4" x14ac:dyDescent="0.3">
      <c r="A64" s="17" t="s">
        <v>118</v>
      </c>
      <c r="B64" s="18" t="s">
        <v>155</v>
      </c>
      <c r="C64" s="13">
        <f t="shared" si="36"/>
        <v>123</v>
      </c>
      <c r="D64" s="14">
        <f t="shared" si="19"/>
        <v>5.0423805939678372</v>
      </c>
      <c r="E64" s="19">
        <v>1</v>
      </c>
      <c r="F64" s="20">
        <f t="shared" si="20"/>
        <v>0.53247852780336635</v>
      </c>
      <c r="G64" s="19">
        <v>0</v>
      </c>
      <c r="H64" s="20">
        <f t="shared" si="21"/>
        <v>0</v>
      </c>
      <c r="I64" s="19">
        <v>0</v>
      </c>
      <c r="J64" s="20">
        <f t="shared" si="22"/>
        <v>0</v>
      </c>
      <c r="K64" s="19">
        <v>1</v>
      </c>
      <c r="L64" s="20">
        <f t="shared" si="23"/>
        <v>0.47356332725593736</v>
      </c>
      <c r="M64" s="19">
        <v>0</v>
      </c>
      <c r="N64" s="20">
        <f t="shared" si="24"/>
        <v>0</v>
      </c>
      <c r="O64" s="19">
        <v>3</v>
      </c>
      <c r="P64" s="20">
        <f t="shared" si="25"/>
        <v>1.2905057492031127</v>
      </c>
      <c r="Q64" s="19">
        <v>2</v>
      </c>
      <c r="R64" s="20">
        <f t="shared" si="26"/>
        <v>0.94658873086115902</v>
      </c>
      <c r="S64" s="19">
        <v>2</v>
      </c>
      <c r="T64" s="20">
        <f t="shared" si="27"/>
        <v>1.1138896469526764</v>
      </c>
      <c r="U64" s="19">
        <v>12</v>
      </c>
      <c r="V64" s="20">
        <f t="shared" si="28"/>
        <v>7.8626139259996979</v>
      </c>
      <c r="W64" s="19">
        <v>9</v>
      </c>
      <c r="X64" s="20">
        <f t="shared" si="29"/>
        <v>6.2030891383909195</v>
      </c>
      <c r="Y64" s="19">
        <v>13</v>
      </c>
      <c r="Z64" s="20">
        <f t="shared" si="30"/>
        <v>9.4063167034477768</v>
      </c>
      <c r="AA64" s="19">
        <v>23</v>
      </c>
      <c r="AB64" s="20">
        <f t="shared" si="31"/>
        <v>19.821605550049554</v>
      </c>
      <c r="AC64" s="19">
        <v>14</v>
      </c>
      <c r="AD64" s="20">
        <f t="shared" si="32"/>
        <v>15.776958878483608</v>
      </c>
      <c r="AE64" s="19">
        <v>16</v>
      </c>
      <c r="AF64" s="20">
        <f t="shared" si="33"/>
        <v>26.281640631416415</v>
      </c>
      <c r="AG64" s="19">
        <v>11</v>
      </c>
      <c r="AH64" s="20">
        <f t="shared" si="34"/>
        <v>25.69613156419361</v>
      </c>
      <c r="AI64" s="19">
        <v>16</v>
      </c>
      <c r="AJ64" s="20">
        <f t="shared" si="35"/>
        <v>24.939210673982171</v>
      </c>
      <c r="AK64" s="19">
        <v>0</v>
      </c>
      <c r="AL64" s="21">
        <v>0</v>
      </c>
      <c r="AM64" s="16"/>
      <c r="AN64" s="16"/>
      <c r="AO64" s="16">
        <v>2439324</v>
      </c>
      <c r="AP64" s="16">
        <v>187801</v>
      </c>
      <c r="AQ64" s="16">
        <v>190107</v>
      </c>
      <c r="AR64" s="16">
        <v>192493</v>
      </c>
      <c r="AS64" s="16">
        <v>211165</v>
      </c>
      <c r="AT64" s="16">
        <v>225925</v>
      </c>
      <c r="AU64" s="16">
        <v>232467</v>
      </c>
      <c r="AV64" s="16">
        <v>211285</v>
      </c>
      <c r="AW64" s="16">
        <v>179551</v>
      </c>
      <c r="AX64" s="16">
        <v>152621</v>
      </c>
      <c r="AY64" s="16">
        <v>145089</v>
      </c>
      <c r="AZ64" s="16">
        <v>138205</v>
      </c>
      <c r="BA64" s="16">
        <v>116035</v>
      </c>
      <c r="BB64" s="16">
        <v>88737</v>
      </c>
      <c r="BC64" s="16">
        <v>60879</v>
      </c>
      <c r="BD64" s="16">
        <v>42808</v>
      </c>
      <c r="BE64" s="16">
        <v>64156</v>
      </c>
    </row>
    <row r="65" spans="1:57" ht="14.4" x14ac:dyDescent="0.3">
      <c r="A65" s="17" t="s">
        <v>119</v>
      </c>
      <c r="B65" s="18" t="s">
        <v>120</v>
      </c>
      <c r="C65" s="13">
        <f t="shared" si="36"/>
        <v>4</v>
      </c>
      <c r="D65" s="14">
        <f t="shared" si="19"/>
        <v>0.16397985671440121</v>
      </c>
      <c r="E65" s="19">
        <v>0</v>
      </c>
      <c r="F65" s="20">
        <f t="shared" si="20"/>
        <v>0</v>
      </c>
      <c r="G65" s="19">
        <v>0</v>
      </c>
      <c r="H65" s="20">
        <f t="shared" si="21"/>
        <v>0</v>
      </c>
      <c r="I65" s="19">
        <v>0</v>
      </c>
      <c r="J65" s="20">
        <f t="shared" si="22"/>
        <v>0</v>
      </c>
      <c r="K65" s="19">
        <v>0</v>
      </c>
      <c r="L65" s="20">
        <f t="shared" si="23"/>
        <v>0</v>
      </c>
      <c r="M65" s="19">
        <v>0</v>
      </c>
      <c r="N65" s="20">
        <f t="shared" si="24"/>
        <v>0</v>
      </c>
      <c r="O65" s="19">
        <v>0</v>
      </c>
      <c r="P65" s="20">
        <f t="shared" si="25"/>
        <v>0</v>
      </c>
      <c r="Q65" s="19">
        <v>0</v>
      </c>
      <c r="R65" s="20">
        <f t="shared" si="26"/>
        <v>0</v>
      </c>
      <c r="S65" s="19">
        <v>1</v>
      </c>
      <c r="T65" s="20">
        <f t="shared" si="27"/>
        <v>0.55694482347633822</v>
      </c>
      <c r="U65" s="19">
        <v>0</v>
      </c>
      <c r="V65" s="20">
        <f t="shared" si="28"/>
        <v>0</v>
      </c>
      <c r="W65" s="19">
        <v>0</v>
      </c>
      <c r="X65" s="20">
        <f t="shared" si="29"/>
        <v>0</v>
      </c>
      <c r="Y65" s="19">
        <v>1</v>
      </c>
      <c r="Z65" s="20">
        <f t="shared" si="30"/>
        <v>0.72356282334213673</v>
      </c>
      <c r="AA65" s="19">
        <v>0</v>
      </c>
      <c r="AB65" s="20">
        <f t="shared" si="31"/>
        <v>0</v>
      </c>
      <c r="AC65" s="19">
        <v>1</v>
      </c>
      <c r="AD65" s="20">
        <f t="shared" si="32"/>
        <v>1.1269256341774008</v>
      </c>
      <c r="AE65" s="19">
        <v>0</v>
      </c>
      <c r="AF65" s="20">
        <f t="shared" si="33"/>
        <v>0</v>
      </c>
      <c r="AG65" s="19">
        <v>0</v>
      </c>
      <c r="AH65" s="20">
        <f t="shared" si="34"/>
        <v>0</v>
      </c>
      <c r="AI65" s="19">
        <v>1</v>
      </c>
      <c r="AJ65" s="20">
        <f t="shared" si="35"/>
        <v>1.5587006671238857</v>
      </c>
      <c r="AK65" s="19">
        <v>0</v>
      </c>
      <c r="AL65" s="21">
        <v>0</v>
      </c>
      <c r="AM65" s="16"/>
      <c r="AN65" s="16"/>
      <c r="AO65" s="16">
        <v>2439324</v>
      </c>
      <c r="AP65" s="16">
        <v>187801</v>
      </c>
      <c r="AQ65" s="16">
        <v>190107</v>
      </c>
      <c r="AR65" s="16">
        <v>192493</v>
      </c>
      <c r="AS65" s="16">
        <v>211165</v>
      </c>
      <c r="AT65" s="16">
        <v>225925</v>
      </c>
      <c r="AU65" s="16">
        <v>232467</v>
      </c>
      <c r="AV65" s="16">
        <v>211285</v>
      </c>
      <c r="AW65" s="16">
        <v>179551</v>
      </c>
      <c r="AX65" s="16">
        <v>152621</v>
      </c>
      <c r="AY65" s="16">
        <v>145089</v>
      </c>
      <c r="AZ65" s="16">
        <v>138205</v>
      </c>
      <c r="BA65" s="16">
        <v>116035</v>
      </c>
      <c r="BB65" s="16">
        <v>88737</v>
      </c>
      <c r="BC65" s="16">
        <v>60879</v>
      </c>
      <c r="BD65" s="16">
        <v>42808</v>
      </c>
      <c r="BE65" s="16">
        <v>64156</v>
      </c>
    </row>
    <row r="66" spans="1:57" ht="14.4" x14ac:dyDescent="0.3">
      <c r="A66" s="17" t="s">
        <v>121</v>
      </c>
      <c r="B66" s="18" t="s">
        <v>122</v>
      </c>
      <c r="C66" s="13">
        <f t="shared" si="36"/>
        <v>3</v>
      </c>
      <c r="D66" s="14">
        <f t="shared" si="19"/>
        <v>0.1229848925358009</v>
      </c>
      <c r="E66" s="19">
        <v>0</v>
      </c>
      <c r="F66" s="20">
        <f t="shared" si="20"/>
        <v>0</v>
      </c>
      <c r="G66" s="19">
        <v>0</v>
      </c>
      <c r="H66" s="20">
        <f t="shared" si="21"/>
        <v>0</v>
      </c>
      <c r="I66" s="19">
        <v>0</v>
      </c>
      <c r="J66" s="20">
        <f t="shared" si="22"/>
        <v>0</v>
      </c>
      <c r="K66" s="19">
        <v>0</v>
      </c>
      <c r="L66" s="20">
        <f t="shared" si="23"/>
        <v>0</v>
      </c>
      <c r="M66" s="19">
        <v>0</v>
      </c>
      <c r="N66" s="20">
        <f t="shared" si="24"/>
        <v>0</v>
      </c>
      <c r="O66" s="19">
        <v>0</v>
      </c>
      <c r="P66" s="20">
        <f t="shared" si="25"/>
        <v>0</v>
      </c>
      <c r="Q66" s="19">
        <v>0</v>
      </c>
      <c r="R66" s="20">
        <f t="shared" si="26"/>
        <v>0</v>
      </c>
      <c r="S66" s="19">
        <v>0</v>
      </c>
      <c r="T66" s="20">
        <f t="shared" si="27"/>
        <v>0</v>
      </c>
      <c r="U66" s="19">
        <v>0</v>
      </c>
      <c r="V66" s="20">
        <f t="shared" si="28"/>
        <v>0</v>
      </c>
      <c r="W66" s="19">
        <v>0</v>
      </c>
      <c r="X66" s="20">
        <f t="shared" si="29"/>
        <v>0</v>
      </c>
      <c r="Y66" s="19">
        <v>1</v>
      </c>
      <c r="Z66" s="20">
        <f t="shared" si="30"/>
        <v>0.72356282334213673</v>
      </c>
      <c r="AA66" s="19">
        <v>1</v>
      </c>
      <c r="AB66" s="20">
        <f t="shared" si="31"/>
        <v>0.86180893695867633</v>
      </c>
      <c r="AC66" s="19">
        <v>0</v>
      </c>
      <c r="AD66" s="20">
        <f t="shared" si="32"/>
        <v>0</v>
      </c>
      <c r="AE66" s="19">
        <v>1</v>
      </c>
      <c r="AF66" s="20">
        <f t="shared" si="33"/>
        <v>1.642602539463526</v>
      </c>
      <c r="AG66" s="19">
        <v>0</v>
      </c>
      <c r="AH66" s="20">
        <f t="shared" si="34"/>
        <v>0</v>
      </c>
      <c r="AI66" s="19">
        <v>0</v>
      </c>
      <c r="AJ66" s="20">
        <f t="shared" si="35"/>
        <v>0</v>
      </c>
      <c r="AK66" s="19">
        <v>0</v>
      </c>
      <c r="AL66" s="21">
        <v>0</v>
      </c>
      <c r="AM66" s="16"/>
      <c r="AN66" s="16"/>
      <c r="AO66" s="16">
        <v>2439324</v>
      </c>
      <c r="AP66" s="16">
        <v>187801</v>
      </c>
      <c r="AQ66" s="16">
        <v>190107</v>
      </c>
      <c r="AR66" s="16">
        <v>192493</v>
      </c>
      <c r="AS66" s="16">
        <v>211165</v>
      </c>
      <c r="AT66" s="16">
        <v>225925</v>
      </c>
      <c r="AU66" s="16">
        <v>232467</v>
      </c>
      <c r="AV66" s="16">
        <v>211285</v>
      </c>
      <c r="AW66" s="16">
        <v>179551</v>
      </c>
      <c r="AX66" s="16">
        <v>152621</v>
      </c>
      <c r="AY66" s="16">
        <v>145089</v>
      </c>
      <c r="AZ66" s="16">
        <v>138205</v>
      </c>
      <c r="BA66" s="16">
        <v>116035</v>
      </c>
      <c r="BB66" s="16">
        <v>88737</v>
      </c>
      <c r="BC66" s="16">
        <v>60879</v>
      </c>
      <c r="BD66" s="16">
        <v>42808</v>
      </c>
      <c r="BE66" s="16">
        <v>64156</v>
      </c>
    </row>
    <row r="67" spans="1:57" ht="14.4" x14ac:dyDescent="0.3">
      <c r="A67" s="17" t="s">
        <v>123</v>
      </c>
      <c r="B67" s="18" t="s">
        <v>124</v>
      </c>
      <c r="C67" s="13">
        <f t="shared" si="36"/>
        <v>133</v>
      </c>
      <c r="D67" s="14">
        <f t="shared" si="19"/>
        <v>5.4523302357538403</v>
      </c>
      <c r="E67" s="19">
        <v>0</v>
      </c>
      <c r="F67" s="20">
        <f t="shared" si="20"/>
        <v>0</v>
      </c>
      <c r="G67" s="19">
        <v>0</v>
      </c>
      <c r="H67" s="20">
        <f t="shared" si="21"/>
        <v>0</v>
      </c>
      <c r="I67" s="19">
        <v>0</v>
      </c>
      <c r="J67" s="20">
        <f t="shared" si="22"/>
        <v>0</v>
      </c>
      <c r="K67" s="19">
        <v>0</v>
      </c>
      <c r="L67" s="20">
        <f t="shared" si="23"/>
        <v>0</v>
      </c>
      <c r="M67" s="19">
        <v>0</v>
      </c>
      <c r="N67" s="20">
        <f t="shared" si="24"/>
        <v>0</v>
      </c>
      <c r="O67" s="19">
        <v>0</v>
      </c>
      <c r="P67" s="20">
        <f t="shared" si="25"/>
        <v>0</v>
      </c>
      <c r="Q67" s="19">
        <v>0</v>
      </c>
      <c r="R67" s="20">
        <f t="shared" si="26"/>
        <v>0</v>
      </c>
      <c r="S67" s="19">
        <v>3</v>
      </c>
      <c r="T67" s="20">
        <f t="shared" si="27"/>
        <v>1.6708344704290146</v>
      </c>
      <c r="U67" s="19">
        <v>3</v>
      </c>
      <c r="V67" s="20">
        <f t="shared" si="28"/>
        <v>1.9656534814999245</v>
      </c>
      <c r="W67" s="19">
        <v>3</v>
      </c>
      <c r="X67" s="20">
        <f t="shared" si="29"/>
        <v>2.0676963794636394</v>
      </c>
      <c r="Y67" s="19">
        <v>7</v>
      </c>
      <c r="Z67" s="20">
        <f t="shared" si="30"/>
        <v>5.0649397633949569</v>
      </c>
      <c r="AA67" s="19">
        <v>8</v>
      </c>
      <c r="AB67" s="20">
        <f t="shared" si="31"/>
        <v>6.8944714956694106</v>
      </c>
      <c r="AC67" s="19">
        <v>17</v>
      </c>
      <c r="AD67" s="20">
        <f t="shared" si="32"/>
        <v>19.157735781015813</v>
      </c>
      <c r="AE67" s="19">
        <v>16</v>
      </c>
      <c r="AF67" s="20">
        <f t="shared" si="33"/>
        <v>26.281640631416415</v>
      </c>
      <c r="AG67" s="19">
        <v>20</v>
      </c>
      <c r="AH67" s="20">
        <f t="shared" si="34"/>
        <v>46.720239207624743</v>
      </c>
      <c r="AI67" s="19">
        <v>56</v>
      </c>
      <c r="AJ67" s="20">
        <f t="shared" si="35"/>
        <v>87.287237358937588</v>
      </c>
      <c r="AK67" s="19">
        <v>0</v>
      </c>
      <c r="AL67" s="21">
        <v>0</v>
      </c>
      <c r="AM67" s="16"/>
      <c r="AN67" s="16"/>
      <c r="AO67" s="16">
        <v>2439324</v>
      </c>
      <c r="AP67" s="16">
        <v>187801</v>
      </c>
      <c r="AQ67" s="16">
        <v>190107</v>
      </c>
      <c r="AR67" s="16">
        <v>192493</v>
      </c>
      <c r="AS67" s="16">
        <v>211165</v>
      </c>
      <c r="AT67" s="16">
        <v>225925</v>
      </c>
      <c r="AU67" s="16">
        <v>232467</v>
      </c>
      <c r="AV67" s="16">
        <v>211285</v>
      </c>
      <c r="AW67" s="16">
        <v>179551</v>
      </c>
      <c r="AX67" s="16">
        <v>152621</v>
      </c>
      <c r="AY67" s="16">
        <v>145089</v>
      </c>
      <c r="AZ67" s="16">
        <v>138205</v>
      </c>
      <c r="BA67" s="16">
        <v>116035</v>
      </c>
      <c r="BB67" s="16">
        <v>88737</v>
      </c>
      <c r="BC67" s="16">
        <v>60879</v>
      </c>
      <c r="BD67" s="16">
        <v>42808</v>
      </c>
      <c r="BE67" s="16">
        <v>64156</v>
      </c>
    </row>
    <row r="68" spans="1:57" ht="14.4" x14ac:dyDescent="0.3">
      <c r="A68" s="17" t="s">
        <v>125</v>
      </c>
      <c r="B68" s="18" t="s">
        <v>126</v>
      </c>
      <c r="C68" s="13">
        <f t="shared" si="36"/>
        <v>2</v>
      </c>
      <c r="D68" s="14">
        <f t="shared" si="19"/>
        <v>8.1989928357200606E-2</v>
      </c>
      <c r="E68" s="19">
        <v>0</v>
      </c>
      <c r="F68" s="20">
        <f t="shared" si="20"/>
        <v>0</v>
      </c>
      <c r="G68" s="19">
        <v>0</v>
      </c>
      <c r="H68" s="20">
        <f t="shared" si="21"/>
        <v>0</v>
      </c>
      <c r="I68" s="19">
        <v>0</v>
      </c>
      <c r="J68" s="20">
        <f t="shared" si="22"/>
        <v>0</v>
      </c>
      <c r="K68" s="19">
        <v>0</v>
      </c>
      <c r="L68" s="20">
        <f t="shared" si="23"/>
        <v>0</v>
      </c>
      <c r="M68" s="19">
        <v>0</v>
      </c>
      <c r="N68" s="20">
        <f t="shared" si="24"/>
        <v>0</v>
      </c>
      <c r="O68" s="19">
        <v>0</v>
      </c>
      <c r="P68" s="20">
        <f t="shared" si="25"/>
        <v>0</v>
      </c>
      <c r="Q68" s="19">
        <v>0</v>
      </c>
      <c r="R68" s="20">
        <f t="shared" si="26"/>
        <v>0</v>
      </c>
      <c r="S68" s="19">
        <v>0</v>
      </c>
      <c r="T68" s="20">
        <f t="shared" si="27"/>
        <v>0</v>
      </c>
      <c r="U68" s="19">
        <v>0</v>
      </c>
      <c r="V68" s="20">
        <f t="shared" si="28"/>
        <v>0</v>
      </c>
      <c r="W68" s="19">
        <v>0</v>
      </c>
      <c r="X68" s="20">
        <f t="shared" si="29"/>
        <v>0</v>
      </c>
      <c r="Y68" s="19">
        <v>0</v>
      </c>
      <c r="Z68" s="20">
        <f t="shared" si="30"/>
        <v>0</v>
      </c>
      <c r="AA68" s="19">
        <v>1</v>
      </c>
      <c r="AB68" s="20">
        <f t="shared" si="31"/>
        <v>0.86180893695867633</v>
      </c>
      <c r="AC68" s="19">
        <v>0</v>
      </c>
      <c r="AD68" s="20">
        <f t="shared" si="32"/>
        <v>0</v>
      </c>
      <c r="AE68" s="19">
        <v>1</v>
      </c>
      <c r="AF68" s="20">
        <f t="shared" si="33"/>
        <v>1.642602539463526</v>
      </c>
      <c r="AG68" s="19">
        <v>0</v>
      </c>
      <c r="AH68" s="20">
        <f t="shared" si="34"/>
        <v>0</v>
      </c>
      <c r="AI68" s="19">
        <v>0</v>
      </c>
      <c r="AJ68" s="20">
        <f t="shared" si="35"/>
        <v>0</v>
      </c>
      <c r="AK68" s="19">
        <v>0</v>
      </c>
      <c r="AL68" s="21">
        <v>0</v>
      </c>
      <c r="AM68" s="16"/>
      <c r="AN68" s="16"/>
      <c r="AO68" s="16">
        <v>2439324</v>
      </c>
      <c r="AP68" s="16">
        <v>187801</v>
      </c>
      <c r="AQ68" s="16">
        <v>190107</v>
      </c>
      <c r="AR68" s="16">
        <v>192493</v>
      </c>
      <c r="AS68" s="16">
        <v>211165</v>
      </c>
      <c r="AT68" s="16">
        <v>225925</v>
      </c>
      <c r="AU68" s="16">
        <v>232467</v>
      </c>
      <c r="AV68" s="16">
        <v>211285</v>
      </c>
      <c r="AW68" s="16">
        <v>179551</v>
      </c>
      <c r="AX68" s="16">
        <v>152621</v>
      </c>
      <c r="AY68" s="16">
        <v>145089</v>
      </c>
      <c r="AZ68" s="16">
        <v>138205</v>
      </c>
      <c r="BA68" s="16">
        <v>116035</v>
      </c>
      <c r="BB68" s="16">
        <v>88737</v>
      </c>
      <c r="BC68" s="16">
        <v>60879</v>
      </c>
      <c r="BD68" s="16">
        <v>42808</v>
      </c>
      <c r="BE68" s="16">
        <v>64156</v>
      </c>
    </row>
    <row r="69" spans="1:57" ht="14.4" x14ac:dyDescent="0.3">
      <c r="A69" s="17" t="s">
        <v>127</v>
      </c>
      <c r="B69" s="18" t="s">
        <v>156</v>
      </c>
      <c r="C69" s="13">
        <f t="shared" si="36"/>
        <v>16</v>
      </c>
      <c r="D69" s="14">
        <f t="shared" si="19"/>
        <v>0.65591942685760485</v>
      </c>
      <c r="E69" s="19">
        <v>1</v>
      </c>
      <c r="F69" s="20">
        <f t="shared" si="20"/>
        <v>0.53247852780336635</v>
      </c>
      <c r="G69" s="19">
        <v>0</v>
      </c>
      <c r="H69" s="20">
        <f t="shared" si="21"/>
        <v>0</v>
      </c>
      <c r="I69" s="19">
        <v>0</v>
      </c>
      <c r="J69" s="20">
        <f t="shared" si="22"/>
        <v>0</v>
      </c>
      <c r="K69" s="19">
        <v>0</v>
      </c>
      <c r="L69" s="20">
        <f t="shared" si="23"/>
        <v>0</v>
      </c>
      <c r="M69" s="19">
        <v>0</v>
      </c>
      <c r="N69" s="20">
        <f t="shared" si="24"/>
        <v>0</v>
      </c>
      <c r="O69" s="19">
        <v>2</v>
      </c>
      <c r="P69" s="20">
        <f t="shared" si="25"/>
        <v>0.86033716613540845</v>
      </c>
      <c r="Q69" s="19">
        <v>0</v>
      </c>
      <c r="R69" s="20">
        <f t="shared" si="26"/>
        <v>0</v>
      </c>
      <c r="S69" s="19">
        <v>0</v>
      </c>
      <c r="T69" s="20">
        <f t="shared" si="27"/>
        <v>0</v>
      </c>
      <c r="U69" s="19">
        <v>2</v>
      </c>
      <c r="V69" s="20">
        <f t="shared" si="28"/>
        <v>1.3104356543332831</v>
      </c>
      <c r="W69" s="19">
        <v>2</v>
      </c>
      <c r="X69" s="20">
        <f t="shared" si="29"/>
        <v>1.3784642529757598</v>
      </c>
      <c r="Y69" s="19">
        <v>1</v>
      </c>
      <c r="Z69" s="20">
        <f t="shared" si="30"/>
        <v>0.72356282334213673</v>
      </c>
      <c r="AA69" s="19">
        <v>1</v>
      </c>
      <c r="AB69" s="20">
        <f t="shared" si="31"/>
        <v>0.86180893695867633</v>
      </c>
      <c r="AC69" s="19">
        <v>1</v>
      </c>
      <c r="AD69" s="20">
        <f t="shared" si="32"/>
        <v>1.1269256341774008</v>
      </c>
      <c r="AE69" s="19">
        <v>0</v>
      </c>
      <c r="AF69" s="20">
        <f t="shared" si="33"/>
        <v>0</v>
      </c>
      <c r="AG69" s="19">
        <v>4</v>
      </c>
      <c r="AH69" s="20">
        <f t="shared" si="34"/>
        <v>9.344047841524949</v>
      </c>
      <c r="AI69" s="19">
        <v>2</v>
      </c>
      <c r="AJ69" s="20">
        <f t="shared" si="35"/>
        <v>3.1174013342477713</v>
      </c>
      <c r="AK69" s="19">
        <v>0</v>
      </c>
      <c r="AL69" s="21">
        <v>0</v>
      </c>
      <c r="AM69" s="16"/>
      <c r="AN69" s="16"/>
      <c r="AO69" s="16">
        <v>2439324</v>
      </c>
      <c r="AP69" s="16">
        <v>187801</v>
      </c>
      <c r="AQ69" s="16">
        <v>190107</v>
      </c>
      <c r="AR69" s="16">
        <v>192493</v>
      </c>
      <c r="AS69" s="16">
        <v>211165</v>
      </c>
      <c r="AT69" s="16">
        <v>225925</v>
      </c>
      <c r="AU69" s="16">
        <v>232467</v>
      </c>
      <c r="AV69" s="16">
        <v>211285</v>
      </c>
      <c r="AW69" s="16">
        <v>179551</v>
      </c>
      <c r="AX69" s="16">
        <v>152621</v>
      </c>
      <c r="AY69" s="16">
        <v>145089</v>
      </c>
      <c r="AZ69" s="16">
        <v>138205</v>
      </c>
      <c r="BA69" s="16">
        <v>116035</v>
      </c>
      <c r="BB69" s="16">
        <v>88737</v>
      </c>
      <c r="BC69" s="16">
        <v>60879</v>
      </c>
      <c r="BD69" s="16">
        <v>42808</v>
      </c>
      <c r="BE69" s="16">
        <v>64156</v>
      </c>
    </row>
    <row r="70" spans="1:57" ht="14.4" x14ac:dyDescent="0.3">
      <c r="A70" s="17" t="s">
        <v>128</v>
      </c>
      <c r="B70" s="18" t="s">
        <v>129</v>
      </c>
      <c r="C70" s="13">
        <f t="shared" si="36"/>
        <v>3</v>
      </c>
      <c r="D70" s="14">
        <f t="shared" si="19"/>
        <v>0.1229848925358009</v>
      </c>
      <c r="E70" s="19">
        <v>0</v>
      </c>
      <c r="F70" s="20">
        <f t="shared" si="20"/>
        <v>0</v>
      </c>
      <c r="G70" s="19">
        <v>0</v>
      </c>
      <c r="H70" s="20">
        <f t="shared" si="21"/>
        <v>0</v>
      </c>
      <c r="I70" s="19">
        <v>0</v>
      </c>
      <c r="J70" s="20">
        <f t="shared" si="22"/>
        <v>0</v>
      </c>
      <c r="K70" s="19">
        <v>0</v>
      </c>
      <c r="L70" s="20">
        <f t="shared" si="23"/>
        <v>0</v>
      </c>
      <c r="M70" s="19">
        <v>0</v>
      </c>
      <c r="N70" s="20">
        <f t="shared" si="24"/>
        <v>0</v>
      </c>
      <c r="O70" s="19">
        <v>0</v>
      </c>
      <c r="P70" s="20">
        <f t="shared" si="25"/>
        <v>0</v>
      </c>
      <c r="Q70" s="19">
        <v>0</v>
      </c>
      <c r="R70" s="20">
        <f t="shared" si="26"/>
        <v>0</v>
      </c>
      <c r="S70" s="19">
        <v>0</v>
      </c>
      <c r="T70" s="20">
        <f t="shared" si="27"/>
        <v>0</v>
      </c>
      <c r="U70" s="19">
        <v>0</v>
      </c>
      <c r="V70" s="20">
        <f t="shared" si="28"/>
        <v>0</v>
      </c>
      <c r="W70" s="19">
        <v>1</v>
      </c>
      <c r="X70" s="20">
        <f t="shared" si="29"/>
        <v>0.6892321264878799</v>
      </c>
      <c r="Y70" s="19">
        <v>0</v>
      </c>
      <c r="Z70" s="20">
        <f t="shared" si="30"/>
        <v>0</v>
      </c>
      <c r="AA70" s="19">
        <v>0</v>
      </c>
      <c r="AB70" s="20">
        <f t="shared" si="31"/>
        <v>0</v>
      </c>
      <c r="AC70" s="19">
        <v>1</v>
      </c>
      <c r="AD70" s="20">
        <f t="shared" si="32"/>
        <v>1.1269256341774008</v>
      </c>
      <c r="AE70" s="19">
        <v>0</v>
      </c>
      <c r="AF70" s="20">
        <f t="shared" si="33"/>
        <v>0</v>
      </c>
      <c r="AG70" s="19">
        <v>0</v>
      </c>
      <c r="AH70" s="20">
        <f t="shared" si="34"/>
        <v>0</v>
      </c>
      <c r="AI70" s="19">
        <v>1</v>
      </c>
      <c r="AJ70" s="20">
        <f t="shared" si="35"/>
        <v>1.5587006671238857</v>
      </c>
      <c r="AK70" s="19">
        <v>0</v>
      </c>
      <c r="AL70" s="21">
        <v>0</v>
      </c>
      <c r="AM70" s="16"/>
      <c r="AN70" s="16"/>
      <c r="AO70" s="16">
        <v>2439324</v>
      </c>
      <c r="AP70" s="16">
        <v>187801</v>
      </c>
      <c r="AQ70" s="16">
        <v>190107</v>
      </c>
      <c r="AR70" s="16">
        <v>192493</v>
      </c>
      <c r="AS70" s="16">
        <v>211165</v>
      </c>
      <c r="AT70" s="16">
        <v>225925</v>
      </c>
      <c r="AU70" s="16">
        <v>232467</v>
      </c>
      <c r="AV70" s="16">
        <v>211285</v>
      </c>
      <c r="AW70" s="16">
        <v>179551</v>
      </c>
      <c r="AX70" s="16">
        <v>152621</v>
      </c>
      <c r="AY70" s="16">
        <v>145089</v>
      </c>
      <c r="AZ70" s="16">
        <v>138205</v>
      </c>
      <c r="BA70" s="16">
        <v>116035</v>
      </c>
      <c r="BB70" s="16">
        <v>88737</v>
      </c>
      <c r="BC70" s="16">
        <v>60879</v>
      </c>
      <c r="BD70" s="16">
        <v>42808</v>
      </c>
      <c r="BE70" s="16">
        <v>64156</v>
      </c>
    </row>
    <row r="71" spans="1:57" ht="14.4" x14ac:dyDescent="0.3">
      <c r="A71" s="17" t="s">
        <v>130</v>
      </c>
      <c r="B71" s="18" t="s">
        <v>131</v>
      </c>
      <c r="C71" s="13">
        <f t="shared" si="36"/>
        <v>83</v>
      </c>
      <c r="D71" s="14">
        <f t="shared" si="19"/>
        <v>3.4025820268238247</v>
      </c>
      <c r="E71" s="19">
        <v>5</v>
      </c>
      <c r="F71" s="20">
        <f t="shared" si="20"/>
        <v>2.662392639016832</v>
      </c>
      <c r="G71" s="19">
        <v>4</v>
      </c>
      <c r="H71" s="20">
        <f t="shared" si="21"/>
        <v>2.1040782296285778</v>
      </c>
      <c r="I71" s="19">
        <v>4</v>
      </c>
      <c r="J71" s="20">
        <f t="shared" si="22"/>
        <v>2.0779976414726771</v>
      </c>
      <c r="K71" s="19">
        <v>3</v>
      </c>
      <c r="L71" s="20">
        <f t="shared" si="23"/>
        <v>1.420689981767812</v>
      </c>
      <c r="M71" s="19">
        <v>2</v>
      </c>
      <c r="N71" s="20">
        <f t="shared" si="24"/>
        <v>0.88524952971118731</v>
      </c>
      <c r="O71" s="19">
        <v>1</v>
      </c>
      <c r="P71" s="20">
        <f t="shared" si="25"/>
        <v>0.43016858306770422</v>
      </c>
      <c r="Q71" s="19">
        <v>2</v>
      </c>
      <c r="R71" s="20">
        <f t="shared" si="26"/>
        <v>0.94658873086115902</v>
      </c>
      <c r="S71" s="19">
        <v>4</v>
      </c>
      <c r="T71" s="20">
        <f t="shared" si="27"/>
        <v>2.2277792939053529</v>
      </c>
      <c r="U71" s="19">
        <v>5</v>
      </c>
      <c r="V71" s="20">
        <f t="shared" si="28"/>
        <v>3.276089135833208</v>
      </c>
      <c r="W71" s="19">
        <v>6</v>
      </c>
      <c r="X71" s="20">
        <f t="shared" si="29"/>
        <v>4.1353927589272788</v>
      </c>
      <c r="Y71" s="19">
        <v>10</v>
      </c>
      <c r="Z71" s="20">
        <f t="shared" si="30"/>
        <v>7.235628233421366</v>
      </c>
      <c r="AA71" s="19">
        <v>9</v>
      </c>
      <c r="AB71" s="20">
        <f t="shared" si="31"/>
        <v>7.7562804326280856</v>
      </c>
      <c r="AC71" s="19">
        <v>10</v>
      </c>
      <c r="AD71" s="20">
        <f t="shared" si="32"/>
        <v>11.269256341774005</v>
      </c>
      <c r="AE71" s="19">
        <v>5</v>
      </c>
      <c r="AF71" s="20">
        <f t="shared" si="33"/>
        <v>8.2130126973176303</v>
      </c>
      <c r="AG71" s="19">
        <v>9</v>
      </c>
      <c r="AH71" s="20">
        <f t="shared" si="34"/>
        <v>21.024107643431133</v>
      </c>
      <c r="AI71" s="19">
        <v>4</v>
      </c>
      <c r="AJ71" s="20">
        <f t="shared" si="35"/>
        <v>6.2348026684955427</v>
      </c>
      <c r="AK71" s="19">
        <v>0</v>
      </c>
      <c r="AL71" s="21">
        <v>0</v>
      </c>
      <c r="AM71" s="16"/>
      <c r="AN71" s="16"/>
      <c r="AO71" s="16">
        <v>2439324</v>
      </c>
      <c r="AP71" s="16">
        <v>187801</v>
      </c>
      <c r="AQ71" s="16">
        <v>190107</v>
      </c>
      <c r="AR71" s="16">
        <v>192493</v>
      </c>
      <c r="AS71" s="16">
        <v>211165</v>
      </c>
      <c r="AT71" s="16">
        <v>225925</v>
      </c>
      <c r="AU71" s="16">
        <v>232467</v>
      </c>
      <c r="AV71" s="16">
        <v>211285</v>
      </c>
      <c r="AW71" s="16">
        <v>179551</v>
      </c>
      <c r="AX71" s="16">
        <v>152621</v>
      </c>
      <c r="AY71" s="16">
        <v>145089</v>
      </c>
      <c r="AZ71" s="16">
        <v>138205</v>
      </c>
      <c r="BA71" s="16">
        <v>116035</v>
      </c>
      <c r="BB71" s="16">
        <v>88737</v>
      </c>
      <c r="BC71" s="16">
        <v>60879</v>
      </c>
      <c r="BD71" s="16">
        <v>42808</v>
      </c>
      <c r="BE71" s="16">
        <v>64156</v>
      </c>
    </row>
    <row r="72" spans="1:57" ht="14.4" x14ac:dyDescent="0.3">
      <c r="A72" s="17" t="s">
        <v>132</v>
      </c>
      <c r="B72" s="18" t="s">
        <v>133</v>
      </c>
      <c r="C72" s="13">
        <f t="shared" si="36"/>
        <v>0</v>
      </c>
      <c r="D72" s="14">
        <f t="shared" ref="D72:D78" si="37">SUM(C72/AO72*100000)</f>
        <v>0</v>
      </c>
      <c r="E72" s="19">
        <v>0</v>
      </c>
      <c r="F72" s="20">
        <f t="shared" ref="F72:F78" si="38">SUM(E72/AP72*100000)</f>
        <v>0</v>
      </c>
      <c r="G72" s="19">
        <v>0</v>
      </c>
      <c r="H72" s="20">
        <f t="shared" ref="H72:H78" si="39">SUM(G72/AQ72*100000)</f>
        <v>0</v>
      </c>
      <c r="I72" s="19">
        <v>0</v>
      </c>
      <c r="J72" s="20">
        <f t="shared" ref="J72:J78" si="40">SUM(I72/AR72*100000)</f>
        <v>0</v>
      </c>
      <c r="K72" s="19">
        <v>0</v>
      </c>
      <c r="L72" s="20">
        <f t="shared" ref="L72:L78" si="41">SUM(K72/AS72*100000)</f>
        <v>0</v>
      </c>
      <c r="M72" s="19">
        <v>0</v>
      </c>
      <c r="N72" s="20">
        <f t="shared" ref="N72:N78" si="42">SUM(M72/AT72*100000)</f>
        <v>0</v>
      </c>
      <c r="O72" s="19">
        <v>0</v>
      </c>
      <c r="P72" s="20">
        <f t="shared" ref="P72:P78" si="43">SUM(O72/AU72*100000)</f>
        <v>0</v>
      </c>
      <c r="Q72" s="19">
        <v>0</v>
      </c>
      <c r="R72" s="20">
        <f t="shared" ref="R72:R78" si="44">SUM(Q72/AV72*100000)</f>
        <v>0</v>
      </c>
      <c r="S72" s="19">
        <v>0</v>
      </c>
      <c r="T72" s="20">
        <f t="shared" ref="T72:T78" si="45">SUM(S72/AW72*100000)</f>
        <v>0</v>
      </c>
      <c r="U72" s="19">
        <v>0</v>
      </c>
      <c r="V72" s="20">
        <f t="shared" ref="V72:V78" si="46">SUM(U72/AX72*100000)</f>
        <v>0</v>
      </c>
      <c r="W72" s="19">
        <v>0</v>
      </c>
      <c r="X72" s="20">
        <f t="shared" ref="X72:X78" si="47">SUM(W72/AY72*100000)</f>
        <v>0</v>
      </c>
      <c r="Y72" s="19">
        <v>0</v>
      </c>
      <c r="Z72" s="20">
        <f t="shared" ref="Z72:Z78" si="48">SUM(Y72/AZ72*100000)</f>
        <v>0</v>
      </c>
      <c r="AA72" s="19">
        <v>0</v>
      </c>
      <c r="AB72" s="20">
        <f t="shared" ref="AB72:AB78" si="49">SUM(AA72/BA72*100000)</f>
        <v>0</v>
      </c>
      <c r="AC72" s="19">
        <v>0</v>
      </c>
      <c r="AD72" s="20">
        <f t="shared" ref="AD72:AD78" si="50">SUM(AC72/BB72*100000)</f>
        <v>0</v>
      </c>
      <c r="AE72" s="19">
        <v>0</v>
      </c>
      <c r="AF72" s="20">
        <f t="shared" ref="AF72:AF78" si="51">SUM(AE72/BC72*100000)</f>
        <v>0</v>
      </c>
      <c r="AG72" s="19">
        <v>0</v>
      </c>
      <c r="AH72" s="20">
        <f t="shared" ref="AH72:AH78" si="52">SUM(AG72/BD72*100000)</f>
        <v>0</v>
      </c>
      <c r="AI72" s="19">
        <v>0</v>
      </c>
      <c r="AJ72" s="20">
        <f t="shared" ref="AJ72:AJ78" si="53">SUM(AI72/BE72*100000)</f>
        <v>0</v>
      </c>
      <c r="AK72" s="19">
        <v>0</v>
      </c>
      <c r="AL72" s="21">
        <v>0</v>
      </c>
      <c r="AM72" s="16"/>
      <c r="AN72" s="16"/>
      <c r="AO72" s="16">
        <v>2439324</v>
      </c>
      <c r="AP72" s="16">
        <v>187801</v>
      </c>
      <c r="AQ72" s="16">
        <v>190107</v>
      </c>
      <c r="AR72" s="16">
        <v>192493</v>
      </c>
      <c r="AS72" s="16">
        <v>211165</v>
      </c>
      <c r="AT72" s="16">
        <v>225925</v>
      </c>
      <c r="AU72" s="16">
        <v>232467</v>
      </c>
      <c r="AV72" s="16">
        <v>211285</v>
      </c>
      <c r="AW72" s="16">
        <v>179551</v>
      </c>
      <c r="AX72" s="16">
        <v>152621</v>
      </c>
      <c r="AY72" s="16">
        <v>145089</v>
      </c>
      <c r="AZ72" s="16">
        <v>138205</v>
      </c>
      <c r="BA72" s="16">
        <v>116035</v>
      </c>
      <c r="BB72" s="16">
        <v>88737</v>
      </c>
      <c r="BC72" s="16">
        <v>60879</v>
      </c>
      <c r="BD72" s="16">
        <v>42808</v>
      </c>
      <c r="BE72" s="16">
        <v>64156</v>
      </c>
    </row>
    <row r="73" spans="1:57" ht="14.4" x14ac:dyDescent="0.3">
      <c r="A73" s="17" t="s">
        <v>134</v>
      </c>
      <c r="B73" s="18" t="s">
        <v>135</v>
      </c>
      <c r="C73" s="13">
        <f t="shared" ref="C73:C78" si="54">SUM(E73+G73+I73+K73+M73+O73+Q73+S73+U73+W73+Y73+AA73+AC73+AE73+AG73+AI73+AK73)</f>
        <v>104</v>
      </c>
      <c r="D73" s="14">
        <f t="shared" si="37"/>
        <v>4.2634762745744315</v>
      </c>
      <c r="E73" s="19">
        <v>0</v>
      </c>
      <c r="F73" s="20">
        <f t="shared" si="38"/>
        <v>0</v>
      </c>
      <c r="G73" s="19">
        <v>1</v>
      </c>
      <c r="H73" s="20">
        <f t="shared" si="39"/>
        <v>0.52601955740714446</v>
      </c>
      <c r="I73" s="19">
        <v>0</v>
      </c>
      <c r="J73" s="20">
        <f t="shared" si="40"/>
        <v>0</v>
      </c>
      <c r="K73" s="19">
        <v>3</v>
      </c>
      <c r="L73" s="20">
        <f t="shared" si="41"/>
        <v>1.420689981767812</v>
      </c>
      <c r="M73" s="19">
        <v>3</v>
      </c>
      <c r="N73" s="20">
        <f t="shared" si="42"/>
        <v>1.327874294566781</v>
      </c>
      <c r="O73" s="19">
        <v>2</v>
      </c>
      <c r="P73" s="20">
        <f t="shared" si="43"/>
        <v>0.86033716613540845</v>
      </c>
      <c r="Q73" s="19">
        <v>13</v>
      </c>
      <c r="R73" s="20">
        <f t="shared" si="44"/>
        <v>6.1528267505975336</v>
      </c>
      <c r="S73" s="19">
        <v>12</v>
      </c>
      <c r="T73" s="20">
        <f t="shared" si="45"/>
        <v>6.6833378817160582</v>
      </c>
      <c r="U73" s="19">
        <v>9</v>
      </c>
      <c r="V73" s="20">
        <f t="shared" si="46"/>
        <v>5.8969604444997739</v>
      </c>
      <c r="W73" s="19">
        <v>11</v>
      </c>
      <c r="X73" s="20">
        <f t="shared" si="47"/>
        <v>7.5815533913666782</v>
      </c>
      <c r="Y73" s="19">
        <v>14</v>
      </c>
      <c r="Z73" s="20">
        <f t="shared" si="48"/>
        <v>10.129879526789914</v>
      </c>
      <c r="AA73" s="19">
        <v>10</v>
      </c>
      <c r="AB73" s="20">
        <f t="shared" si="49"/>
        <v>8.6180893695867624</v>
      </c>
      <c r="AC73" s="19">
        <v>10</v>
      </c>
      <c r="AD73" s="20">
        <f t="shared" si="50"/>
        <v>11.269256341774005</v>
      </c>
      <c r="AE73" s="19">
        <v>4</v>
      </c>
      <c r="AF73" s="20">
        <f t="shared" si="51"/>
        <v>6.5704101578541039</v>
      </c>
      <c r="AG73" s="19">
        <v>8</v>
      </c>
      <c r="AH73" s="20">
        <f t="shared" si="52"/>
        <v>18.688095683049898</v>
      </c>
      <c r="AI73" s="19">
        <v>4</v>
      </c>
      <c r="AJ73" s="20">
        <f t="shared" si="53"/>
        <v>6.2348026684955427</v>
      </c>
      <c r="AK73" s="19">
        <v>0</v>
      </c>
      <c r="AL73" s="21">
        <v>0</v>
      </c>
      <c r="AM73" s="16"/>
      <c r="AN73" s="16"/>
      <c r="AO73" s="16">
        <v>2439324</v>
      </c>
      <c r="AP73" s="16">
        <v>187801</v>
      </c>
      <c r="AQ73" s="16">
        <v>190107</v>
      </c>
      <c r="AR73" s="16">
        <v>192493</v>
      </c>
      <c r="AS73" s="16">
        <v>211165</v>
      </c>
      <c r="AT73" s="16">
        <v>225925</v>
      </c>
      <c r="AU73" s="16">
        <v>232467</v>
      </c>
      <c r="AV73" s="16">
        <v>211285</v>
      </c>
      <c r="AW73" s="16">
        <v>179551</v>
      </c>
      <c r="AX73" s="16">
        <v>152621</v>
      </c>
      <c r="AY73" s="16">
        <v>145089</v>
      </c>
      <c r="AZ73" s="16">
        <v>138205</v>
      </c>
      <c r="BA73" s="16">
        <v>116035</v>
      </c>
      <c r="BB73" s="16">
        <v>88737</v>
      </c>
      <c r="BC73" s="16">
        <v>60879</v>
      </c>
      <c r="BD73" s="16">
        <v>42808</v>
      </c>
      <c r="BE73" s="16">
        <v>64156</v>
      </c>
    </row>
    <row r="74" spans="1:57" ht="14.4" x14ac:dyDescent="0.3">
      <c r="A74" s="17" t="s">
        <v>136</v>
      </c>
      <c r="B74" s="18" t="s">
        <v>157</v>
      </c>
      <c r="C74" s="13">
        <f t="shared" si="54"/>
        <v>5</v>
      </c>
      <c r="D74" s="14">
        <f t="shared" si="37"/>
        <v>0.20497482089300151</v>
      </c>
      <c r="E74" s="19">
        <v>2</v>
      </c>
      <c r="F74" s="20">
        <f t="shared" si="38"/>
        <v>1.0649570556067327</v>
      </c>
      <c r="G74" s="19">
        <v>0</v>
      </c>
      <c r="H74" s="20">
        <f t="shared" si="39"/>
        <v>0</v>
      </c>
      <c r="I74" s="19">
        <v>0</v>
      </c>
      <c r="J74" s="20">
        <f t="shared" si="40"/>
        <v>0</v>
      </c>
      <c r="K74" s="19">
        <v>0</v>
      </c>
      <c r="L74" s="20">
        <f t="shared" si="41"/>
        <v>0</v>
      </c>
      <c r="M74" s="19">
        <v>1</v>
      </c>
      <c r="N74" s="20">
        <f t="shared" si="42"/>
        <v>0.44262476485559366</v>
      </c>
      <c r="O74" s="19">
        <v>0</v>
      </c>
      <c r="P74" s="20">
        <f t="shared" si="43"/>
        <v>0</v>
      </c>
      <c r="Q74" s="19">
        <v>0</v>
      </c>
      <c r="R74" s="20">
        <f t="shared" si="44"/>
        <v>0</v>
      </c>
      <c r="S74" s="19">
        <v>0</v>
      </c>
      <c r="T74" s="20">
        <f t="shared" si="45"/>
        <v>0</v>
      </c>
      <c r="U74" s="19">
        <v>0</v>
      </c>
      <c r="V74" s="20">
        <f t="shared" si="46"/>
        <v>0</v>
      </c>
      <c r="W74" s="19">
        <v>0</v>
      </c>
      <c r="X74" s="20">
        <f t="shared" si="47"/>
        <v>0</v>
      </c>
      <c r="Y74" s="19">
        <v>0</v>
      </c>
      <c r="Z74" s="20">
        <f t="shared" si="48"/>
        <v>0</v>
      </c>
      <c r="AA74" s="19">
        <v>1</v>
      </c>
      <c r="AB74" s="20">
        <f t="shared" si="49"/>
        <v>0.86180893695867633</v>
      </c>
      <c r="AC74" s="19">
        <v>0</v>
      </c>
      <c r="AD74" s="20">
        <f t="shared" si="50"/>
        <v>0</v>
      </c>
      <c r="AE74" s="19">
        <v>0</v>
      </c>
      <c r="AF74" s="20">
        <f t="shared" si="51"/>
        <v>0</v>
      </c>
      <c r="AG74" s="19">
        <v>0</v>
      </c>
      <c r="AH74" s="20">
        <f t="shared" si="52"/>
        <v>0</v>
      </c>
      <c r="AI74" s="19">
        <v>1</v>
      </c>
      <c r="AJ74" s="20">
        <f t="shared" si="53"/>
        <v>1.5587006671238857</v>
      </c>
      <c r="AK74" s="19">
        <v>0</v>
      </c>
      <c r="AL74" s="21">
        <v>0</v>
      </c>
      <c r="AM74" s="16"/>
      <c r="AN74" s="16"/>
      <c r="AO74" s="16">
        <v>2439324</v>
      </c>
      <c r="AP74" s="16">
        <v>187801</v>
      </c>
      <c r="AQ74" s="16">
        <v>190107</v>
      </c>
      <c r="AR74" s="16">
        <v>192493</v>
      </c>
      <c r="AS74" s="16">
        <v>211165</v>
      </c>
      <c r="AT74" s="16">
        <v>225925</v>
      </c>
      <c r="AU74" s="16">
        <v>232467</v>
      </c>
      <c r="AV74" s="16">
        <v>211285</v>
      </c>
      <c r="AW74" s="16">
        <v>179551</v>
      </c>
      <c r="AX74" s="16">
        <v>152621</v>
      </c>
      <c r="AY74" s="16">
        <v>145089</v>
      </c>
      <c r="AZ74" s="16">
        <v>138205</v>
      </c>
      <c r="BA74" s="16">
        <v>116035</v>
      </c>
      <c r="BB74" s="16">
        <v>88737</v>
      </c>
      <c r="BC74" s="16">
        <v>60879</v>
      </c>
      <c r="BD74" s="16">
        <v>42808</v>
      </c>
      <c r="BE74" s="16">
        <v>64156</v>
      </c>
    </row>
    <row r="75" spans="1:57" ht="14.4" x14ac:dyDescent="0.3">
      <c r="A75" s="17" t="s">
        <v>137</v>
      </c>
      <c r="B75" s="18" t="s">
        <v>138</v>
      </c>
      <c r="C75" s="13">
        <f t="shared" si="54"/>
        <v>3</v>
      </c>
      <c r="D75" s="14">
        <f t="shared" si="37"/>
        <v>0.1229848925358009</v>
      </c>
      <c r="E75" s="19">
        <v>0</v>
      </c>
      <c r="F75" s="20">
        <f t="shared" si="38"/>
        <v>0</v>
      </c>
      <c r="G75" s="19">
        <v>0</v>
      </c>
      <c r="H75" s="20">
        <f t="shared" si="39"/>
        <v>0</v>
      </c>
      <c r="I75" s="19">
        <v>0</v>
      </c>
      <c r="J75" s="20">
        <f t="shared" si="40"/>
        <v>0</v>
      </c>
      <c r="K75" s="19">
        <v>0</v>
      </c>
      <c r="L75" s="20">
        <f t="shared" si="41"/>
        <v>0</v>
      </c>
      <c r="M75" s="19">
        <v>0</v>
      </c>
      <c r="N75" s="20">
        <f t="shared" si="42"/>
        <v>0</v>
      </c>
      <c r="O75" s="19">
        <v>0</v>
      </c>
      <c r="P75" s="20">
        <f t="shared" si="43"/>
        <v>0</v>
      </c>
      <c r="Q75" s="19">
        <v>1</v>
      </c>
      <c r="R75" s="20">
        <f t="shared" si="44"/>
        <v>0.47329436543057951</v>
      </c>
      <c r="S75" s="19">
        <v>0</v>
      </c>
      <c r="T75" s="20">
        <f t="shared" si="45"/>
        <v>0</v>
      </c>
      <c r="U75" s="19">
        <v>1</v>
      </c>
      <c r="V75" s="20">
        <f t="shared" si="46"/>
        <v>0.65521782716664156</v>
      </c>
      <c r="W75" s="19">
        <v>0</v>
      </c>
      <c r="X75" s="20">
        <f t="shared" si="47"/>
        <v>0</v>
      </c>
      <c r="Y75" s="19">
        <v>0</v>
      </c>
      <c r="Z75" s="20">
        <f t="shared" si="48"/>
        <v>0</v>
      </c>
      <c r="AA75" s="19">
        <v>0</v>
      </c>
      <c r="AB75" s="20">
        <f t="shared" si="49"/>
        <v>0</v>
      </c>
      <c r="AC75" s="19">
        <v>1</v>
      </c>
      <c r="AD75" s="20">
        <f t="shared" si="50"/>
        <v>1.1269256341774008</v>
      </c>
      <c r="AE75" s="19">
        <v>0</v>
      </c>
      <c r="AF75" s="20">
        <f t="shared" si="51"/>
        <v>0</v>
      </c>
      <c r="AG75" s="19">
        <v>0</v>
      </c>
      <c r="AH75" s="20">
        <f t="shared" si="52"/>
        <v>0</v>
      </c>
      <c r="AI75" s="19">
        <v>0</v>
      </c>
      <c r="AJ75" s="20">
        <f t="shared" si="53"/>
        <v>0</v>
      </c>
      <c r="AK75" s="19">
        <v>0</v>
      </c>
      <c r="AL75" s="21">
        <v>0</v>
      </c>
      <c r="AM75" s="16"/>
      <c r="AN75" s="16"/>
      <c r="AO75" s="16">
        <v>2439324</v>
      </c>
      <c r="AP75" s="16">
        <v>187801</v>
      </c>
      <c r="AQ75" s="16">
        <v>190107</v>
      </c>
      <c r="AR75" s="16">
        <v>192493</v>
      </c>
      <c r="AS75" s="16">
        <v>211165</v>
      </c>
      <c r="AT75" s="16">
        <v>225925</v>
      </c>
      <c r="AU75" s="16">
        <v>232467</v>
      </c>
      <c r="AV75" s="16">
        <v>211285</v>
      </c>
      <c r="AW75" s="16">
        <v>179551</v>
      </c>
      <c r="AX75" s="16">
        <v>152621</v>
      </c>
      <c r="AY75" s="16">
        <v>145089</v>
      </c>
      <c r="AZ75" s="16">
        <v>138205</v>
      </c>
      <c r="BA75" s="16">
        <v>116035</v>
      </c>
      <c r="BB75" s="16">
        <v>88737</v>
      </c>
      <c r="BC75" s="16">
        <v>60879</v>
      </c>
      <c r="BD75" s="16">
        <v>42808</v>
      </c>
      <c r="BE75" s="16">
        <v>64156</v>
      </c>
    </row>
    <row r="76" spans="1:57" ht="14.4" x14ac:dyDescent="0.3">
      <c r="A76" s="17" t="s">
        <v>139</v>
      </c>
      <c r="B76" s="18" t="s">
        <v>158</v>
      </c>
      <c r="C76" s="13">
        <f t="shared" si="54"/>
        <v>11</v>
      </c>
      <c r="D76" s="14">
        <f t="shared" si="37"/>
        <v>0.45094460596460328</v>
      </c>
      <c r="E76" s="19">
        <v>0</v>
      </c>
      <c r="F76" s="20">
        <f t="shared" si="38"/>
        <v>0</v>
      </c>
      <c r="G76" s="19">
        <v>0</v>
      </c>
      <c r="H76" s="20">
        <f t="shared" si="39"/>
        <v>0</v>
      </c>
      <c r="I76" s="19">
        <v>0</v>
      </c>
      <c r="J76" s="20">
        <f t="shared" si="40"/>
        <v>0</v>
      </c>
      <c r="K76" s="19">
        <v>0</v>
      </c>
      <c r="L76" s="20">
        <f t="shared" si="41"/>
        <v>0</v>
      </c>
      <c r="M76" s="19">
        <v>3</v>
      </c>
      <c r="N76" s="20">
        <f t="shared" si="42"/>
        <v>1.327874294566781</v>
      </c>
      <c r="O76" s="19">
        <v>0</v>
      </c>
      <c r="P76" s="20">
        <f t="shared" si="43"/>
        <v>0</v>
      </c>
      <c r="Q76" s="19">
        <v>0</v>
      </c>
      <c r="R76" s="20">
        <f t="shared" si="44"/>
        <v>0</v>
      </c>
      <c r="S76" s="19">
        <v>0</v>
      </c>
      <c r="T76" s="20">
        <f t="shared" si="45"/>
        <v>0</v>
      </c>
      <c r="U76" s="19">
        <v>0</v>
      </c>
      <c r="V76" s="20">
        <f t="shared" si="46"/>
        <v>0</v>
      </c>
      <c r="W76" s="19">
        <v>0</v>
      </c>
      <c r="X76" s="20">
        <f t="shared" si="47"/>
        <v>0</v>
      </c>
      <c r="Y76" s="19">
        <v>1</v>
      </c>
      <c r="Z76" s="20">
        <f t="shared" si="48"/>
        <v>0.72356282334213673</v>
      </c>
      <c r="AA76" s="19">
        <v>0</v>
      </c>
      <c r="AB76" s="20">
        <f t="shared" si="49"/>
        <v>0</v>
      </c>
      <c r="AC76" s="19">
        <v>1</v>
      </c>
      <c r="AD76" s="20">
        <f t="shared" si="50"/>
        <v>1.1269256341774008</v>
      </c>
      <c r="AE76" s="19">
        <v>1</v>
      </c>
      <c r="AF76" s="20">
        <f t="shared" si="51"/>
        <v>1.642602539463526</v>
      </c>
      <c r="AG76" s="19">
        <v>3</v>
      </c>
      <c r="AH76" s="20">
        <f t="shared" si="52"/>
        <v>7.0080358811437113</v>
      </c>
      <c r="AI76" s="19">
        <v>2</v>
      </c>
      <c r="AJ76" s="20">
        <f t="shared" si="53"/>
        <v>3.1174013342477713</v>
      </c>
      <c r="AK76" s="19">
        <v>0</v>
      </c>
      <c r="AL76" s="21">
        <v>0</v>
      </c>
      <c r="AM76" s="16"/>
      <c r="AN76" s="16"/>
      <c r="AO76" s="16">
        <v>2439324</v>
      </c>
      <c r="AP76" s="16">
        <v>187801</v>
      </c>
      <c r="AQ76" s="16">
        <v>190107</v>
      </c>
      <c r="AR76" s="16">
        <v>192493</v>
      </c>
      <c r="AS76" s="16">
        <v>211165</v>
      </c>
      <c r="AT76" s="16">
        <v>225925</v>
      </c>
      <c r="AU76" s="16">
        <v>232467</v>
      </c>
      <c r="AV76" s="16">
        <v>211285</v>
      </c>
      <c r="AW76" s="16">
        <v>179551</v>
      </c>
      <c r="AX76" s="16">
        <v>152621</v>
      </c>
      <c r="AY76" s="16">
        <v>145089</v>
      </c>
      <c r="AZ76" s="16">
        <v>138205</v>
      </c>
      <c r="BA76" s="16">
        <v>116035</v>
      </c>
      <c r="BB76" s="16">
        <v>88737</v>
      </c>
      <c r="BC76" s="16">
        <v>60879</v>
      </c>
      <c r="BD76" s="16">
        <v>42808</v>
      </c>
      <c r="BE76" s="16">
        <v>64156</v>
      </c>
    </row>
    <row r="77" spans="1:57" ht="14.4" x14ac:dyDescent="0.3">
      <c r="A77" s="17" t="s">
        <v>140</v>
      </c>
      <c r="B77" s="18" t="s">
        <v>159</v>
      </c>
      <c r="C77" s="13">
        <f t="shared" si="54"/>
        <v>183</v>
      </c>
      <c r="D77" s="14">
        <f t="shared" si="37"/>
        <v>7.5020784446838551</v>
      </c>
      <c r="E77" s="19">
        <v>0</v>
      </c>
      <c r="F77" s="20">
        <f t="shared" si="38"/>
        <v>0</v>
      </c>
      <c r="G77" s="19">
        <v>9</v>
      </c>
      <c r="H77" s="20">
        <f t="shared" si="39"/>
        <v>4.7341760166642999</v>
      </c>
      <c r="I77" s="19">
        <v>9</v>
      </c>
      <c r="J77" s="20">
        <f t="shared" si="40"/>
        <v>4.6754946933135226</v>
      </c>
      <c r="K77" s="19">
        <v>10</v>
      </c>
      <c r="L77" s="20">
        <f t="shared" si="41"/>
        <v>4.7356332725593733</v>
      </c>
      <c r="M77" s="19">
        <v>6</v>
      </c>
      <c r="N77" s="20">
        <f t="shared" si="42"/>
        <v>2.6557485891335619</v>
      </c>
      <c r="O77" s="19">
        <v>8</v>
      </c>
      <c r="P77" s="20">
        <f t="shared" si="43"/>
        <v>3.4413486645416338</v>
      </c>
      <c r="Q77" s="19">
        <v>10</v>
      </c>
      <c r="R77" s="20">
        <f t="shared" si="44"/>
        <v>4.7329436543057959</v>
      </c>
      <c r="S77" s="19">
        <v>11</v>
      </c>
      <c r="T77" s="20">
        <f t="shared" si="45"/>
        <v>6.1263930582397208</v>
      </c>
      <c r="U77" s="19">
        <v>12</v>
      </c>
      <c r="V77" s="20">
        <f t="shared" si="46"/>
        <v>7.8626139259996979</v>
      </c>
      <c r="W77" s="19">
        <v>9</v>
      </c>
      <c r="X77" s="20">
        <f t="shared" si="47"/>
        <v>6.2030891383909195</v>
      </c>
      <c r="Y77" s="19">
        <v>11</v>
      </c>
      <c r="Z77" s="20">
        <f t="shared" si="48"/>
        <v>7.9591910567635038</v>
      </c>
      <c r="AA77" s="19">
        <v>11</v>
      </c>
      <c r="AB77" s="20">
        <f t="shared" si="49"/>
        <v>9.4798983065454401</v>
      </c>
      <c r="AC77" s="19">
        <v>16</v>
      </c>
      <c r="AD77" s="20">
        <f t="shared" si="50"/>
        <v>18.030810146838412</v>
      </c>
      <c r="AE77" s="19">
        <v>13</v>
      </c>
      <c r="AF77" s="20">
        <f t="shared" si="51"/>
        <v>21.353833013025838</v>
      </c>
      <c r="AG77" s="19">
        <v>11</v>
      </c>
      <c r="AH77" s="20">
        <f t="shared" si="52"/>
        <v>25.69613156419361</v>
      </c>
      <c r="AI77" s="19">
        <v>37</v>
      </c>
      <c r="AJ77" s="20">
        <f t="shared" si="53"/>
        <v>57.671924683583761</v>
      </c>
      <c r="AK77" s="19">
        <v>0</v>
      </c>
      <c r="AL77" s="21">
        <v>0</v>
      </c>
      <c r="AM77" s="16"/>
      <c r="AN77" s="16"/>
      <c r="AO77" s="16">
        <v>2439324</v>
      </c>
      <c r="AP77" s="16">
        <v>187801</v>
      </c>
      <c r="AQ77" s="16">
        <v>190107</v>
      </c>
      <c r="AR77" s="16">
        <v>192493</v>
      </c>
      <c r="AS77" s="16">
        <v>211165</v>
      </c>
      <c r="AT77" s="16">
        <v>225925</v>
      </c>
      <c r="AU77" s="16">
        <v>232467</v>
      </c>
      <c r="AV77" s="16">
        <v>211285</v>
      </c>
      <c r="AW77" s="16">
        <v>179551</v>
      </c>
      <c r="AX77" s="16">
        <v>152621</v>
      </c>
      <c r="AY77" s="16">
        <v>145089</v>
      </c>
      <c r="AZ77" s="16">
        <v>138205</v>
      </c>
      <c r="BA77" s="16">
        <v>116035</v>
      </c>
      <c r="BB77" s="16">
        <v>88737</v>
      </c>
      <c r="BC77" s="16">
        <v>60879</v>
      </c>
      <c r="BD77" s="16">
        <v>42808</v>
      </c>
      <c r="BE77" s="16">
        <v>64156</v>
      </c>
    </row>
    <row r="78" spans="1:57" ht="14.4" x14ac:dyDescent="0.3">
      <c r="A78" s="4" t="s">
        <v>141</v>
      </c>
      <c r="B78" s="22" t="s">
        <v>160</v>
      </c>
      <c r="C78" s="23">
        <f t="shared" si="54"/>
        <v>49</v>
      </c>
      <c r="D78" s="24">
        <f t="shared" si="37"/>
        <v>2.0087532447514147</v>
      </c>
      <c r="E78" s="25">
        <v>0</v>
      </c>
      <c r="F78" s="26">
        <f t="shared" si="38"/>
        <v>0</v>
      </c>
      <c r="G78" s="25">
        <v>0</v>
      </c>
      <c r="H78" s="26">
        <f t="shared" si="39"/>
        <v>0</v>
      </c>
      <c r="I78" s="25">
        <v>0</v>
      </c>
      <c r="J78" s="26">
        <f t="shared" si="40"/>
        <v>0</v>
      </c>
      <c r="K78" s="25">
        <v>0</v>
      </c>
      <c r="L78" s="26">
        <f t="shared" si="41"/>
        <v>0</v>
      </c>
      <c r="M78" s="25">
        <v>1</v>
      </c>
      <c r="N78" s="26">
        <f t="shared" si="42"/>
        <v>0.44262476485559366</v>
      </c>
      <c r="O78" s="25">
        <v>0</v>
      </c>
      <c r="P78" s="26">
        <f t="shared" si="43"/>
        <v>0</v>
      </c>
      <c r="Q78" s="25">
        <v>1</v>
      </c>
      <c r="R78" s="26">
        <f t="shared" si="44"/>
        <v>0.47329436543057951</v>
      </c>
      <c r="S78" s="25">
        <v>0</v>
      </c>
      <c r="T78" s="26">
        <f t="shared" si="45"/>
        <v>0</v>
      </c>
      <c r="U78" s="25">
        <v>3</v>
      </c>
      <c r="V78" s="26">
        <f t="shared" si="46"/>
        <v>1.9656534814999245</v>
      </c>
      <c r="W78" s="25">
        <v>1</v>
      </c>
      <c r="X78" s="26">
        <f t="shared" si="47"/>
        <v>0.6892321264878799</v>
      </c>
      <c r="Y78" s="25">
        <v>3</v>
      </c>
      <c r="Z78" s="26">
        <f t="shared" si="48"/>
        <v>2.17068847002641</v>
      </c>
      <c r="AA78" s="25">
        <v>4</v>
      </c>
      <c r="AB78" s="26">
        <f t="shared" si="49"/>
        <v>3.4472357478347053</v>
      </c>
      <c r="AC78" s="25">
        <v>9</v>
      </c>
      <c r="AD78" s="26">
        <f t="shared" si="50"/>
        <v>10.142330707596606</v>
      </c>
      <c r="AE78" s="25">
        <v>4</v>
      </c>
      <c r="AF78" s="26">
        <f t="shared" si="51"/>
        <v>6.5704101578541039</v>
      </c>
      <c r="AG78" s="25">
        <v>7</v>
      </c>
      <c r="AH78" s="26">
        <f t="shared" si="52"/>
        <v>16.35208372266866</v>
      </c>
      <c r="AI78" s="25">
        <v>16</v>
      </c>
      <c r="AJ78" s="26">
        <f t="shared" si="53"/>
        <v>24.939210673982171</v>
      </c>
      <c r="AK78" s="25">
        <v>0</v>
      </c>
      <c r="AL78" s="27">
        <v>0</v>
      </c>
      <c r="AM78" s="16"/>
      <c r="AN78" s="16"/>
      <c r="AO78" s="16">
        <v>2439324</v>
      </c>
      <c r="AP78" s="16">
        <v>187801</v>
      </c>
      <c r="AQ78" s="16">
        <v>190107</v>
      </c>
      <c r="AR78" s="16">
        <v>192493</v>
      </c>
      <c r="AS78" s="16">
        <v>211165</v>
      </c>
      <c r="AT78" s="16">
        <v>225925</v>
      </c>
      <c r="AU78" s="16">
        <v>232467</v>
      </c>
      <c r="AV78" s="16">
        <v>211285</v>
      </c>
      <c r="AW78" s="16">
        <v>179551</v>
      </c>
      <c r="AX78" s="16">
        <v>152621</v>
      </c>
      <c r="AY78" s="16">
        <v>145089</v>
      </c>
      <c r="AZ78" s="16">
        <v>138205</v>
      </c>
      <c r="BA78" s="16">
        <v>116035</v>
      </c>
      <c r="BB78" s="16">
        <v>88737</v>
      </c>
      <c r="BC78" s="16">
        <v>60879</v>
      </c>
      <c r="BD78" s="16">
        <v>42808</v>
      </c>
      <c r="BE78" s="16">
        <v>64156</v>
      </c>
    </row>
    <row r="79" spans="1:57" ht="15" customHeight="1" x14ac:dyDescent="0.2">
      <c r="A79" s="109"/>
      <c r="C79" s="28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57" x14ac:dyDescent="0.2">
      <c r="A80" s="29" t="s">
        <v>279</v>
      </c>
      <c r="C80" s="28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3:21" x14ac:dyDescent="0.2">
      <c r="C81" s="28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3:21" x14ac:dyDescent="0.2">
      <c r="C82" s="28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3:21" x14ac:dyDescent="0.2">
      <c r="C83" s="28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3:21" x14ac:dyDescent="0.2">
      <c r="C84" s="28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3:21" x14ac:dyDescent="0.2">
      <c r="C85" s="28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3:21" x14ac:dyDescent="0.2">
      <c r="C86" s="28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3:21" x14ac:dyDescent="0.2">
      <c r="C87" s="28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3:21" x14ac:dyDescent="0.2">
      <c r="C88" s="28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3:21" x14ac:dyDescent="0.2">
      <c r="C89" s="28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3:21" x14ac:dyDescent="0.2">
      <c r="C90" s="28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3:21" x14ac:dyDescent="0.2">
      <c r="C91" s="28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3:21" x14ac:dyDescent="0.2">
      <c r="C92" s="28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3:21" x14ac:dyDescent="0.2">
      <c r="C93" s="28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3:21" x14ac:dyDescent="0.2">
      <c r="C94" s="28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3:21" x14ac:dyDescent="0.2">
      <c r="C95" s="28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3:21" x14ac:dyDescent="0.2">
      <c r="C96" s="28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3:21" x14ac:dyDescent="0.2">
      <c r="C97" s="28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3:21" x14ac:dyDescent="0.2">
      <c r="C98" s="28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3:21" x14ac:dyDescent="0.2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3:21" x14ac:dyDescent="0.2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3:21" x14ac:dyDescent="0.2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3:21" x14ac:dyDescent="0.2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3:21" x14ac:dyDescent="0.2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3:21" x14ac:dyDescent="0.2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3:21" x14ac:dyDescent="0.2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3:21" x14ac:dyDescent="0.2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3:21" x14ac:dyDescent="0.2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3:21" x14ac:dyDescent="0.2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3:21" x14ac:dyDescent="0.2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3:21" x14ac:dyDescent="0.2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</sheetData>
  <mergeCells count="23">
    <mergeCell ref="A5:B7"/>
    <mergeCell ref="A1:AL1"/>
    <mergeCell ref="A2:AL2"/>
    <mergeCell ref="A3:AL3"/>
    <mergeCell ref="M6:N6"/>
    <mergeCell ref="O6:P6"/>
    <mergeCell ref="Q6:R6"/>
    <mergeCell ref="C5:AL5"/>
    <mergeCell ref="AK6:AL6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C6:D6"/>
    <mergeCell ref="E6:F6"/>
    <mergeCell ref="G6:H6"/>
    <mergeCell ref="I6:J6"/>
    <mergeCell ref="K6:L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406E-FA5B-4805-BE3C-F5AE2024FEDD}">
  <dimension ref="A1:BE110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83" customWidth="1"/>
    <col min="2" max="2" width="51.33203125" style="34" customWidth="1"/>
    <col min="3" max="3" width="5.6640625" style="34" customWidth="1"/>
    <col min="4" max="4" width="6.44140625" style="34" bestFit="1" customWidth="1"/>
    <col min="5" max="17" width="5.6640625" style="34" customWidth="1"/>
    <col min="18" max="18" width="6.44140625" style="34" bestFit="1" customWidth="1"/>
    <col min="19" max="19" width="5.6640625" style="34" customWidth="1"/>
    <col min="20" max="20" width="6.44140625" style="34" bestFit="1" customWidth="1"/>
    <col min="21" max="21" width="5.6640625" style="34" customWidth="1"/>
    <col min="22" max="22" width="6.44140625" style="34" bestFit="1" customWidth="1"/>
    <col min="23" max="23" width="5.6640625" style="34" customWidth="1"/>
    <col min="24" max="24" width="6.5546875" style="34" bestFit="1" customWidth="1"/>
    <col min="25" max="25" width="5.6640625" style="34" customWidth="1"/>
    <col min="26" max="26" width="6.44140625" style="34" bestFit="1" customWidth="1"/>
    <col min="27" max="27" width="5.6640625" style="34" customWidth="1"/>
    <col min="28" max="28" width="6.44140625" style="34" bestFit="1" customWidth="1"/>
    <col min="29" max="29" width="5.6640625" style="34" customWidth="1"/>
    <col min="30" max="30" width="6.44140625" style="34" bestFit="1" customWidth="1"/>
    <col min="31" max="31" width="5.6640625" style="34" customWidth="1"/>
    <col min="32" max="32" width="7.44140625" style="34" bestFit="1" customWidth="1"/>
    <col min="33" max="33" width="5.6640625" style="34" customWidth="1"/>
    <col min="34" max="34" width="7.44140625" style="34" bestFit="1" customWidth="1"/>
    <col min="35" max="35" width="5.6640625" style="34" customWidth="1"/>
    <col min="36" max="36" width="7.44140625" style="43" bestFit="1" customWidth="1"/>
    <col min="37" max="38" width="5.6640625" style="34" customWidth="1"/>
    <col min="39" max="40" width="11.5546875" style="34"/>
    <col min="41" max="58" width="0" style="34" hidden="1" customWidth="1"/>
    <col min="59" max="249" width="11.5546875" style="34"/>
    <col min="250" max="250" width="6.44140625" style="34" customWidth="1"/>
    <col min="251" max="251" width="51.5546875" style="34" customWidth="1"/>
    <col min="252" max="252" width="5.6640625" style="34" customWidth="1"/>
    <col min="253" max="253" width="6.44140625" style="34" bestFit="1" customWidth="1"/>
    <col min="254" max="274" width="5.6640625" style="34" customWidth="1"/>
    <col min="275" max="275" width="6.44140625" style="34" bestFit="1" customWidth="1"/>
    <col min="276" max="276" width="5.6640625" style="34" customWidth="1"/>
    <col min="277" max="277" width="6.44140625" style="34" bestFit="1" customWidth="1"/>
    <col min="278" max="278" width="5.6640625" style="34" customWidth="1"/>
    <col min="279" max="279" width="6.44140625" style="34" bestFit="1" customWidth="1"/>
    <col min="280" max="280" width="5.6640625" style="34" customWidth="1"/>
    <col min="281" max="281" width="6.44140625" style="34" bestFit="1" customWidth="1"/>
    <col min="282" max="282" width="5.6640625" style="34" customWidth="1"/>
    <col min="283" max="283" width="6.44140625" style="34" bestFit="1" customWidth="1"/>
    <col min="284" max="284" width="5.6640625" style="34" customWidth="1"/>
    <col min="285" max="285" width="7.44140625" style="34" bestFit="1" customWidth="1"/>
    <col min="286" max="505" width="11.5546875" style="34"/>
    <col min="506" max="506" width="6.44140625" style="34" customWidth="1"/>
    <col min="507" max="507" width="51.5546875" style="34" customWidth="1"/>
    <col min="508" max="508" width="5.6640625" style="34" customWidth="1"/>
    <col min="509" max="509" width="6.44140625" style="34" bestFit="1" customWidth="1"/>
    <col min="510" max="530" width="5.6640625" style="34" customWidth="1"/>
    <col min="531" max="531" width="6.44140625" style="34" bestFit="1" customWidth="1"/>
    <col min="532" max="532" width="5.6640625" style="34" customWidth="1"/>
    <col min="533" max="533" width="6.44140625" style="34" bestFit="1" customWidth="1"/>
    <col min="534" max="534" width="5.6640625" style="34" customWidth="1"/>
    <col min="535" max="535" width="6.44140625" style="34" bestFit="1" customWidth="1"/>
    <col min="536" max="536" width="5.6640625" style="34" customWidth="1"/>
    <col min="537" max="537" width="6.44140625" style="34" bestFit="1" customWidth="1"/>
    <col min="538" max="538" width="5.6640625" style="34" customWidth="1"/>
    <col min="539" max="539" width="6.44140625" style="34" bestFit="1" customWidth="1"/>
    <col min="540" max="540" width="5.6640625" style="34" customWidth="1"/>
    <col min="541" max="541" width="7.44140625" style="34" bestFit="1" customWidth="1"/>
    <col min="542" max="761" width="11.5546875" style="34"/>
    <col min="762" max="762" width="6.44140625" style="34" customWidth="1"/>
    <col min="763" max="763" width="51.5546875" style="34" customWidth="1"/>
    <col min="764" max="764" width="5.6640625" style="34" customWidth="1"/>
    <col min="765" max="765" width="6.44140625" style="34" bestFit="1" customWidth="1"/>
    <col min="766" max="786" width="5.6640625" style="34" customWidth="1"/>
    <col min="787" max="787" width="6.44140625" style="34" bestFit="1" customWidth="1"/>
    <col min="788" max="788" width="5.6640625" style="34" customWidth="1"/>
    <col min="789" max="789" width="6.44140625" style="34" bestFit="1" customWidth="1"/>
    <col min="790" max="790" width="5.6640625" style="34" customWidth="1"/>
    <col min="791" max="791" width="6.44140625" style="34" bestFit="1" customWidth="1"/>
    <col min="792" max="792" width="5.6640625" style="34" customWidth="1"/>
    <col min="793" max="793" width="6.44140625" style="34" bestFit="1" customWidth="1"/>
    <col min="794" max="794" width="5.6640625" style="34" customWidth="1"/>
    <col min="795" max="795" width="6.44140625" style="34" bestFit="1" customWidth="1"/>
    <col min="796" max="796" width="5.6640625" style="34" customWidth="1"/>
    <col min="797" max="797" width="7.44140625" style="34" bestFit="1" customWidth="1"/>
    <col min="798" max="1017" width="11.5546875" style="34"/>
    <col min="1018" max="1018" width="6.44140625" style="34" customWidth="1"/>
    <col min="1019" max="1019" width="51.5546875" style="34" customWidth="1"/>
    <col min="1020" max="1020" width="5.6640625" style="34" customWidth="1"/>
    <col min="1021" max="1021" width="6.44140625" style="34" bestFit="1" customWidth="1"/>
    <col min="1022" max="1042" width="5.6640625" style="34" customWidth="1"/>
    <col min="1043" max="1043" width="6.44140625" style="34" bestFit="1" customWidth="1"/>
    <col min="1044" max="1044" width="5.6640625" style="34" customWidth="1"/>
    <col min="1045" max="1045" width="6.44140625" style="34" bestFit="1" customWidth="1"/>
    <col min="1046" max="1046" width="5.6640625" style="34" customWidth="1"/>
    <col min="1047" max="1047" width="6.44140625" style="34" bestFit="1" customWidth="1"/>
    <col min="1048" max="1048" width="5.6640625" style="34" customWidth="1"/>
    <col min="1049" max="1049" width="6.44140625" style="34" bestFit="1" customWidth="1"/>
    <col min="1050" max="1050" width="5.6640625" style="34" customWidth="1"/>
    <col min="1051" max="1051" width="6.44140625" style="34" bestFit="1" customWidth="1"/>
    <col min="1052" max="1052" width="5.6640625" style="34" customWidth="1"/>
    <col min="1053" max="1053" width="7.44140625" style="34" bestFit="1" customWidth="1"/>
    <col min="1054" max="1273" width="11.5546875" style="34"/>
    <col min="1274" max="1274" width="6.44140625" style="34" customWidth="1"/>
    <col min="1275" max="1275" width="51.5546875" style="34" customWidth="1"/>
    <col min="1276" max="1276" width="5.6640625" style="34" customWidth="1"/>
    <col min="1277" max="1277" width="6.44140625" style="34" bestFit="1" customWidth="1"/>
    <col min="1278" max="1298" width="5.6640625" style="34" customWidth="1"/>
    <col min="1299" max="1299" width="6.44140625" style="34" bestFit="1" customWidth="1"/>
    <col min="1300" max="1300" width="5.6640625" style="34" customWidth="1"/>
    <col min="1301" max="1301" width="6.44140625" style="34" bestFit="1" customWidth="1"/>
    <col min="1302" max="1302" width="5.6640625" style="34" customWidth="1"/>
    <col min="1303" max="1303" width="6.44140625" style="34" bestFit="1" customWidth="1"/>
    <col min="1304" max="1304" width="5.6640625" style="34" customWidth="1"/>
    <col min="1305" max="1305" width="6.44140625" style="34" bestFit="1" customWidth="1"/>
    <col min="1306" max="1306" width="5.6640625" style="34" customWidth="1"/>
    <col min="1307" max="1307" width="6.44140625" style="34" bestFit="1" customWidth="1"/>
    <col min="1308" max="1308" width="5.6640625" style="34" customWidth="1"/>
    <col min="1309" max="1309" width="7.44140625" style="34" bestFit="1" customWidth="1"/>
    <col min="1310" max="1529" width="11.5546875" style="34"/>
    <col min="1530" max="1530" width="6.44140625" style="34" customWidth="1"/>
    <col min="1531" max="1531" width="51.5546875" style="34" customWidth="1"/>
    <col min="1532" max="1532" width="5.6640625" style="34" customWidth="1"/>
    <col min="1533" max="1533" width="6.44140625" style="34" bestFit="1" customWidth="1"/>
    <col min="1534" max="1554" width="5.6640625" style="34" customWidth="1"/>
    <col min="1555" max="1555" width="6.44140625" style="34" bestFit="1" customWidth="1"/>
    <col min="1556" max="1556" width="5.6640625" style="34" customWidth="1"/>
    <col min="1557" max="1557" width="6.44140625" style="34" bestFit="1" customWidth="1"/>
    <col min="1558" max="1558" width="5.6640625" style="34" customWidth="1"/>
    <col min="1559" max="1559" width="6.44140625" style="34" bestFit="1" customWidth="1"/>
    <col min="1560" max="1560" width="5.6640625" style="34" customWidth="1"/>
    <col min="1561" max="1561" width="6.44140625" style="34" bestFit="1" customWidth="1"/>
    <col min="1562" max="1562" width="5.6640625" style="34" customWidth="1"/>
    <col min="1563" max="1563" width="6.44140625" style="34" bestFit="1" customWidth="1"/>
    <col min="1564" max="1564" width="5.6640625" style="34" customWidth="1"/>
    <col min="1565" max="1565" width="7.44140625" style="34" bestFit="1" customWidth="1"/>
    <col min="1566" max="1785" width="11.5546875" style="34"/>
    <col min="1786" max="1786" width="6.44140625" style="34" customWidth="1"/>
    <col min="1787" max="1787" width="51.5546875" style="34" customWidth="1"/>
    <col min="1788" max="1788" width="5.6640625" style="34" customWidth="1"/>
    <col min="1789" max="1789" width="6.44140625" style="34" bestFit="1" customWidth="1"/>
    <col min="1790" max="1810" width="5.6640625" style="34" customWidth="1"/>
    <col min="1811" max="1811" width="6.44140625" style="34" bestFit="1" customWidth="1"/>
    <col min="1812" max="1812" width="5.6640625" style="34" customWidth="1"/>
    <col min="1813" max="1813" width="6.44140625" style="34" bestFit="1" customWidth="1"/>
    <col min="1814" max="1814" width="5.6640625" style="34" customWidth="1"/>
    <col min="1815" max="1815" width="6.44140625" style="34" bestFit="1" customWidth="1"/>
    <col min="1816" max="1816" width="5.6640625" style="34" customWidth="1"/>
    <col min="1817" max="1817" width="6.44140625" style="34" bestFit="1" customWidth="1"/>
    <col min="1818" max="1818" width="5.6640625" style="34" customWidth="1"/>
    <col min="1819" max="1819" width="6.44140625" style="34" bestFit="1" customWidth="1"/>
    <col min="1820" max="1820" width="5.6640625" style="34" customWidth="1"/>
    <col min="1821" max="1821" width="7.44140625" style="34" bestFit="1" customWidth="1"/>
    <col min="1822" max="2041" width="11.5546875" style="34"/>
    <col min="2042" max="2042" width="6.44140625" style="34" customWidth="1"/>
    <col min="2043" max="2043" width="51.5546875" style="34" customWidth="1"/>
    <col min="2044" max="2044" width="5.6640625" style="34" customWidth="1"/>
    <col min="2045" max="2045" width="6.44140625" style="34" bestFit="1" customWidth="1"/>
    <col min="2046" max="2066" width="5.6640625" style="34" customWidth="1"/>
    <col min="2067" max="2067" width="6.44140625" style="34" bestFit="1" customWidth="1"/>
    <col min="2068" max="2068" width="5.6640625" style="34" customWidth="1"/>
    <col min="2069" max="2069" width="6.44140625" style="34" bestFit="1" customWidth="1"/>
    <col min="2070" max="2070" width="5.6640625" style="34" customWidth="1"/>
    <col min="2071" max="2071" width="6.44140625" style="34" bestFit="1" customWidth="1"/>
    <col min="2072" max="2072" width="5.6640625" style="34" customWidth="1"/>
    <col min="2073" max="2073" width="6.44140625" style="34" bestFit="1" customWidth="1"/>
    <col min="2074" max="2074" width="5.6640625" style="34" customWidth="1"/>
    <col min="2075" max="2075" width="6.44140625" style="34" bestFit="1" customWidth="1"/>
    <col min="2076" max="2076" width="5.6640625" style="34" customWidth="1"/>
    <col min="2077" max="2077" width="7.44140625" style="34" bestFit="1" customWidth="1"/>
    <col min="2078" max="2297" width="11.5546875" style="34"/>
    <col min="2298" max="2298" width="6.44140625" style="34" customWidth="1"/>
    <col min="2299" max="2299" width="51.5546875" style="34" customWidth="1"/>
    <col min="2300" max="2300" width="5.6640625" style="34" customWidth="1"/>
    <col min="2301" max="2301" width="6.44140625" style="34" bestFit="1" customWidth="1"/>
    <col min="2302" max="2322" width="5.6640625" style="34" customWidth="1"/>
    <col min="2323" max="2323" width="6.44140625" style="34" bestFit="1" customWidth="1"/>
    <col min="2324" max="2324" width="5.6640625" style="34" customWidth="1"/>
    <col min="2325" max="2325" width="6.44140625" style="34" bestFit="1" customWidth="1"/>
    <col min="2326" max="2326" width="5.6640625" style="34" customWidth="1"/>
    <col min="2327" max="2327" width="6.44140625" style="34" bestFit="1" customWidth="1"/>
    <col min="2328" max="2328" width="5.6640625" style="34" customWidth="1"/>
    <col min="2329" max="2329" width="6.44140625" style="34" bestFit="1" customWidth="1"/>
    <col min="2330" max="2330" width="5.6640625" style="34" customWidth="1"/>
    <col min="2331" max="2331" width="6.44140625" style="34" bestFit="1" customWidth="1"/>
    <col min="2332" max="2332" width="5.6640625" style="34" customWidth="1"/>
    <col min="2333" max="2333" width="7.44140625" style="34" bestFit="1" customWidth="1"/>
    <col min="2334" max="2553" width="11.5546875" style="34"/>
    <col min="2554" max="2554" width="6.44140625" style="34" customWidth="1"/>
    <col min="2555" max="2555" width="51.5546875" style="34" customWidth="1"/>
    <col min="2556" max="2556" width="5.6640625" style="34" customWidth="1"/>
    <col min="2557" max="2557" width="6.44140625" style="34" bestFit="1" customWidth="1"/>
    <col min="2558" max="2578" width="5.6640625" style="34" customWidth="1"/>
    <col min="2579" max="2579" width="6.44140625" style="34" bestFit="1" customWidth="1"/>
    <col min="2580" max="2580" width="5.6640625" style="34" customWidth="1"/>
    <col min="2581" max="2581" width="6.44140625" style="34" bestFit="1" customWidth="1"/>
    <col min="2582" max="2582" width="5.6640625" style="34" customWidth="1"/>
    <col min="2583" max="2583" width="6.44140625" style="34" bestFit="1" customWidth="1"/>
    <col min="2584" max="2584" width="5.6640625" style="34" customWidth="1"/>
    <col min="2585" max="2585" width="6.44140625" style="34" bestFit="1" customWidth="1"/>
    <col min="2586" max="2586" width="5.6640625" style="34" customWidth="1"/>
    <col min="2587" max="2587" width="6.44140625" style="34" bestFit="1" customWidth="1"/>
    <col min="2588" max="2588" width="5.6640625" style="34" customWidth="1"/>
    <col min="2589" max="2589" width="7.44140625" style="34" bestFit="1" customWidth="1"/>
    <col min="2590" max="2809" width="11.5546875" style="34"/>
    <col min="2810" max="2810" width="6.44140625" style="34" customWidth="1"/>
    <col min="2811" max="2811" width="51.5546875" style="34" customWidth="1"/>
    <col min="2812" max="2812" width="5.6640625" style="34" customWidth="1"/>
    <col min="2813" max="2813" width="6.44140625" style="34" bestFit="1" customWidth="1"/>
    <col min="2814" max="2834" width="5.6640625" style="34" customWidth="1"/>
    <col min="2835" max="2835" width="6.44140625" style="34" bestFit="1" customWidth="1"/>
    <col min="2836" max="2836" width="5.6640625" style="34" customWidth="1"/>
    <col min="2837" max="2837" width="6.44140625" style="34" bestFit="1" customWidth="1"/>
    <col min="2838" max="2838" width="5.6640625" style="34" customWidth="1"/>
    <col min="2839" max="2839" width="6.44140625" style="34" bestFit="1" customWidth="1"/>
    <col min="2840" max="2840" width="5.6640625" style="34" customWidth="1"/>
    <col min="2841" max="2841" width="6.44140625" style="34" bestFit="1" customWidth="1"/>
    <col min="2842" max="2842" width="5.6640625" style="34" customWidth="1"/>
    <col min="2843" max="2843" width="6.44140625" style="34" bestFit="1" customWidth="1"/>
    <col min="2844" max="2844" width="5.6640625" style="34" customWidth="1"/>
    <col min="2845" max="2845" width="7.44140625" style="34" bestFit="1" customWidth="1"/>
    <col min="2846" max="3065" width="11.5546875" style="34"/>
    <col min="3066" max="3066" width="6.44140625" style="34" customWidth="1"/>
    <col min="3067" max="3067" width="51.5546875" style="34" customWidth="1"/>
    <col min="3068" max="3068" width="5.6640625" style="34" customWidth="1"/>
    <col min="3069" max="3069" width="6.44140625" style="34" bestFit="1" customWidth="1"/>
    <col min="3070" max="3090" width="5.6640625" style="34" customWidth="1"/>
    <col min="3091" max="3091" width="6.44140625" style="34" bestFit="1" customWidth="1"/>
    <col min="3092" max="3092" width="5.6640625" style="34" customWidth="1"/>
    <col min="3093" max="3093" width="6.44140625" style="34" bestFit="1" customWidth="1"/>
    <col min="3094" max="3094" width="5.6640625" style="34" customWidth="1"/>
    <col min="3095" max="3095" width="6.44140625" style="34" bestFit="1" customWidth="1"/>
    <col min="3096" max="3096" width="5.6640625" style="34" customWidth="1"/>
    <col min="3097" max="3097" width="6.44140625" style="34" bestFit="1" customWidth="1"/>
    <col min="3098" max="3098" width="5.6640625" style="34" customWidth="1"/>
    <col min="3099" max="3099" width="6.44140625" style="34" bestFit="1" customWidth="1"/>
    <col min="3100" max="3100" width="5.6640625" style="34" customWidth="1"/>
    <col min="3101" max="3101" width="7.44140625" style="34" bestFit="1" customWidth="1"/>
    <col min="3102" max="3321" width="11.5546875" style="34"/>
    <col min="3322" max="3322" width="6.44140625" style="34" customWidth="1"/>
    <col min="3323" max="3323" width="51.5546875" style="34" customWidth="1"/>
    <col min="3324" max="3324" width="5.6640625" style="34" customWidth="1"/>
    <col min="3325" max="3325" width="6.44140625" style="34" bestFit="1" customWidth="1"/>
    <col min="3326" max="3346" width="5.6640625" style="34" customWidth="1"/>
    <col min="3347" max="3347" width="6.44140625" style="34" bestFit="1" customWidth="1"/>
    <col min="3348" max="3348" width="5.6640625" style="34" customWidth="1"/>
    <col min="3349" max="3349" width="6.44140625" style="34" bestFit="1" customWidth="1"/>
    <col min="3350" max="3350" width="5.6640625" style="34" customWidth="1"/>
    <col min="3351" max="3351" width="6.44140625" style="34" bestFit="1" customWidth="1"/>
    <col min="3352" max="3352" width="5.6640625" style="34" customWidth="1"/>
    <col min="3353" max="3353" width="6.44140625" style="34" bestFit="1" customWidth="1"/>
    <col min="3354" max="3354" width="5.6640625" style="34" customWidth="1"/>
    <col min="3355" max="3355" width="6.44140625" style="34" bestFit="1" customWidth="1"/>
    <col min="3356" max="3356" width="5.6640625" style="34" customWidth="1"/>
    <col min="3357" max="3357" width="7.44140625" style="34" bestFit="1" customWidth="1"/>
    <col min="3358" max="3577" width="11.5546875" style="34"/>
    <col min="3578" max="3578" width="6.44140625" style="34" customWidth="1"/>
    <col min="3579" max="3579" width="51.5546875" style="34" customWidth="1"/>
    <col min="3580" max="3580" width="5.6640625" style="34" customWidth="1"/>
    <col min="3581" max="3581" width="6.44140625" style="34" bestFit="1" customWidth="1"/>
    <col min="3582" max="3602" width="5.6640625" style="34" customWidth="1"/>
    <col min="3603" max="3603" width="6.44140625" style="34" bestFit="1" customWidth="1"/>
    <col min="3604" max="3604" width="5.6640625" style="34" customWidth="1"/>
    <col min="3605" max="3605" width="6.44140625" style="34" bestFit="1" customWidth="1"/>
    <col min="3606" max="3606" width="5.6640625" style="34" customWidth="1"/>
    <col min="3607" max="3607" width="6.44140625" style="34" bestFit="1" customWidth="1"/>
    <col min="3608" max="3608" width="5.6640625" style="34" customWidth="1"/>
    <col min="3609" max="3609" width="6.44140625" style="34" bestFit="1" customWidth="1"/>
    <col min="3610" max="3610" width="5.6640625" style="34" customWidth="1"/>
    <col min="3611" max="3611" width="6.44140625" style="34" bestFit="1" customWidth="1"/>
    <col min="3612" max="3612" width="5.6640625" style="34" customWidth="1"/>
    <col min="3613" max="3613" width="7.44140625" style="34" bestFit="1" customWidth="1"/>
    <col min="3614" max="3833" width="11.5546875" style="34"/>
    <col min="3834" max="3834" width="6.44140625" style="34" customWidth="1"/>
    <col min="3835" max="3835" width="51.5546875" style="34" customWidth="1"/>
    <col min="3836" max="3836" width="5.6640625" style="34" customWidth="1"/>
    <col min="3837" max="3837" width="6.44140625" style="34" bestFit="1" customWidth="1"/>
    <col min="3838" max="3858" width="5.6640625" style="34" customWidth="1"/>
    <col min="3859" max="3859" width="6.44140625" style="34" bestFit="1" customWidth="1"/>
    <col min="3860" max="3860" width="5.6640625" style="34" customWidth="1"/>
    <col min="3861" max="3861" width="6.44140625" style="34" bestFit="1" customWidth="1"/>
    <col min="3862" max="3862" width="5.6640625" style="34" customWidth="1"/>
    <col min="3863" max="3863" width="6.44140625" style="34" bestFit="1" customWidth="1"/>
    <col min="3864" max="3864" width="5.6640625" style="34" customWidth="1"/>
    <col min="3865" max="3865" width="6.44140625" style="34" bestFit="1" customWidth="1"/>
    <col min="3866" max="3866" width="5.6640625" style="34" customWidth="1"/>
    <col min="3867" max="3867" width="6.44140625" style="34" bestFit="1" customWidth="1"/>
    <col min="3868" max="3868" width="5.6640625" style="34" customWidth="1"/>
    <col min="3869" max="3869" width="7.44140625" style="34" bestFit="1" customWidth="1"/>
    <col min="3870" max="4089" width="11.5546875" style="34"/>
    <col min="4090" max="4090" width="6.44140625" style="34" customWidth="1"/>
    <col min="4091" max="4091" width="51.5546875" style="34" customWidth="1"/>
    <col min="4092" max="4092" width="5.6640625" style="34" customWidth="1"/>
    <col min="4093" max="4093" width="6.44140625" style="34" bestFit="1" customWidth="1"/>
    <col min="4094" max="4114" width="5.6640625" style="34" customWidth="1"/>
    <col min="4115" max="4115" width="6.44140625" style="34" bestFit="1" customWidth="1"/>
    <col min="4116" max="4116" width="5.6640625" style="34" customWidth="1"/>
    <col min="4117" max="4117" width="6.44140625" style="34" bestFit="1" customWidth="1"/>
    <col min="4118" max="4118" width="5.6640625" style="34" customWidth="1"/>
    <col min="4119" max="4119" width="6.44140625" style="34" bestFit="1" customWidth="1"/>
    <col min="4120" max="4120" width="5.6640625" style="34" customWidth="1"/>
    <col min="4121" max="4121" width="6.44140625" style="34" bestFit="1" customWidth="1"/>
    <col min="4122" max="4122" width="5.6640625" style="34" customWidth="1"/>
    <col min="4123" max="4123" width="6.44140625" style="34" bestFit="1" customWidth="1"/>
    <col min="4124" max="4124" width="5.6640625" style="34" customWidth="1"/>
    <col min="4125" max="4125" width="7.44140625" style="34" bestFit="1" customWidth="1"/>
    <col min="4126" max="4345" width="11.5546875" style="34"/>
    <col min="4346" max="4346" width="6.44140625" style="34" customWidth="1"/>
    <col min="4347" max="4347" width="51.5546875" style="34" customWidth="1"/>
    <col min="4348" max="4348" width="5.6640625" style="34" customWidth="1"/>
    <col min="4349" max="4349" width="6.44140625" style="34" bestFit="1" customWidth="1"/>
    <col min="4350" max="4370" width="5.6640625" style="34" customWidth="1"/>
    <col min="4371" max="4371" width="6.44140625" style="34" bestFit="1" customWidth="1"/>
    <col min="4372" max="4372" width="5.6640625" style="34" customWidth="1"/>
    <col min="4373" max="4373" width="6.44140625" style="34" bestFit="1" customWidth="1"/>
    <col min="4374" max="4374" width="5.6640625" style="34" customWidth="1"/>
    <col min="4375" max="4375" width="6.44140625" style="34" bestFit="1" customWidth="1"/>
    <col min="4376" max="4376" width="5.6640625" style="34" customWidth="1"/>
    <col min="4377" max="4377" width="6.44140625" style="34" bestFit="1" customWidth="1"/>
    <col min="4378" max="4378" width="5.6640625" style="34" customWidth="1"/>
    <col min="4379" max="4379" width="6.44140625" style="34" bestFit="1" customWidth="1"/>
    <col min="4380" max="4380" width="5.6640625" style="34" customWidth="1"/>
    <col min="4381" max="4381" width="7.44140625" style="34" bestFit="1" customWidth="1"/>
    <col min="4382" max="4601" width="11.5546875" style="34"/>
    <col min="4602" max="4602" width="6.44140625" style="34" customWidth="1"/>
    <col min="4603" max="4603" width="51.5546875" style="34" customWidth="1"/>
    <col min="4604" max="4604" width="5.6640625" style="34" customWidth="1"/>
    <col min="4605" max="4605" width="6.44140625" style="34" bestFit="1" customWidth="1"/>
    <col min="4606" max="4626" width="5.6640625" style="34" customWidth="1"/>
    <col min="4627" max="4627" width="6.44140625" style="34" bestFit="1" customWidth="1"/>
    <col min="4628" max="4628" width="5.6640625" style="34" customWidth="1"/>
    <col min="4629" max="4629" width="6.44140625" style="34" bestFit="1" customWidth="1"/>
    <col min="4630" max="4630" width="5.6640625" style="34" customWidth="1"/>
    <col min="4631" max="4631" width="6.44140625" style="34" bestFit="1" customWidth="1"/>
    <col min="4632" max="4632" width="5.6640625" style="34" customWidth="1"/>
    <col min="4633" max="4633" width="6.44140625" style="34" bestFit="1" customWidth="1"/>
    <col min="4634" max="4634" width="5.6640625" style="34" customWidth="1"/>
    <col min="4635" max="4635" width="6.44140625" style="34" bestFit="1" customWidth="1"/>
    <col min="4636" max="4636" width="5.6640625" style="34" customWidth="1"/>
    <col min="4637" max="4637" width="7.44140625" style="34" bestFit="1" customWidth="1"/>
    <col min="4638" max="4857" width="11.5546875" style="34"/>
    <col min="4858" max="4858" width="6.44140625" style="34" customWidth="1"/>
    <col min="4859" max="4859" width="51.5546875" style="34" customWidth="1"/>
    <col min="4860" max="4860" width="5.6640625" style="34" customWidth="1"/>
    <col min="4861" max="4861" width="6.44140625" style="34" bestFit="1" customWidth="1"/>
    <col min="4862" max="4882" width="5.6640625" style="34" customWidth="1"/>
    <col min="4883" max="4883" width="6.44140625" style="34" bestFit="1" customWidth="1"/>
    <col min="4884" max="4884" width="5.6640625" style="34" customWidth="1"/>
    <col min="4885" max="4885" width="6.44140625" style="34" bestFit="1" customWidth="1"/>
    <col min="4886" max="4886" width="5.6640625" style="34" customWidth="1"/>
    <col min="4887" max="4887" width="6.44140625" style="34" bestFit="1" customWidth="1"/>
    <col min="4888" max="4888" width="5.6640625" style="34" customWidth="1"/>
    <col min="4889" max="4889" width="6.44140625" style="34" bestFit="1" customWidth="1"/>
    <col min="4890" max="4890" width="5.6640625" style="34" customWidth="1"/>
    <col min="4891" max="4891" width="6.44140625" style="34" bestFit="1" customWidth="1"/>
    <col min="4892" max="4892" width="5.6640625" style="34" customWidth="1"/>
    <col min="4893" max="4893" width="7.44140625" style="34" bestFit="1" customWidth="1"/>
    <col min="4894" max="5113" width="11.5546875" style="34"/>
    <col min="5114" max="5114" width="6.44140625" style="34" customWidth="1"/>
    <col min="5115" max="5115" width="51.5546875" style="34" customWidth="1"/>
    <col min="5116" max="5116" width="5.6640625" style="34" customWidth="1"/>
    <col min="5117" max="5117" width="6.44140625" style="34" bestFit="1" customWidth="1"/>
    <col min="5118" max="5138" width="5.6640625" style="34" customWidth="1"/>
    <col min="5139" max="5139" width="6.44140625" style="34" bestFit="1" customWidth="1"/>
    <col min="5140" max="5140" width="5.6640625" style="34" customWidth="1"/>
    <col min="5141" max="5141" width="6.44140625" style="34" bestFit="1" customWidth="1"/>
    <col min="5142" max="5142" width="5.6640625" style="34" customWidth="1"/>
    <col min="5143" max="5143" width="6.44140625" style="34" bestFit="1" customWidth="1"/>
    <col min="5144" max="5144" width="5.6640625" style="34" customWidth="1"/>
    <col min="5145" max="5145" width="6.44140625" style="34" bestFit="1" customWidth="1"/>
    <col min="5146" max="5146" width="5.6640625" style="34" customWidth="1"/>
    <col min="5147" max="5147" width="6.44140625" style="34" bestFit="1" customWidth="1"/>
    <col min="5148" max="5148" width="5.6640625" style="34" customWidth="1"/>
    <col min="5149" max="5149" width="7.44140625" style="34" bestFit="1" customWidth="1"/>
    <col min="5150" max="5369" width="11.5546875" style="34"/>
    <col min="5370" max="5370" width="6.44140625" style="34" customWidth="1"/>
    <col min="5371" max="5371" width="51.5546875" style="34" customWidth="1"/>
    <col min="5372" max="5372" width="5.6640625" style="34" customWidth="1"/>
    <col min="5373" max="5373" width="6.44140625" style="34" bestFit="1" customWidth="1"/>
    <col min="5374" max="5394" width="5.6640625" style="34" customWidth="1"/>
    <col min="5395" max="5395" width="6.44140625" style="34" bestFit="1" customWidth="1"/>
    <col min="5396" max="5396" width="5.6640625" style="34" customWidth="1"/>
    <col min="5397" max="5397" width="6.44140625" style="34" bestFit="1" customWidth="1"/>
    <col min="5398" max="5398" width="5.6640625" style="34" customWidth="1"/>
    <col min="5399" max="5399" width="6.44140625" style="34" bestFit="1" customWidth="1"/>
    <col min="5400" max="5400" width="5.6640625" style="34" customWidth="1"/>
    <col min="5401" max="5401" width="6.44140625" style="34" bestFit="1" customWidth="1"/>
    <col min="5402" max="5402" width="5.6640625" style="34" customWidth="1"/>
    <col min="5403" max="5403" width="6.44140625" style="34" bestFit="1" customWidth="1"/>
    <col min="5404" max="5404" width="5.6640625" style="34" customWidth="1"/>
    <col min="5405" max="5405" width="7.44140625" style="34" bestFit="1" customWidth="1"/>
    <col min="5406" max="5625" width="11.5546875" style="34"/>
    <col min="5626" max="5626" width="6.44140625" style="34" customWidth="1"/>
    <col min="5627" max="5627" width="51.5546875" style="34" customWidth="1"/>
    <col min="5628" max="5628" width="5.6640625" style="34" customWidth="1"/>
    <col min="5629" max="5629" width="6.44140625" style="34" bestFit="1" customWidth="1"/>
    <col min="5630" max="5650" width="5.6640625" style="34" customWidth="1"/>
    <col min="5651" max="5651" width="6.44140625" style="34" bestFit="1" customWidth="1"/>
    <col min="5652" max="5652" width="5.6640625" style="34" customWidth="1"/>
    <col min="5653" max="5653" width="6.44140625" style="34" bestFit="1" customWidth="1"/>
    <col min="5654" max="5654" width="5.6640625" style="34" customWidth="1"/>
    <col min="5655" max="5655" width="6.44140625" style="34" bestFit="1" customWidth="1"/>
    <col min="5656" max="5656" width="5.6640625" style="34" customWidth="1"/>
    <col min="5657" max="5657" width="6.44140625" style="34" bestFit="1" customWidth="1"/>
    <col min="5658" max="5658" width="5.6640625" style="34" customWidth="1"/>
    <col min="5659" max="5659" width="6.44140625" style="34" bestFit="1" customWidth="1"/>
    <col min="5660" max="5660" width="5.6640625" style="34" customWidth="1"/>
    <col min="5661" max="5661" width="7.44140625" style="34" bestFit="1" customWidth="1"/>
    <col min="5662" max="5881" width="11.5546875" style="34"/>
    <col min="5882" max="5882" width="6.44140625" style="34" customWidth="1"/>
    <col min="5883" max="5883" width="51.5546875" style="34" customWidth="1"/>
    <col min="5884" max="5884" width="5.6640625" style="34" customWidth="1"/>
    <col min="5885" max="5885" width="6.44140625" style="34" bestFit="1" customWidth="1"/>
    <col min="5886" max="5906" width="5.6640625" style="34" customWidth="1"/>
    <col min="5907" max="5907" width="6.44140625" style="34" bestFit="1" customWidth="1"/>
    <col min="5908" max="5908" width="5.6640625" style="34" customWidth="1"/>
    <col min="5909" max="5909" width="6.44140625" style="34" bestFit="1" customWidth="1"/>
    <col min="5910" max="5910" width="5.6640625" style="34" customWidth="1"/>
    <col min="5911" max="5911" width="6.44140625" style="34" bestFit="1" customWidth="1"/>
    <col min="5912" max="5912" width="5.6640625" style="34" customWidth="1"/>
    <col min="5913" max="5913" width="6.44140625" style="34" bestFit="1" customWidth="1"/>
    <col min="5914" max="5914" width="5.6640625" style="34" customWidth="1"/>
    <col min="5915" max="5915" width="6.44140625" style="34" bestFit="1" customWidth="1"/>
    <col min="5916" max="5916" width="5.6640625" style="34" customWidth="1"/>
    <col min="5917" max="5917" width="7.44140625" style="34" bestFit="1" customWidth="1"/>
    <col min="5918" max="6137" width="11.5546875" style="34"/>
    <col min="6138" max="6138" width="6.44140625" style="34" customWidth="1"/>
    <col min="6139" max="6139" width="51.5546875" style="34" customWidth="1"/>
    <col min="6140" max="6140" width="5.6640625" style="34" customWidth="1"/>
    <col min="6141" max="6141" width="6.44140625" style="34" bestFit="1" customWidth="1"/>
    <col min="6142" max="6162" width="5.6640625" style="34" customWidth="1"/>
    <col min="6163" max="6163" width="6.44140625" style="34" bestFit="1" customWidth="1"/>
    <col min="6164" max="6164" width="5.6640625" style="34" customWidth="1"/>
    <col min="6165" max="6165" width="6.44140625" style="34" bestFit="1" customWidth="1"/>
    <col min="6166" max="6166" width="5.6640625" style="34" customWidth="1"/>
    <col min="6167" max="6167" width="6.44140625" style="34" bestFit="1" customWidth="1"/>
    <col min="6168" max="6168" width="5.6640625" style="34" customWidth="1"/>
    <col min="6169" max="6169" width="6.44140625" style="34" bestFit="1" customWidth="1"/>
    <col min="6170" max="6170" width="5.6640625" style="34" customWidth="1"/>
    <col min="6171" max="6171" width="6.44140625" style="34" bestFit="1" customWidth="1"/>
    <col min="6172" max="6172" width="5.6640625" style="34" customWidth="1"/>
    <col min="6173" max="6173" width="7.44140625" style="34" bestFit="1" customWidth="1"/>
    <col min="6174" max="6393" width="11.5546875" style="34"/>
    <col min="6394" max="6394" width="6.44140625" style="34" customWidth="1"/>
    <col min="6395" max="6395" width="51.5546875" style="34" customWidth="1"/>
    <col min="6396" max="6396" width="5.6640625" style="34" customWidth="1"/>
    <col min="6397" max="6397" width="6.44140625" style="34" bestFit="1" customWidth="1"/>
    <col min="6398" max="6418" width="5.6640625" style="34" customWidth="1"/>
    <col min="6419" max="6419" width="6.44140625" style="34" bestFit="1" customWidth="1"/>
    <col min="6420" max="6420" width="5.6640625" style="34" customWidth="1"/>
    <col min="6421" max="6421" width="6.44140625" style="34" bestFit="1" customWidth="1"/>
    <col min="6422" max="6422" width="5.6640625" style="34" customWidth="1"/>
    <col min="6423" max="6423" width="6.44140625" style="34" bestFit="1" customWidth="1"/>
    <col min="6424" max="6424" width="5.6640625" style="34" customWidth="1"/>
    <col min="6425" max="6425" width="6.44140625" style="34" bestFit="1" customWidth="1"/>
    <col min="6426" max="6426" width="5.6640625" style="34" customWidth="1"/>
    <col min="6427" max="6427" width="6.44140625" style="34" bestFit="1" customWidth="1"/>
    <col min="6428" max="6428" width="5.6640625" style="34" customWidth="1"/>
    <col min="6429" max="6429" width="7.44140625" style="34" bestFit="1" customWidth="1"/>
    <col min="6430" max="6649" width="11.5546875" style="34"/>
    <col min="6650" max="6650" width="6.44140625" style="34" customWidth="1"/>
    <col min="6651" max="6651" width="51.5546875" style="34" customWidth="1"/>
    <col min="6652" max="6652" width="5.6640625" style="34" customWidth="1"/>
    <col min="6653" max="6653" width="6.44140625" style="34" bestFit="1" customWidth="1"/>
    <col min="6654" max="6674" width="5.6640625" style="34" customWidth="1"/>
    <col min="6675" max="6675" width="6.44140625" style="34" bestFit="1" customWidth="1"/>
    <col min="6676" max="6676" width="5.6640625" style="34" customWidth="1"/>
    <col min="6677" max="6677" width="6.44140625" style="34" bestFit="1" customWidth="1"/>
    <col min="6678" max="6678" width="5.6640625" style="34" customWidth="1"/>
    <col min="6679" max="6679" width="6.44140625" style="34" bestFit="1" customWidth="1"/>
    <col min="6680" max="6680" width="5.6640625" style="34" customWidth="1"/>
    <col min="6681" max="6681" width="6.44140625" style="34" bestFit="1" customWidth="1"/>
    <col min="6682" max="6682" width="5.6640625" style="34" customWidth="1"/>
    <col min="6683" max="6683" width="6.44140625" style="34" bestFit="1" customWidth="1"/>
    <col min="6684" max="6684" width="5.6640625" style="34" customWidth="1"/>
    <col min="6685" max="6685" width="7.44140625" style="34" bestFit="1" customWidth="1"/>
    <col min="6686" max="6905" width="11.5546875" style="34"/>
    <col min="6906" max="6906" width="6.44140625" style="34" customWidth="1"/>
    <col min="6907" max="6907" width="51.5546875" style="34" customWidth="1"/>
    <col min="6908" max="6908" width="5.6640625" style="34" customWidth="1"/>
    <col min="6909" max="6909" width="6.44140625" style="34" bestFit="1" customWidth="1"/>
    <col min="6910" max="6930" width="5.6640625" style="34" customWidth="1"/>
    <col min="6931" max="6931" width="6.44140625" style="34" bestFit="1" customWidth="1"/>
    <col min="6932" max="6932" width="5.6640625" style="34" customWidth="1"/>
    <col min="6933" max="6933" width="6.44140625" style="34" bestFit="1" customWidth="1"/>
    <col min="6934" max="6934" width="5.6640625" style="34" customWidth="1"/>
    <col min="6935" max="6935" width="6.44140625" style="34" bestFit="1" customWidth="1"/>
    <col min="6936" max="6936" width="5.6640625" style="34" customWidth="1"/>
    <col min="6937" max="6937" width="6.44140625" style="34" bestFit="1" customWidth="1"/>
    <col min="6938" max="6938" width="5.6640625" style="34" customWidth="1"/>
    <col min="6939" max="6939" width="6.44140625" style="34" bestFit="1" customWidth="1"/>
    <col min="6940" max="6940" width="5.6640625" style="34" customWidth="1"/>
    <col min="6941" max="6941" width="7.44140625" style="34" bestFit="1" customWidth="1"/>
    <col min="6942" max="7161" width="11.5546875" style="34"/>
    <col min="7162" max="7162" width="6.44140625" style="34" customWidth="1"/>
    <col min="7163" max="7163" width="51.5546875" style="34" customWidth="1"/>
    <col min="7164" max="7164" width="5.6640625" style="34" customWidth="1"/>
    <col min="7165" max="7165" width="6.44140625" style="34" bestFit="1" customWidth="1"/>
    <col min="7166" max="7186" width="5.6640625" style="34" customWidth="1"/>
    <col min="7187" max="7187" width="6.44140625" style="34" bestFit="1" customWidth="1"/>
    <col min="7188" max="7188" width="5.6640625" style="34" customWidth="1"/>
    <col min="7189" max="7189" width="6.44140625" style="34" bestFit="1" customWidth="1"/>
    <col min="7190" max="7190" width="5.6640625" style="34" customWidth="1"/>
    <col min="7191" max="7191" width="6.44140625" style="34" bestFit="1" customWidth="1"/>
    <col min="7192" max="7192" width="5.6640625" style="34" customWidth="1"/>
    <col min="7193" max="7193" width="6.44140625" style="34" bestFit="1" customWidth="1"/>
    <col min="7194" max="7194" width="5.6640625" style="34" customWidth="1"/>
    <col min="7195" max="7195" width="6.44140625" style="34" bestFit="1" customWidth="1"/>
    <col min="7196" max="7196" width="5.6640625" style="34" customWidth="1"/>
    <col min="7197" max="7197" width="7.44140625" style="34" bestFit="1" customWidth="1"/>
    <col min="7198" max="7417" width="11.5546875" style="34"/>
    <col min="7418" max="7418" width="6.44140625" style="34" customWidth="1"/>
    <col min="7419" max="7419" width="51.5546875" style="34" customWidth="1"/>
    <col min="7420" max="7420" width="5.6640625" style="34" customWidth="1"/>
    <col min="7421" max="7421" width="6.44140625" style="34" bestFit="1" customWidth="1"/>
    <col min="7422" max="7442" width="5.6640625" style="34" customWidth="1"/>
    <col min="7443" max="7443" width="6.44140625" style="34" bestFit="1" customWidth="1"/>
    <col min="7444" max="7444" width="5.6640625" style="34" customWidth="1"/>
    <col min="7445" max="7445" width="6.44140625" style="34" bestFit="1" customWidth="1"/>
    <col min="7446" max="7446" width="5.6640625" style="34" customWidth="1"/>
    <col min="7447" max="7447" width="6.44140625" style="34" bestFit="1" customWidth="1"/>
    <col min="7448" max="7448" width="5.6640625" style="34" customWidth="1"/>
    <col min="7449" max="7449" width="6.44140625" style="34" bestFit="1" customWidth="1"/>
    <col min="7450" max="7450" width="5.6640625" style="34" customWidth="1"/>
    <col min="7451" max="7451" width="6.44140625" style="34" bestFit="1" customWidth="1"/>
    <col min="7452" max="7452" width="5.6640625" style="34" customWidth="1"/>
    <col min="7453" max="7453" width="7.44140625" style="34" bestFit="1" customWidth="1"/>
    <col min="7454" max="7673" width="11.5546875" style="34"/>
    <col min="7674" max="7674" width="6.44140625" style="34" customWidth="1"/>
    <col min="7675" max="7675" width="51.5546875" style="34" customWidth="1"/>
    <col min="7676" max="7676" width="5.6640625" style="34" customWidth="1"/>
    <col min="7677" max="7677" width="6.44140625" style="34" bestFit="1" customWidth="1"/>
    <col min="7678" max="7698" width="5.6640625" style="34" customWidth="1"/>
    <col min="7699" max="7699" width="6.44140625" style="34" bestFit="1" customWidth="1"/>
    <col min="7700" max="7700" width="5.6640625" style="34" customWidth="1"/>
    <col min="7701" max="7701" width="6.44140625" style="34" bestFit="1" customWidth="1"/>
    <col min="7702" max="7702" width="5.6640625" style="34" customWidth="1"/>
    <col min="7703" max="7703" width="6.44140625" style="34" bestFit="1" customWidth="1"/>
    <col min="7704" max="7704" width="5.6640625" style="34" customWidth="1"/>
    <col min="7705" max="7705" width="6.44140625" style="34" bestFit="1" customWidth="1"/>
    <col min="7706" max="7706" width="5.6640625" style="34" customWidth="1"/>
    <col min="7707" max="7707" width="6.44140625" style="34" bestFit="1" customWidth="1"/>
    <col min="7708" max="7708" width="5.6640625" style="34" customWidth="1"/>
    <col min="7709" max="7709" width="7.44140625" style="34" bestFit="1" customWidth="1"/>
    <col min="7710" max="7929" width="11.5546875" style="34"/>
    <col min="7930" max="7930" width="6.44140625" style="34" customWidth="1"/>
    <col min="7931" max="7931" width="51.5546875" style="34" customWidth="1"/>
    <col min="7932" max="7932" width="5.6640625" style="34" customWidth="1"/>
    <col min="7933" max="7933" width="6.44140625" style="34" bestFit="1" customWidth="1"/>
    <col min="7934" max="7954" width="5.6640625" style="34" customWidth="1"/>
    <col min="7955" max="7955" width="6.44140625" style="34" bestFit="1" customWidth="1"/>
    <col min="7956" max="7956" width="5.6640625" style="34" customWidth="1"/>
    <col min="7957" max="7957" width="6.44140625" style="34" bestFit="1" customWidth="1"/>
    <col min="7958" max="7958" width="5.6640625" style="34" customWidth="1"/>
    <col min="7959" max="7959" width="6.44140625" style="34" bestFit="1" customWidth="1"/>
    <col min="7960" max="7960" width="5.6640625" style="34" customWidth="1"/>
    <col min="7961" max="7961" width="6.44140625" style="34" bestFit="1" customWidth="1"/>
    <col min="7962" max="7962" width="5.6640625" style="34" customWidth="1"/>
    <col min="7963" max="7963" width="6.44140625" style="34" bestFit="1" customWidth="1"/>
    <col min="7964" max="7964" width="5.6640625" style="34" customWidth="1"/>
    <col min="7965" max="7965" width="7.44140625" style="34" bestFit="1" customWidth="1"/>
    <col min="7966" max="8185" width="11.5546875" style="34"/>
    <col min="8186" max="8186" width="6.44140625" style="34" customWidth="1"/>
    <col min="8187" max="8187" width="51.5546875" style="34" customWidth="1"/>
    <col min="8188" max="8188" width="5.6640625" style="34" customWidth="1"/>
    <col min="8189" max="8189" width="6.44140625" style="34" bestFit="1" customWidth="1"/>
    <col min="8190" max="8210" width="5.6640625" style="34" customWidth="1"/>
    <col min="8211" max="8211" width="6.44140625" style="34" bestFit="1" customWidth="1"/>
    <col min="8212" max="8212" width="5.6640625" style="34" customWidth="1"/>
    <col min="8213" max="8213" width="6.44140625" style="34" bestFit="1" customWidth="1"/>
    <col min="8214" max="8214" width="5.6640625" style="34" customWidth="1"/>
    <col min="8215" max="8215" width="6.44140625" style="34" bestFit="1" customWidth="1"/>
    <col min="8216" max="8216" width="5.6640625" style="34" customWidth="1"/>
    <col min="8217" max="8217" width="6.44140625" style="34" bestFit="1" customWidth="1"/>
    <col min="8218" max="8218" width="5.6640625" style="34" customWidth="1"/>
    <col min="8219" max="8219" width="6.44140625" style="34" bestFit="1" customWidth="1"/>
    <col min="8220" max="8220" width="5.6640625" style="34" customWidth="1"/>
    <col min="8221" max="8221" width="7.44140625" style="34" bestFit="1" customWidth="1"/>
    <col min="8222" max="8441" width="11.5546875" style="34"/>
    <col min="8442" max="8442" width="6.44140625" style="34" customWidth="1"/>
    <col min="8443" max="8443" width="51.5546875" style="34" customWidth="1"/>
    <col min="8444" max="8444" width="5.6640625" style="34" customWidth="1"/>
    <col min="8445" max="8445" width="6.44140625" style="34" bestFit="1" customWidth="1"/>
    <col min="8446" max="8466" width="5.6640625" style="34" customWidth="1"/>
    <col min="8467" max="8467" width="6.44140625" style="34" bestFit="1" customWidth="1"/>
    <col min="8468" max="8468" width="5.6640625" style="34" customWidth="1"/>
    <col min="8469" max="8469" width="6.44140625" style="34" bestFit="1" customWidth="1"/>
    <col min="8470" max="8470" width="5.6640625" style="34" customWidth="1"/>
    <col min="8471" max="8471" width="6.44140625" style="34" bestFit="1" customWidth="1"/>
    <col min="8472" max="8472" width="5.6640625" style="34" customWidth="1"/>
    <col min="8473" max="8473" width="6.44140625" style="34" bestFit="1" customWidth="1"/>
    <col min="8474" max="8474" width="5.6640625" style="34" customWidth="1"/>
    <col min="8475" max="8475" width="6.44140625" style="34" bestFit="1" customWidth="1"/>
    <col min="8476" max="8476" width="5.6640625" style="34" customWidth="1"/>
    <col min="8477" max="8477" width="7.44140625" style="34" bestFit="1" customWidth="1"/>
    <col min="8478" max="8697" width="11.5546875" style="34"/>
    <col min="8698" max="8698" width="6.44140625" style="34" customWidth="1"/>
    <col min="8699" max="8699" width="51.5546875" style="34" customWidth="1"/>
    <col min="8700" max="8700" width="5.6640625" style="34" customWidth="1"/>
    <col min="8701" max="8701" width="6.44140625" style="34" bestFit="1" customWidth="1"/>
    <col min="8702" max="8722" width="5.6640625" style="34" customWidth="1"/>
    <col min="8723" max="8723" width="6.44140625" style="34" bestFit="1" customWidth="1"/>
    <col min="8724" max="8724" width="5.6640625" style="34" customWidth="1"/>
    <col min="8725" max="8725" width="6.44140625" style="34" bestFit="1" customWidth="1"/>
    <col min="8726" max="8726" width="5.6640625" style="34" customWidth="1"/>
    <col min="8727" max="8727" width="6.44140625" style="34" bestFit="1" customWidth="1"/>
    <col min="8728" max="8728" width="5.6640625" style="34" customWidth="1"/>
    <col min="8729" max="8729" width="6.44140625" style="34" bestFit="1" customWidth="1"/>
    <col min="8730" max="8730" width="5.6640625" style="34" customWidth="1"/>
    <col min="8731" max="8731" width="6.44140625" style="34" bestFit="1" customWidth="1"/>
    <col min="8732" max="8732" width="5.6640625" style="34" customWidth="1"/>
    <col min="8733" max="8733" width="7.44140625" style="34" bestFit="1" customWidth="1"/>
    <col min="8734" max="8953" width="11.5546875" style="34"/>
    <col min="8954" max="8954" width="6.44140625" style="34" customWidth="1"/>
    <col min="8955" max="8955" width="51.5546875" style="34" customWidth="1"/>
    <col min="8956" max="8956" width="5.6640625" style="34" customWidth="1"/>
    <col min="8957" max="8957" width="6.44140625" style="34" bestFit="1" customWidth="1"/>
    <col min="8958" max="8978" width="5.6640625" style="34" customWidth="1"/>
    <col min="8979" max="8979" width="6.44140625" style="34" bestFit="1" customWidth="1"/>
    <col min="8980" max="8980" width="5.6640625" style="34" customWidth="1"/>
    <col min="8981" max="8981" width="6.44140625" style="34" bestFit="1" customWidth="1"/>
    <col min="8982" max="8982" width="5.6640625" style="34" customWidth="1"/>
    <col min="8983" max="8983" width="6.44140625" style="34" bestFit="1" customWidth="1"/>
    <col min="8984" max="8984" width="5.6640625" style="34" customWidth="1"/>
    <col min="8985" max="8985" width="6.44140625" style="34" bestFit="1" customWidth="1"/>
    <col min="8986" max="8986" width="5.6640625" style="34" customWidth="1"/>
    <col min="8987" max="8987" width="6.44140625" style="34" bestFit="1" customWidth="1"/>
    <col min="8988" max="8988" width="5.6640625" style="34" customWidth="1"/>
    <col min="8989" max="8989" width="7.44140625" style="34" bestFit="1" customWidth="1"/>
    <col min="8990" max="9209" width="11.5546875" style="34"/>
    <col min="9210" max="9210" width="6.44140625" style="34" customWidth="1"/>
    <col min="9211" max="9211" width="51.5546875" style="34" customWidth="1"/>
    <col min="9212" max="9212" width="5.6640625" style="34" customWidth="1"/>
    <col min="9213" max="9213" width="6.44140625" style="34" bestFit="1" customWidth="1"/>
    <col min="9214" max="9234" width="5.6640625" style="34" customWidth="1"/>
    <col min="9235" max="9235" width="6.44140625" style="34" bestFit="1" customWidth="1"/>
    <col min="9236" max="9236" width="5.6640625" style="34" customWidth="1"/>
    <col min="9237" max="9237" width="6.44140625" style="34" bestFit="1" customWidth="1"/>
    <col min="9238" max="9238" width="5.6640625" style="34" customWidth="1"/>
    <col min="9239" max="9239" width="6.44140625" style="34" bestFit="1" customWidth="1"/>
    <col min="9240" max="9240" width="5.6640625" style="34" customWidth="1"/>
    <col min="9241" max="9241" width="6.44140625" style="34" bestFit="1" customWidth="1"/>
    <col min="9242" max="9242" width="5.6640625" style="34" customWidth="1"/>
    <col min="9243" max="9243" width="6.44140625" style="34" bestFit="1" customWidth="1"/>
    <col min="9244" max="9244" width="5.6640625" style="34" customWidth="1"/>
    <col min="9245" max="9245" width="7.44140625" style="34" bestFit="1" customWidth="1"/>
    <col min="9246" max="9465" width="11.5546875" style="34"/>
    <col min="9466" max="9466" width="6.44140625" style="34" customWidth="1"/>
    <col min="9467" max="9467" width="51.5546875" style="34" customWidth="1"/>
    <col min="9468" max="9468" width="5.6640625" style="34" customWidth="1"/>
    <col min="9469" max="9469" width="6.44140625" style="34" bestFit="1" customWidth="1"/>
    <col min="9470" max="9490" width="5.6640625" style="34" customWidth="1"/>
    <col min="9491" max="9491" width="6.44140625" style="34" bestFit="1" customWidth="1"/>
    <col min="9492" max="9492" width="5.6640625" style="34" customWidth="1"/>
    <col min="9493" max="9493" width="6.44140625" style="34" bestFit="1" customWidth="1"/>
    <col min="9494" max="9494" width="5.6640625" style="34" customWidth="1"/>
    <col min="9495" max="9495" width="6.44140625" style="34" bestFit="1" customWidth="1"/>
    <col min="9496" max="9496" width="5.6640625" style="34" customWidth="1"/>
    <col min="9497" max="9497" width="6.44140625" style="34" bestFit="1" customWidth="1"/>
    <col min="9498" max="9498" width="5.6640625" style="34" customWidth="1"/>
    <col min="9499" max="9499" width="6.44140625" style="34" bestFit="1" customWidth="1"/>
    <col min="9500" max="9500" width="5.6640625" style="34" customWidth="1"/>
    <col min="9501" max="9501" width="7.44140625" style="34" bestFit="1" customWidth="1"/>
    <col min="9502" max="9721" width="11.5546875" style="34"/>
    <col min="9722" max="9722" width="6.44140625" style="34" customWidth="1"/>
    <col min="9723" max="9723" width="51.5546875" style="34" customWidth="1"/>
    <col min="9724" max="9724" width="5.6640625" style="34" customWidth="1"/>
    <col min="9725" max="9725" width="6.44140625" style="34" bestFit="1" customWidth="1"/>
    <col min="9726" max="9746" width="5.6640625" style="34" customWidth="1"/>
    <col min="9747" max="9747" width="6.44140625" style="34" bestFit="1" customWidth="1"/>
    <col min="9748" max="9748" width="5.6640625" style="34" customWidth="1"/>
    <col min="9749" max="9749" width="6.44140625" style="34" bestFit="1" customWidth="1"/>
    <col min="9750" max="9750" width="5.6640625" style="34" customWidth="1"/>
    <col min="9751" max="9751" width="6.44140625" style="34" bestFit="1" customWidth="1"/>
    <col min="9752" max="9752" width="5.6640625" style="34" customWidth="1"/>
    <col min="9753" max="9753" width="6.44140625" style="34" bestFit="1" customWidth="1"/>
    <col min="9754" max="9754" width="5.6640625" style="34" customWidth="1"/>
    <col min="9755" max="9755" width="6.44140625" style="34" bestFit="1" customWidth="1"/>
    <col min="9756" max="9756" width="5.6640625" style="34" customWidth="1"/>
    <col min="9757" max="9757" width="7.44140625" style="34" bestFit="1" customWidth="1"/>
    <col min="9758" max="9977" width="11.5546875" style="34"/>
    <col min="9978" max="9978" width="6.44140625" style="34" customWidth="1"/>
    <col min="9979" max="9979" width="51.5546875" style="34" customWidth="1"/>
    <col min="9980" max="9980" width="5.6640625" style="34" customWidth="1"/>
    <col min="9981" max="9981" width="6.44140625" style="34" bestFit="1" customWidth="1"/>
    <col min="9982" max="10002" width="5.6640625" style="34" customWidth="1"/>
    <col min="10003" max="10003" width="6.44140625" style="34" bestFit="1" customWidth="1"/>
    <col min="10004" max="10004" width="5.6640625" style="34" customWidth="1"/>
    <col min="10005" max="10005" width="6.44140625" style="34" bestFit="1" customWidth="1"/>
    <col min="10006" max="10006" width="5.6640625" style="34" customWidth="1"/>
    <col min="10007" max="10007" width="6.44140625" style="34" bestFit="1" customWidth="1"/>
    <col min="10008" max="10008" width="5.6640625" style="34" customWidth="1"/>
    <col min="10009" max="10009" width="6.44140625" style="34" bestFit="1" customWidth="1"/>
    <col min="10010" max="10010" width="5.6640625" style="34" customWidth="1"/>
    <col min="10011" max="10011" width="6.44140625" style="34" bestFit="1" customWidth="1"/>
    <col min="10012" max="10012" width="5.6640625" style="34" customWidth="1"/>
    <col min="10013" max="10013" width="7.44140625" style="34" bestFit="1" customWidth="1"/>
    <col min="10014" max="10233" width="11.5546875" style="34"/>
    <col min="10234" max="10234" width="6.44140625" style="34" customWidth="1"/>
    <col min="10235" max="10235" width="51.5546875" style="34" customWidth="1"/>
    <col min="10236" max="10236" width="5.6640625" style="34" customWidth="1"/>
    <col min="10237" max="10237" width="6.44140625" style="34" bestFit="1" customWidth="1"/>
    <col min="10238" max="10258" width="5.6640625" style="34" customWidth="1"/>
    <col min="10259" max="10259" width="6.44140625" style="34" bestFit="1" customWidth="1"/>
    <col min="10260" max="10260" width="5.6640625" style="34" customWidth="1"/>
    <col min="10261" max="10261" width="6.44140625" style="34" bestFit="1" customWidth="1"/>
    <col min="10262" max="10262" width="5.6640625" style="34" customWidth="1"/>
    <col min="10263" max="10263" width="6.44140625" style="34" bestFit="1" customWidth="1"/>
    <col min="10264" max="10264" width="5.6640625" style="34" customWidth="1"/>
    <col min="10265" max="10265" width="6.44140625" style="34" bestFit="1" customWidth="1"/>
    <col min="10266" max="10266" width="5.6640625" style="34" customWidth="1"/>
    <col min="10267" max="10267" width="6.44140625" style="34" bestFit="1" customWidth="1"/>
    <col min="10268" max="10268" width="5.6640625" style="34" customWidth="1"/>
    <col min="10269" max="10269" width="7.44140625" style="34" bestFit="1" customWidth="1"/>
    <col min="10270" max="10489" width="11.5546875" style="34"/>
    <col min="10490" max="10490" width="6.44140625" style="34" customWidth="1"/>
    <col min="10491" max="10491" width="51.5546875" style="34" customWidth="1"/>
    <col min="10492" max="10492" width="5.6640625" style="34" customWidth="1"/>
    <col min="10493" max="10493" width="6.44140625" style="34" bestFit="1" customWidth="1"/>
    <col min="10494" max="10514" width="5.6640625" style="34" customWidth="1"/>
    <col min="10515" max="10515" width="6.44140625" style="34" bestFit="1" customWidth="1"/>
    <col min="10516" max="10516" width="5.6640625" style="34" customWidth="1"/>
    <col min="10517" max="10517" width="6.44140625" style="34" bestFit="1" customWidth="1"/>
    <col min="10518" max="10518" width="5.6640625" style="34" customWidth="1"/>
    <col min="10519" max="10519" width="6.44140625" style="34" bestFit="1" customWidth="1"/>
    <col min="10520" max="10520" width="5.6640625" style="34" customWidth="1"/>
    <col min="10521" max="10521" width="6.44140625" style="34" bestFit="1" customWidth="1"/>
    <col min="10522" max="10522" width="5.6640625" style="34" customWidth="1"/>
    <col min="10523" max="10523" width="6.44140625" style="34" bestFit="1" customWidth="1"/>
    <col min="10524" max="10524" width="5.6640625" style="34" customWidth="1"/>
    <col min="10525" max="10525" width="7.44140625" style="34" bestFit="1" customWidth="1"/>
    <col min="10526" max="10745" width="11.5546875" style="34"/>
    <col min="10746" max="10746" width="6.44140625" style="34" customWidth="1"/>
    <col min="10747" max="10747" width="51.5546875" style="34" customWidth="1"/>
    <col min="10748" max="10748" width="5.6640625" style="34" customWidth="1"/>
    <col min="10749" max="10749" width="6.44140625" style="34" bestFit="1" customWidth="1"/>
    <col min="10750" max="10770" width="5.6640625" style="34" customWidth="1"/>
    <col min="10771" max="10771" width="6.44140625" style="34" bestFit="1" customWidth="1"/>
    <col min="10772" max="10772" width="5.6640625" style="34" customWidth="1"/>
    <col min="10773" max="10773" width="6.44140625" style="34" bestFit="1" customWidth="1"/>
    <col min="10774" max="10774" width="5.6640625" style="34" customWidth="1"/>
    <col min="10775" max="10775" width="6.44140625" style="34" bestFit="1" customWidth="1"/>
    <col min="10776" max="10776" width="5.6640625" style="34" customWidth="1"/>
    <col min="10777" max="10777" width="6.44140625" style="34" bestFit="1" customWidth="1"/>
    <col min="10778" max="10778" width="5.6640625" style="34" customWidth="1"/>
    <col min="10779" max="10779" width="6.44140625" style="34" bestFit="1" customWidth="1"/>
    <col min="10780" max="10780" width="5.6640625" style="34" customWidth="1"/>
    <col min="10781" max="10781" width="7.44140625" style="34" bestFit="1" customWidth="1"/>
    <col min="10782" max="11001" width="11.5546875" style="34"/>
    <col min="11002" max="11002" width="6.44140625" style="34" customWidth="1"/>
    <col min="11003" max="11003" width="51.5546875" style="34" customWidth="1"/>
    <col min="11004" max="11004" width="5.6640625" style="34" customWidth="1"/>
    <col min="11005" max="11005" width="6.44140625" style="34" bestFit="1" customWidth="1"/>
    <col min="11006" max="11026" width="5.6640625" style="34" customWidth="1"/>
    <col min="11027" max="11027" width="6.44140625" style="34" bestFit="1" customWidth="1"/>
    <col min="11028" max="11028" width="5.6640625" style="34" customWidth="1"/>
    <col min="11029" max="11029" width="6.44140625" style="34" bestFit="1" customWidth="1"/>
    <col min="11030" max="11030" width="5.6640625" style="34" customWidth="1"/>
    <col min="11031" max="11031" width="6.44140625" style="34" bestFit="1" customWidth="1"/>
    <col min="11032" max="11032" width="5.6640625" style="34" customWidth="1"/>
    <col min="11033" max="11033" width="6.44140625" style="34" bestFit="1" customWidth="1"/>
    <col min="11034" max="11034" width="5.6640625" style="34" customWidth="1"/>
    <col min="11035" max="11035" width="6.44140625" style="34" bestFit="1" customWidth="1"/>
    <col min="11036" max="11036" width="5.6640625" style="34" customWidth="1"/>
    <col min="11037" max="11037" width="7.44140625" style="34" bestFit="1" customWidth="1"/>
    <col min="11038" max="11257" width="11.5546875" style="34"/>
    <col min="11258" max="11258" width="6.44140625" style="34" customWidth="1"/>
    <col min="11259" max="11259" width="51.5546875" style="34" customWidth="1"/>
    <col min="11260" max="11260" width="5.6640625" style="34" customWidth="1"/>
    <col min="11261" max="11261" width="6.44140625" style="34" bestFit="1" customWidth="1"/>
    <col min="11262" max="11282" width="5.6640625" style="34" customWidth="1"/>
    <col min="11283" max="11283" width="6.44140625" style="34" bestFit="1" customWidth="1"/>
    <col min="11284" max="11284" width="5.6640625" style="34" customWidth="1"/>
    <col min="11285" max="11285" width="6.44140625" style="34" bestFit="1" customWidth="1"/>
    <col min="11286" max="11286" width="5.6640625" style="34" customWidth="1"/>
    <col min="11287" max="11287" width="6.44140625" style="34" bestFit="1" customWidth="1"/>
    <col min="11288" max="11288" width="5.6640625" style="34" customWidth="1"/>
    <col min="11289" max="11289" width="6.44140625" style="34" bestFit="1" customWidth="1"/>
    <col min="11290" max="11290" width="5.6640625" style="34" customWidth="1"/>
    <col min="11291" max="11291" width="6.44140625" style="34" bestFit="1" customWidth="1"/>
    <col min="11292" max="11292" width="5.6640625" style="34" customWidth="1"/>
    <col min="11293" max="11293" width="7.44140625" style="34" bestFit="1" customWidth="1"/>
    <col min="11294" max="11513" width="11.5546875" style="34"/>
    <col min="11514" max="11514" width="6.44140625" style="34" customWidth="1"/>
    <col min="11515" max="11515" width="51.5546875" style="34" customWidth="1"/>
    <col min="11516" max="11516" width="5.6640625" style="34" customWidth="1"/>
    <col min="11517" max="11517" width="6.44140625" style="34" bestFit="1" customWidth="1"/>
    <col min="11518" max="11538" width="5.6640625" style="34" customWidth="1"/>
    <col min="11539" max="11539" width="6.44140625" style="34" bestFit="1" customWidth="1"/>
    <col min="11540" max="11540" width="5.6640625" style="34" customWidth="1"/>
    <col min="11541" max="11541" width="6.44140625" style="34" bestFit="1" customWidth="1"/>
    <col min="11542" max="11542" width="5.6640625" style="34" customWidth="1"/>
    <col min="11543" max="11543" width="6.44140625" style="34" bestFit="1" customWidth="1"/>
    <col min="11544" max="11544" width="5.6640625" style="34" customWidth="1"/>
    <col min="11545" max="11545" width="6.44140625" style="34" bestFit="1" customWidth="1"/>
    <col min="11546" max="11546" width="5.6640625" style="34" customWidth="1"/>
    <col min="11547" max="11547" width="6.44140625" style="34" bestFit="1" customWidth="1"/>
    <col min="11548" max="11548" width="5.6640625" style="34" customWidth="1"/>
    <col min="11549" max="11549" width="7.44140625" style="34" bestFit="1" customWidth="1"/>
    <col min="11550" max="11769" width="11.5546875" style="34"/>
    <col min="11770" max="11770" width="6.44140625" style="34" customWidth="1"/>
    <col min="11771" max="11771" width="51.5546875" style="34" customWidth="1"/>
    <col min="11772" max="11772" width="5.6640625" style="34" customWidth="1"/>
    <col min="11773" max="11773" width="6.44140625" style="34" bestFit="1" customWidth="1"/>
    <col min="11774" max="11794" width="5.6640625" style="34" customWidth="1"/>
    <col min="11795" max="11795" width="6.44140625" style="34" bestFit="1" customWidth="1"/>
    <col min="11796" max="11796" width="5.6640625" style="34" customWidth="1"/>
    <col min="11797" max="11797" width="6.44140625" style="34" bestFit="1" customWidth="1"/>
    <col min="11798" max="11798" width="5.6640625" style="34" customWidth="1"/>
    <col min="11799" max="11799" width="6.44140625" style="34" bestFit="1" customWidth="1"/>
    <col min="11800" max="11800" width="5.6640625" style="34" customWidth="1"/>
    <col min="11801" max="11801" width="6.44140625" style="34" bestFit="1" customWidth="1"/>
    <col min="11802" max="11802" width="5.6640625" style="34" customWidth="1"/>
    <col min="11803" max="11803" width="6.44140625" style="34" bestFit="1" customWidth="1"/>
    <col min="11804" max="11804" width="5.6640625" style="34" customWidth="1"/>
    <col min="11805" max="11805" width="7.44140625" style="34" bestFit="1" customWidth="1"/>
    <col min="11806" max="12025" width="11.5546875" style="34"/>
    <col min="12026" max="12026" width="6.44140625" style="34" customWidth="1"/>
    <col min="12027" max="12027" width="51.5546875" style="34" customWidth="1"/>
    <col min="12028" max="12028" width="5.6640625" style="34" customWidth="1"/>
    <col min="12029" max="12029" width="6.44140625" style="34" bestFit="1" customWidth="1"/>
    <col min="12030" max="12050" width="5.6640625" style="34" customWidth="1"/>
    <col min="12051" max="12051" width="6.44140625" style="34" bestFit="1" customWidth="1"/>
    <col min="12052" max="12052" width="5.6640625" style="34" customWidth="1"/>
    <col min="12053" max="12053" width="6.44140625" style="34" bestFit="1" customWidth="1"/>
    <col min="12054" max="12054" width="5.6640625" style="34" customWidth="1"/>
    <col min="12055" max="12055" width="6.44140625" style="34" bestFit="1" customWidth="1"/>
    <col min="12056" max="12056" width="5.6640625" style="34" customWidth="1"/>
    <col min="12057" max="12057" width="6.44140625" style="34" bestFit="1" customWidth="1"/>
    <col min="12058" max="12058" width="5.6640625" style="34" customWidth="1"/>
    <col min="12059" max="12059" width="6.44140625" style="34" bestFit="1" customWidth="1"/>
    <col min="12060" max="12060" width="5.6640625" style="34" customWidth="1"/>
    <col min="12061" max="12061" width="7.44140625" style="34" bestFit="1" customWidth="1"/>
    <col min="12062" max="12281" width="11.5546875" style="34"/>
    <col min="12282" max="12282" width="6.44140625" style="34" customWidth="1"/>
    <col min="12283" max="12283" width="51.5546875" style="34" customWidth="1"/>
    <col min="12284" max="12284" width="5.6640625" style="34" customWidth="1"/>
    <col min="12285" max="12285" width="6.44140625" style="34" bestFit="1" customWidth="1"/>
    <col min="12286" max="12306" width="5.6640625" style="34" customWidth="1"/>
    <col min="12307" max="12307" width="6.44140625" style="34" bestFit="1" customWidth="1"/>
    <col min="12308" max="12308" width="5.6640625" style="34" customWidth="1"/>
    <col min="12309" max="12309" width="6.44140625" style="34" bestFit="1" customWidth="1"/>
    <col min="12310" max="12310" width="5.6640625" style="34" customWidth="1"/>
    <col min="12311" max="12311" width="6.44140625" style="34" bestFit="1" customWidth="1"/>
    <col min="12312" max="12312" width="5.6640625" style="34" customWidth="1"/>
    <col min="12313" max="12313" width="6.44140625" style="34" bestFit="1" customWidth="1"/>
    <col min="12314" max="12314" width="5.6640625" style="34" customWidth="1"/>
    <col min="12315" max="12315" width="6.44140625" style="34" bestFit="1" customWidth="1"/>
    <col min="12316" max="12316" width="5.6640625" style="34" customWidth="1"/>
    <col min="12317" max="12317" width="7.44140625" style="34" bestFit="1" customWidth="1"/>
    <col min="12318" max="12537" width="11.5546875" style="34"/>
    <col min="12538" max="12538" width="6.44140625" style="34" customWidth="1"/>
    <col min="12539" max="12539" width="51.5546875" style="34" customWidth="1"/>
    <col min="12540" max="12540" width="5.6640625" style="34" customWidth="1"/>
    <col min="12541" max="12541" width="6.44140625" style="34" bestFit="1" customWidth="1"/>
    <col min="12542" max="12562" width="5.6640625" style="34" customWidth="1"/>
    <col min="12563" max="12563" width="6.44140625" style="34" bestFit="1" customWidth="1"/>
    <col min="12564" max="12564" width="5.6640625" style="34" customWidth="1"/>
    <col min="12565" max="12565" width="6.44140625" style="34" bestFit="1" customWidth="1"/>
    <col min="12566" max="12566" width="5.6640625" style="34" customWidth="1"/>
    <col min="12567" max="12567" width="6.44140625" style="34" bestFit="1" customWidth="1"/>
    <col min="12568" max="12568" width="5.6640625" style="34" customWidth="1"/>
    <col min="12569" max="12569" width="6.44140625" style="34" bestFit="1" customWidth="1"/>
    <col min="12570" max="12570" width="5.6640625" style="34" customWidth="1"/>
    <col min="12571" max="12571" width="6.44140625" style="34" bestFit="1" customWidth="1"/>
    <col min="12572" max="12572" width="5.6640625" style="34" customWidth="1"/>
    <col min="12573" max="12573" width="7.44140625" style="34" bestFit="1" customWidth="1"/>
    <col min="12574" max="12793" width="11.5546875" style="34"/>
    <col min="12794" max="12794" width="6.44140625" style="34" customWidth="1"/>
    <col min="12795" max="12795" width="51.5546875" style="34" customWidth="1"/>
    <col min="12796" max="12796" width="5.6640625" style="34" customWidth="1"/>
    <col min="12797" max="12797" width="6.44140625" style="34" bestFit="1" customWidth="1"/>
    <col min="12798" max="12818" width="5.6640625" style="34" customWidth="1"/>
    <col min="12819" max="12819" width="6.44140625" style="34" bestFit="1" customWidth="1"/>
    <col min="12820" max="12820" width="5.6640625" style="34" customWidth="1"/>
    <col min="12821" max="12821" width="6.44140625" style="34" bestFit="1" customWidth="1"/>
    <col min="12822" max="12822" width="5.6640625" style="34" customWidth="1"/>
    <col min="12823" max="12823" width="6.44140625" style="34" bestFit="1" customWidth="1"/>
    <col min="12824" max="12824" width="5.6640625" style="34" customWidth="1"/>
    <col min="12825" max="12825" width="6.44140625" style="34" bestFit="1" customWidth="1"/>
    <col min="12826" max="12826" width="5.6640625" style="34" customWidth="1"/>
    <col min="12827" max="12827" width="6.44140625" style="34" bestFit="1" customWidth="1"/>
    <col min="12828" max="12828" width="5.6640625" style="34" customWidth="1"/>
    <col min="12829" max="12829" width="7.44140625" style="34" bestFit="1" customWidth="1"/>
    <col min="12830" max="13049" width="11.5546875" style="34"/>
    <col min="13050" max="13050" width="6.44140625" style="34" customWidth="1"/>
    <col min="13051" max="13051" width="51.5546875" style="34" customWidth="1"/>
    <col min="13052" max="13052" width="5.6640625" style="34" customWidth="1"/>
    <col min="13053" max="13053" width="6.44140625" style="34" bestFit="1" customWidth="1"/>
    <col min="13054" max="13074" width="5.6640625" style="34" customWidth="1"/>
    <col min="13075" max="13075" width="6.44140625" style="34" bestFit="1" customWidth="1"/>
    <col min="13076" max="13076" width="5.6640625" style="34" customWidth="1"/>
    <col min="13077" max="13077" width="6.44140625" style="34" bestFit="1" customWidth="1"/>
    <col min="13078" max="13078" width="5.6640625" style="34" customWidth="1"/>
    <col min="13079" max="13079" width="6.44140625" style="34" bestFit="1" customWidth="1"/>
    <col min="13080" max="13080" width="5.6640625" style="34" customWidth="1"/>
    <col min="13081" max="13081" width="6.44140625" style="34" bestFit="1" customWidth="1"/>
    <col min="13082" max="13082" width="5.6640625" style="34" customWidth="1"/>
    <col min="13083" max="13083" width="6.44140625" style="34" bestFit="1" customWidth="1"/>
    <col min="13084" max="13084" width="5.6640625" style="34" customWidth="1"/>
    <col min="13085" max="13085" width="7.44140625" style="34" bestFit="1" customWidth="1"/>
    <col min="13086" max="13305" width="11.5546875" style="34"/>
    <col min="13306" max="13306" width="6.44140625" style="34" customWidth="1"/>
    <col min="13307" max="13307" width="51.5546875" style="34" customWidth="1"/>
    <col min="13308" max="13308" width="5.6640625" style="34" customWidth="1"/>
    <col min="13309" max="13309" width="6.44140625" style="34" bestFit="1" customWidth="1"/>
    <col min="13310" max="13330" width="5.6640625" style="34" customWidth="1"/>
    <col min="13331" max="13331" width="6.44140625" style="34" bestFit="1" customWidth="1"/>
    <col min="13332" max="13332" width="5.6640625" style="34" customWidth="1"/>
    <col min="13333" max="13333" width="6.44140625" style="34" bestFit="1" customWidth="1"/>
    <col min="13334" max="13334" width="5.6640625" style="34" customWidth="1"/>
    <col min="13335" max="13335" width="6.44140625" style="34" bestFit="1" customWidth="1"/>
    <col min="13336" max="13336" width="5.6640625" style="34" customWidth="1"/>
    <col min="13337" max="13337" width="6.44140625" style="34" bestFit="1" customWidth="1"/>
    <col min="13338" max="13338" width="5.6640625" style="34" customWidth="1"/>
    <col min="13339" max="13339" width="6.44140625" style="34" bestFit="1" customWidth="1"/>
    <col min="13340" max="13340" width="5.6640625" style="34" customWidth="1"/>
    <col min="13341" max="13341" width="7.44140625" style="34" bestFit="1" customWidth="1"/>
    <col min="13342" max="13561" width="11.5546875" style="34"/>
    <col min="13562" max="13562" width="6.44140625" style="34" customWidth="1"/>
    <col min="13563" max="13563" width="51.5546875" style="34" customWidth="1"/>
    <col min="13564" max="13564" width="5.6640625" style="34" customWidth="1"/>
    <col min="13565" max="13565" width="6.44140625" style="34" bestFit="1" customWidth="1"/>
    <col min="13566" max="13586" width="5.6640625" style="34" customWidth="1"/>
    <col min="13587" max="13587" width="6.44140625" style="34" bestFit="1" customWidth="1"/>
    <col min="13588" max="13588" width="5.6640625" style="34" customWidth="1"/>
    <col min="13589" max="13589" width="6.44140625" style="34" bestFit="1" customWidth="1"/>
    <col min="13590" max="13590" width="5.6640625" style="34" customWidth="1"/>
    <col min="13591" max="13591" width="6.44140625" style="34" bestFit="1" customWidth="1"/>
    <col min="13592" max="13592" width="5.6640625" style="34" customWidth="1"/>
    <col min="13593" max="13593" width="6.44140625" style="34" bestFit="1" customWidth="1"/>
    <col min="13594" max="13594" width="5.6640625" style="34" customWidth="1"/>
    <col min="13595" max="13595" width="6.44140625" style="34" bestFit="1" customWidth="1"/>
    <col min="13596" max="13596" width="5.6640625" style="34" customWidth="1"/>
    <col min="13597" max="13597" width="7.44140625" style="34" bestFit="1" customWidth="1"/>
    <col min="13598" max="13817" width="11.5546875" style="34"/>
    <col min="13818" max="13818" width="6.44140625" style="34" customWidth="1"/>
    <col min="13819" max="13819" width="51.5546875" style="34" customWidth="1"/>
    <col min="13820" max="13820" width="5.6640625" style="34" customWidth="1"/>
    <col min="13821" max="13821" width="6.44140625" style="34" bestFit="1" customWidth="1"/>
    <col min="13822" max="13842" width="5.6640625" style="34" customWidth="1"/>
    <col min="13843" max="13843" width="6.44140625" style="34" bestFit="1" customWidth="1"/>
    <col min="13844" max="13844" width="5.6640625" style="34" customWidth="1"/>
    <col min="13845" max="13845" width="6.44140625" style="34" bestFit="1" customWidth="1"/>
    <col min="13846" max="13846" width="5.6640625" style="34" customWidth="1"/>
    <col min="13847" max="13847" width="6.44140625" style="34" bestFit="1" customWidth="1"/>
    <col min="13848" max="13848" width="5.6640625" style="34" customWidth="1"/>
    <col min="13849" max="13849" width="6.44140625" style="34" bestFit="1" customWidth="1"/>
    <col min="13850" max="13850" width="5.6640625" style="34" customWidth="1"/>
    <col min="13851" max="13851" width="6.44140625" style="34" bestFit="1" customWidth="1"/>
    <col min="13852" max="13852" width="5.6640625" style="34" customWidth="1"/>
    <col min="13853" max="13853" width="7.44140625" style="34" bestFit="1" customWidth="1"/>
    <col min="13854" max="14073" width="11.5546875" style="34"/>
    <col min="14074" max="14074" width="6.44140625" style="34" customWidth="1"/>
    <col min="14075" max="14075" width="51.5546875" style="34" customWidth="1"/>
    <col min="14076" max="14076" width="5.6640625" style="34" customWidth="1"/>
    <col min="14077" max="14077" width="6.44140625" style="34" bestFit="1" customWidth="1"/>
    <col min="14078" max="14098" width="5.6640625" style="34" customWidth="1"/>
    <col min="14099" max="14099" width="6.44140625" style="34" bestFit="1" customWidth="1"/>
    <col min="14100" max="14100" width="5.6640625" style="34" customWidth="1"/>
    <col min="14101" max="14101" width="6.44140625" style="34" bestFit="1" customWidth="1"/>
    <col min="14102" max="14102" width="5.6640625" style="34" customWidth="1"/>
    <col min="14103" max="14103" width="6.44140625" style="34" bestFit="1" customWidth="1"/>
    <col min="14104" max="14104" width="5.6640625" style="34" customWidth="1"/>
    <col min="14105" max="14105" width="6.44140625" style="34" bestFit="1" customWidth="1"/>
    <col min="14106" max="14106" width="5.6640625" style="34" customWidth="1"/>
    <col min="14107" max="14107" width="6.44140625" style="34" bestFit="1" customWidth="1"/>
    <col min="14108" max="14108" width="5.6640625" style="34" customWidth="1"/>
    <col min="14109" max="14109" width="7.44140625" style="34" bestFit="1" customWidth="1"/>
    <col min="14110" max="14329" width="11.5546875" style="34"/>
    <col min="14330" max="14330" width="6.44140625" style="34" customWidth="1"/>
    <col min="14331" max="14331" width="51.5546875" style="34" customWidth="1"/>
    <col min="14332" max="14332" width="5.6640625" style="34" customWidth="1"/>
    <col min="14333" max="14333" width="6.44140625" style="34" bestFit="1" customWidth="1"/>
    <col min="14334" max="14354" width="5.6640625" style="34" customWidth="1"/>
    <col min="14355" max="14355" width="6.44140625" style="34" bestFit="1" customWidth="1"/>
    <col min="14356" max="14356" width="5.6640625" style="34" customWidth="1"/>
    <col min="14357" max="14357" width="6.44140625" style="34" bestFit="1" customWidth="1"/>
    <col min="14358" max="14358" width="5.6640625" style="34" customWidth="1"/>
    <col min="14359" max="14359" width="6.44140625" style="34" bestFit="1" customWidth="1"/>
    <col min="14360" max="14360" width="5.6640625" style="34" customWidth="1"/>
    <col min="14361" max="14361" width="6.44140625" style="34" bestFit="1" customWidth="1"/>
    <col min="14362" max="14362" width="5.6640625" style="34" customWidth="1"/>
    <col min="14363" max="14363" width="6.44140625" style="34" bestFit="1" customWidth="1"/>
    <col min="14364" max="14364" width="5.6640625" style="34" customWidth="1"/>
    <col min="14365" max="14365" width="7.44140625" style="34" bestFit="1" customWidth="1"/>
    <col min="14366" max="14585" width="11.5546875" style="34"/>
    <col min="14586" max="14586" width="6.44140625" style="34" customWidth="1"/>
    <col min="14587" max="14587" width="51.5546875" style="34" customWidth="1"/>
    <col min="14588" max="14588" width="5.6640625" style="34" customWidth="1"/>
    <col min="14589" max="14589" width="6.44140625" style="34" bestFit="1" customWidth="1"/>
    <col min="14590" max="14610" width="5.6640625" style="34" customWidth="1"/>
    <col min="14611" max="14611" width="6.44140625" style="34" bestFit="1" customWidth="1"/>
    <col min="14612" max="14612" width="5.6640625" style="34" customWidth="1"/>
    <col min="14613" max="14613" width="6.44140625" style="34" bestFit="1" customWidth="1"/>
    <col min="14614" max="14614" width="5.6640625" style="34" customWidth="1"/>
    <col min="14615" max="14615" width="6.44140625" style="34" bestFit="1" customWidth="1"/>
    <col min="14616" max="14616" width="5.6640625" style="34" customWidth="1"/>
    <col min="14617" max="14617" width="6.44140625" style="34" bestFit="1" customWidth="1"/>
    <col min="14618" max="14618" width="5.6640625" style="34" customWidth="1"/>
    <col min="14619" max="14619" width="6.44140625" style="34" bestFit="1" customWidth="1"/>
    <col min="14620" max="14620" width="5.6640625" style="34" customWidth="1"/>
    <col min="14621" max="14621" width="7.44140625" style="34" bestFit="1" customWidth="1"/>
    <col min="14622" max="14841" width="11.5546875" style="34"/>
    <col min="14842" max="14842" width="6.44140625" style="34" customWidth="1"/>
    <col min="14843" max="14843" width="51.5546875" style="34" customWidth="1"/>
    <col min="14844" max="14844" width="5.6640625" style="34" customWidth="1"/>
    <col min="14845" max="14845" width="6.44140625" style="34" bestFit="1" customWidth="1"/>
    <col min="14846" max="14866" width="5.6640625" style="34" customWidth="1"/>
    <col min="14867" max="14867" width="6.44140625" style="34" bestFit="1" customWidth="1"/>
    <col min="14868" max="14868" width="5.6640625" style="34" customWidth="1"/>
    <col min="14869" max="14869" width="6.44140625" style="34" bestFit="1" customWidth="1"/>
    <col min="14870" max="14870" width="5.6640625" style="34" customWidth="1"/>
    <col min="14871" max="14871" width="6.44140625" style="34" bestFit="1" customWidth="1"/>
    <col min="14872" max="14872" width="5.6640625" style="34" customWidth="1"/>
    <col min="14873" max="14873" width="6.44140625" style="34" bestFit="1" customWidth="1"/>
    <col min="14874" max="14874" width="5.6640625" style="34" customWidth="1"/>
    <col min="14875" max="14875" width="6.44140625" style="34" bestFit="1" customWidth="1"/>
    <col min="14876" max="14876" width="5.6640625" style="34" customWidth="1"/>
    <col min="14877" max="14877" width="7.44140625" style="34" bestFit="1" customWidth="1"/>
    <col min="14878" max="15097" width="11.5546875" style="34"/>
    <col min="15098" max="15098" width="6.44140625" style="34" customWidth="1"/>
    <col min="15099" max="15099" width="51.5546875" style="34" customWidth="1"/>
    <col min="15100" max="15100" width="5.6640625" style="34" customWidth="1"/>
    <col min="15101" max="15101" width="6.44140625" style="34" bestFit="1" customWidth="1"/>
    <col min="15102" max="15122" width="5.6640625" style="34" customWidth="1"/>
    <col min="15123" max="15123" width="6.44140625" style="34" bestFit="1" customWidth="1"/>
    <col min="15124" max="15124" width="5.6640625" style="34" customWidth="1"/>
    <col min="15125" max="15125" width="6.44140625" style="34" bestFit="1" customWidth="1"/>
    <col min="15126" max="15126" width="5.6640625" style="34" customWidth="1"/>
    <col min="15127" max="15127" width="6.44140625" style="34" bestFit="1" customWidth="1"/>
    <col min="15128" max="15128" width="5.6640625" style="34" customWidth="1"/>
    <col min="15129" max="15129" width="6.44140625" style="34" bestFit="1" customWidth="1"/>
    <col min="15130" max="15130" width="5.6640625" style="34" customWidth="1"/>
    <col min="15131" max="15131" width="6.44140625" style="34" bestFit="1" customWidth="1"/>
    <col min="15132" max="15132" width="5.6640625" style="34" customWidth="1"/>
    <col min="15133" max="15133" width="7.44140625" style="34" bestFit="1" customWidth="1"/>
    <col min="15134" max="15353" width="11.5546875" style="34"/>
    <col min="15354" max="15354" width="6.44140625" style="34" customWidth="1"/>
    <col min="15355" max="15355" width="51.5546875" style="34" customWidth="1"/>
    <col min="15356" max="15356" width="5.6640625" style="34" customWidth="1"/>
    <col min="15357" max="15357" width="6.44140625" style="34" bestFit="1" customWidth="1"/>
    <col min="15358" max="15378" width="5.6640625" style="34" customWidth="1"/>
    <col min="15379" max="15379" width="6.44140625" style="34" bestFit="1" customWidth="1"/>
    <col min="15380" max="15380" width="5.6640625" style="34" customWidth="1"/>
    <col min="15381" max="15381" width="6.44140625" style="34" bestFit="1" customWidth="1"/>
    <col min="15382" max="15382" width="5.6640625" style="34" customWidth="1"/>
    <col min="15383" max="15383" width="6.44140625" style="34" bestFit="1" customWidth="1"/>
    <col min="15384" max="15384" width="5.6640625" style="34" customWidth="1"/>
    <col min="15385" max="15385" width="6.44140625" style="34" bestFit="1" customWidth="1"/>
    <col min="15386" max="15386" width="5.6640625" style="34" customWidth="1"/>
    <col min="15387" max="15387" width="6.44140625" style="34" bestFit="1" customWidth="1"/>
    <col min="15388" max="15388" width="5.6640625" style="34" customWidth="1"/>
    <col min="15389" max="15389" width="7.44140625" style="34" bestFit="1" customWidth="1"/>
    <col min="15390" max="15609" width="11.5546875" style="34"/>
    <col min="15610" max="15610" width="6.44140625" style="34" customWidth="1"/>
    <col min="15611" max="15611" width="51.5546875" style="34" customWidth="1"/>
    <col min="15612" max="15612" width="5.6640625" style="34" customWidth="1"/>
    <col min="15613" max="15613" width="6.44140625" style="34" bestFit="1" customWidth="1"/>
    <col min="15614" max="15634" width="5.6640625" style="34" customWidth="1"/>
    <col min="15635" max="15635" width="6.44140625" style="34" bestFit="1" customWidth="1"/>
    <col min="15636" max="15636" width="5.6640625" style="34" customWidth="1"/>
    <col min="15637" max="15637" width="6.44140625" style="34" bestFit="1" customWidth="1"/>
    <col min="15638" max="15638" width="5.6640625" style="34" customWidth="1"/>
    <col min="15639" max="15639" width="6.44140625" style="34" bestFit="1" customWidth="1"/>
    <col min="15640" max="15640" width="5.6640625" style="34" customWidth="1"/>
    <col min="15641" max="15641" width="6.44140625" style="34" bestFit="1" customWidth="1"/>
    <col min="15642" max="15642" width="5.6640625" style="34" customWidth="1"/>
    <col min="15643" max="15643" width="6.44140625" style="34" bestFit="1" customWidth="1"/>
    <col min="15644" max="15644" width="5.6640625" style="34" customWidth="1"/>
    <col min="15645" max="15645" width="7.44140625" style="34" bestFit="1" customWidth="1"/>
    <col min="15646" max="15865" width="11.5546875" style="34"/>
    <col min="15866" max="15866" width="6.44140625" style="34" customWidth="1"/>
    <col min="15867" max="15867" width="51.5546875" style="34" customWidth="1"/>
    <col min="15868" max="15868" width="5.6640625" style="34" customWidth="1"/>
    <col min="15869" max="15869" width="6.44140625" style="34" bestFit="1" customWidth="1"/>
    <col min="15870" max="15890" width="5.6640625" style="34" customWidth="1"/>
    <col min="15891" max="15891" width="6.44140625" style="34" bestFit="1" customWidth="1"/>
    <col min="15892" max="15892" width="5.6640625" style="34" customWidth="1"/>
    <col min="15893" max="15893" width="6.44140625" style="34" bestFit="1" customWidth="1"/>
    <col min="15894" max="15894" width="5.6640625" style="34" customWidth="1"/>
    <col min="15895" max="15895" width="6.44140625" style="34" bestFit="1" customWidth="1"/>
    <col min="15896" max="15896" width="5.6640625" style="34" customWidth="1"/>
    <col min="15897" max="15897" width="6.44140625" style="34" bestFit="1" customWidth="1"/>
    <col min="15898" max="15898" width="5.6640625" style="34" customWidth="1"/>
    <col min="15899" max="15899" width="6.44140625" style="34" bestFit="1" customWidth="1"/>
    <col min="15900" max="15900" width="5.6640625" style="34" customWidth="1"/>
    <col min="15901" max="15901" width="7.44140625" style="34" bestFit="1" customWidth="1"/>
    <col min="15902" max="16121" width="11.5546875" style="34"/>
    <col min="16122" max="16122" width="6.44140625" style="34" customWidth="1"/>
    <col min="16123" max="16123" width="51.5546875" style="34" customWidth="1"/>
    <col min="16124" max="16124" width="5.6640625" style="34" customWidth="1"/>
    <col min="16125" max="16125" width="6.44140625" style="34" bestFit="1" customWidth="1"/>
    <col min="16126" max="16146" width="5.6640625" style="34" customWidth="1"/>
    <col min="16147" max="16147" width="6.44140625" style="34" bestFit="1" customWidth="1"/>
    <col min="16148" max="16148" width="5.6640625" style="34" customWidth="1"/>
    <col min="16149" max="16149" width="6.44140625" style="34" bestFit="1" customWidth="1"/>
    <col min="16150" max="16150" width="5.6640625" style="34" customWidth="1"/>
    <col min="16151" max="16151" width="6.44140625" style="34" bestFit="1" customWidth="1"/>
    <col min="16152" max="16152" width="5.6640625" style="34" customWidth="1"/>
    <col min="16153" max="16153" width="6.44140625" style="34" bestFit="1" customWidth="1"/>
    <col min="16154" max="16154" width="5.6640625" style="34" customWidth="1"/>
    <col min="16155" max="16155" width="6.44140625" style="34" bestFit="1" customWidth="1"/>
    <col min="16156" max="16156" width="5.6640625" style="34" customWidth="1"/>
    <col min="16157" max="16157" width="7.44140625" style="34" bestFit="1" customWidth="1"/>
    <col min="16158" max="16384" width="11.5546875" style="34"/>
  </cols>
  <sheetData>
    <row r="1" spans="1:57" ht="13.8" x14ac:dyDescent="0.25">
      <c r="A1" s="118" t="s">
        <v>285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57" ht="13.8" x14ac:dyDescent="0.25">
      <c r="A2" s="122" t="s">
        <v>162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</row>
    <row r="3" spans="1:57" ht="12" x14ac:dyDescent="0.25">
      <c r="A3" s="123" t="s">
        <v>168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</row>
    <row r="4" spans="1:57" ht="11.4" x14ac:dyDescent="0.2">
      <c r="A4" s="74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42"/>
      <c r="AK4" s="37"/>
      <c r="AL4" s="37"/>
      <c r="AO4" s="54" t="s">
        <v>169</v>
      </c>
    </row>
    <row r="5" spans="1:57" ht="12.75" customHeight="1" x14ac:dyDescent="0.2">
      <c r="A5" s="124" t="s">
        <v>0</v>
      </c>
      <c r="B5" s="124"/>
      <c r="C5" s="127" t="s">
        <v>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</row>
    <row r="6" spans="1:57" ht="12.75" customHeight="1" x14ac:dyDescent="0.2">
      <c r="A6" s="125"/>
      <c r="B6" s="125"/>
      <c r="C6" s="127" t="s">
        <v>2</v>
      </c>
      <c r="D6" s="121"/>
      <c r="E6" s="121" t="s">
        <v>3</v>
      </c>
      <c r="F6" s="121"/>
      <c r="G6" s="121" t="s">
        <v>4</v>
      </c>
      <c r="H6" s="121"/>
      <c r="I6" s="121" t="s">
        <v>5</v>
      </c>
      <c r="J6" s="121"/>
      <c r="K6" s="121" t="s">
        <v>6</v>
      </c>
      <c r="L6" s="121"/>
      <c r="M6" s="121" t="s">
        <v>7</v>
      </c>
      <c r="N6" s="121"/>
      <c r="O6" s="121" t="s">
        <v>8</v>
      </c>
      <c r="P6" s="121"/>
      <c r="Q6" s="121" t="s">
        <v>9</v>
      </c>
      <c r="R6" s="121"/>
      <c r="S6" s="121" t="s">
        <v>10</v>
      </c>
      <c r="T6" s="121"/>
      <c r="U6" s="121" t="s">
        <v>11</v>
      </c>
      <c r="V6" s="121"/>
      <c r="W6" s="121" t="s">
        <v>12</v>
      </c>
      <c r="X6" s="121"/>
      <c r="Y6" s="121" t="s">
        <v>13</v>
      </c>
      <c r="Z6" s="121"/>
      <c r="AA6" s="121" t="s">
        <v>14</v>
      </c>
      <c r="AB6" s="121"/>
      <c r="AC6" s="121" t="s">
        <v>15</v>
      </c>
      <c r="AD6" s="121"/>
      <c r="AE6" s="121" t="s">
        <v>16</v>
      </c>
      <c r="AF6" s="121"/>
      <c r="AG6" s="121" t="s">
        <v>17</v>
      </c>
      <c r="AH6" s="121"/>
      <c r="AI6" s="121" t="s">
        <v>18</v>
      </c>
      <c r="AJ6" s="121"/>
      <c r="AK6" s="128" t="s">
        <v>164</v>
      </c>
      <c r="AL6" s="128"/>
      <c r="AO6" s="43" t="s">
        <v>2</v>
      </c>
      <c r="AP6" s="43" t="s">
        <v>3</v>
      </c>
      <c r="AQ6" s="43" t="s">
        <v>4</v>
      </c>
      <c r="AR6" s="43" t="s">
        <v>5</v>
      </c>
      <c r="AS6" s="43" t="s">
        <v>6</v>
      </c>
      <c r="AT6" s="43" t="s">
        <v>7</v>
      </c>
      <c r="AU6" s="43" t="s">
        <v>8</v>
      </c>
      <c r="AV6" s="43" t="s">
        <v>9</v>
      </c>
      <c r="AW6" s="43" t="s">
        <v>10</v>
      </c>
      <c r="AX6" s="43" t="s">
        <v>11</v>
      </c>
      <c r="AY6" s="43" t="s">
        <v>12</v>
      </c>
      <c r="AZ6" s="43" t="s">
        <v>13</v>
      </c>
      <c r="BA6" s="43" t="s">
        <v>14</v>
      </c>
      <c r="BB6" s="43" t="s">
        <v>15</v>
      </c>
      <c r="BC6" s="43" t="s">
        <v>16</v>
      </c>
      <c r="BD6" s="43" t="s">
        <v>17</v>
      </c>
      <c r="BE6" s="43" t="s">
        <v>18</v>
      </c>
    </row>
    <row r="7" spans="1:57" ht="12" x14ac:dyDescent="0.25">
      <c r="A7" s="126"/>
      <c r="B7" s="126"/>
      <c r="C7" s="40" t="s">
        <v>19</v>
      </c>
      <c r="D7" s="41" t="s">
        <v>20</v>
      </c>
      <c r="E7" s="39" t="s">
        <v>19</v>
      </c>
      <c r="F7" s="39" t="s">
        <v>20</v>
      </c>
      <c r="G7" s="39" t="s">
        <v>19</v>
      </c>
      <c r="H7" s="39" t="s">
        <v>20</v>
      </c>
      <c r="I7" s="39" t="s">
        <v>19</v>
      </c>
      <c r="J7" s="39" t="s">
        <v>20</v>
      </c>
      <c r="K7" s="39" t="s">
        <v>19</v>
      </c>
      <c r="L7" s="39" t="s">
        <v>20</v>
      </c>
      <c r="M7" s="39" t="s">
        <v>19</v>
      </c>
      <c r="N7" s="39" t="s">
        <v>20</v>
      </c>
      <c r="O7" s="39" t="s">
        <v>19</v>
      </c>
      <c r="P7" s="39" t="s">
        <v>20</v>
      </c>
      <c r="Q7" s="39" t="s">
        <v>19</v>
      </c>
      <c r="R7" s="39" t="s">
        <v>20</v>
      </c>
      <c r="S7" s="39" t="s">
        <v>19</v>
      </c>
      <c r="T7" s="39" t="s">
        <v>20</v>
      </c>
      <c r="U7" s="39" t="s">
        <v>19</v>
      </c>
      <c r="V7" s="39" t="s">
        <v>20</v>
      </c>
      <c r="W7" s="39" t="s">
        <v>19</v>
      </c>
      <c r="X7" s="39" t="s">
        <v>20</v>
      </c>
      <c r="Y7" s="39" t="s">
        <v>19</v>
      </c>
      <c r="Z7" s="39" t="s">
        <v>20</v>
      </c>
      <c r="AA7" s="39" t="s">
        <v>19</v>
      </c>
      <c r="AB7" s="39" t="s">
        <v>20</v>
      </c>
      <c r="AC7" s="39" t="s">
        <v>19</v>
      </c>
      <c r="AD7" s="39" t="s">
        <v>20</v>
      </c>
      <c r="AE7" s="39" t="s">
        <v>19</v>
      </c>
      <c r="AF7" s="39" t="s">
        <v>20</v>
      </c>
      <c r="AG7" s="39" t="s">
        <v>19</v>
      </c>
      <c r="AH7" s="39" t="s">
        <v>20</v>
      </c>
      <c r="AI7" s="41" t="s">
        <v>19</v>
      </c>
      <c r="AJ7" s="41" t="s">
        <v>20</v>
      </c>
      <c r="AK7" s="41" t="s">
        <v>19</v>
      </c>
      <c r="AL7" s="41" t="s">
        <v>20</v>
      </c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</row>
    <row r="8" spans="1:57" ht="14.4" x14ac:dyDescent="0.3">
      <c r="A8" s="44" t="s">
        <v>161</v>
      </c>
      <c r="B8" s="45" t="s">
        <v>2</v>
      </c>
      <c r="C8" s="75">
        <f>SUM(C9:C78)</f>
        <v>6202</v>
      </c>
      <c r="D8" s="76">
        <f t="shared" ref="D8:D71" si="0">SUM(C8/AO8*100000)</f>
        <v>259.18309267028377</v>
      </c>
      <c r="E8" s="75">
        <f>SUM(E9:E78)</f>
        <v>22</v>
      </c>
      <c r="F8" s="76">
        <f t="shared" ref="F8:F71" si="1">SUM(E8/AP8*100000)</f>
        <v>12.304112929385576</v>
      </c>
      <c r="G8" s="75">
        <f>SUM(G9:G78)</f>
        <v>17</v>
      </c>
      <c r="H8" s="76">
        <f t="shared" ref="H8:H71" si="2">SUM(G8/AQ8*100000)</f>
        <v>9.4245481760727348</v>
      </c>
      <c r="I8" s="75">
        <f>SUM(I9:I78)</f>
        <v>24</v>
      </c>
      <c r="J8" s="76">
        <f t="shared" ref="J8:J71" si="3">SUM(I8/AR8*100000)</f>
        <v>13.106947228153722</v>
      </c>
      <c r="K8" s="75">
        <f>SUM(K9:K78)</f>
        <v>46</v>
      </c>
      <c r="L8" s="76">
        <f t="shared" ref="L8:L71" si="4">SUM(K8/AS8*100000)</f>
        <v>22.998045166160878</v>
      </c>
      <c r="M8" s="75">
        <f>SUM(M9:M78)</f>
        <v>84</v>
      </c>
      <c r="N8" s="76">
        <f t="shared" ref="N8:N71" si="5">SUM(M8/AT8*100000)</f>
        <v>40.075762274394933</v>
      </c>
      <c r="O8" s="75">
        <f>SUM(O9:O78)</f>
        <v>177</v>
      </c>
      <c r="P8" s="76">
        <f t="shared" ref="P8:P71" si="6">SUM(O8/AU8*100000)</f>
        <v>80.795723760789883</v>
      </c>
      <c r="Q8" s="75">
        <f>SUM(Q9:Q78)</f>
        <v>269</v>
      </c>
      <c r="R8" s="76">
        <f t="shared" ref="R8:R71" si="7">SUM(Q8/AV8*100000)</f>
        <v>133.43849675828784</v>
      </c>
      <c r="S8" s="75">
        <f>SUM(S9:S78)</f>
        <v>356</v>
      </c>
      <c r="T8" s="76">
        <f t="shared" ref="T8:T71" si="8">SUM(S8/AW8*100000)</f>
        <v>201.24705337004016</v>
      </c>
      <c r="U8" s="75">
        <f>SUM(U9:U78)</f>
        <v>415</v>
      </c>
      <c r="V8" s="76">
        <f t="shared" ref="V8:V71" si="9">SUM(U8/AX8*100000)</f>
        <v>270.06976259891712</v>
      </c>
      <c r="W8" s="75">
        <f>SUM(W9:W78)</f>
        <v>529</v>
      </c>
      <c r="X8" s="76">
        <f t="shared" ref="X8:X71" si="10">SUM(W8/AY8*100000)</f>
        <v>355.31733397814361</v>
      </c>
      <c r="Y8" s="75">
        <f>SUM(Y9:Y78)</f>
        <v>653</v>
      </c>
      <c r="Z8" s="76">
        <f t="shared" ref="Z8:Z71" si="11">SUM(Y8/AZ8*100000)</f>
        <v>460.73845155190537</v>
      </c>
      <c r="AA8" s="75">
        <f>SUM(AA9:AA78)</f>
        <v>661</v>
      </c>
      <c r="AB8" s="76">
        <f t="shared" ref="AB8:AB71" si="12">SUM(AA8/BA8*100000)</f>
        <v>554.0468048011802</v>
      </c>
      <c r="AC8" s="75">
        <f>SUM(AC9:AC78)</f>
        <v>669</v>
      </c>
      <c r="AD8" s="76">
        <f t="shared" ref="AD8:AD71" si="13">SUM(AC8/BB8*100000)</f>
        <v>726.63683364469739</v>
      </c>
      <c r="AE8" s="75">
        <f>SUM(AE9:AE78)</f>
        <v>599</v>
      </c>
      <c r="AF8" s="76">
        <f t="shared" ref="AF8:AF71" si="14">SUM(AE8/BC8*100000)</f>
        <v>943.321942077828</v>
      </c>
      <c r="AG8" s="75">
        <f>SUM(AG9:AG78)</f>
        <v>510</v>
      </c>
      <c r="AH8" s="76">
        <f t="shared" ref="AH8:AH71" si="15">SUM(AG8/BD8*100000)</f>
        <v>1107.7324066029539</v>
      </c>
      <c r="AI8" s="75">
        <f>SUM(AI9:AI78)</f>
        <v>1171</v>
      </c>
      <c r="AJ8" s="76">
        <f t="shared" ref="AJ8:AJ71" si="16">SUM(AI8/BE8*100000)</f>
        <v>1496.5238728146408</v>
      </c>
      <c r="AK8" s="75">
        <f>SUM(AK9:AK78)</f>
        <v>0</v>
      </c>
      <c r="AL8" s="76">
        <v>0</v>
      </c>
      <c r="AM8" s="77"/>
      <c r="AN8" s="77"/>
      <c r="AO8" s="77">
        <v>2392903</v>
      </c>
      <c r="AP8" s="77">
        <v>178802</v>
      </c>
      <c r="AQ8" s="77">
        <v>180380</v>
      </c>
      <c r="AR8" s="77">
        <v>183109</v>
      </c>
      <c r="AS8" s="77">
        <v>200017</v>
      </c>
      <c r="AT8" s="77">
        <v>209603</v>
      </c>
      <c r="AU8" s="77">
        <v>219071</v>
      </c>
      <c r="AV8" s="77">
        <v>201591</v>
      </c>
      <c r="AW8" s="77">
        <v>176897</v>
      </c>
      <c r="AX8" s="77">
        <v>153664</v>
      </c>
      <c r="AY8" s="77">
        <v>148881</v>
      </c>
      <c r="AZ8" s="77">
        <v>141729</v>
      </c>
      <c r="BA8" s="77">
        <v>119304</v>
      </c>
      <c r="BB8" s="77">
        <v>92068</v>
      </c>
      <c r="BC8" s="77">
        <v>63499</v>
      </c>
      <c r="BD8" s="77">
        <v>46040</v>
      </c>
      <c r="BE8" s="77">
        <v>78248</v>
      </c>
    </row>
    <row r="9" spans="1:57" ht="14.4" x14ac:dyDescent="0.3">
      <c r="A9" s="55" t="s">
        <v>21</v>
      </c>
      <c r="B9" s="56" t="s">
        <v>22</v>
      </c>
      <c r="C9" s="75">
        <f t="shared" ref="C9:C72" si="17">SUM(E9+G9+I9+K9+M9+O9+Q9+S9+U9+W9+Y9+AA9+AC9+AE9+AG9+AI9+AK9)</f>
        <v>0</v>
      </c>
      <c r="D9" s="76">
        <f t="shared" si="0"/>
        <v>0</v>
      </c>
      <c r="E9" s="68">
        <v>0</v>
      </c>
      <c r="F9" s="78">
        <f t="shared" si="1"/>
        <v>0</v>
      </c>
      <c r="G9" s="68">
        <v>0</v>
      </c>
      <c r="H9" s="78">
        <f t="shared" si="2"/>
        <v>0</v>
      </c>
      <c r="I9" s="68">
        <v>0</v>
      </c>
      <c r="J9" s="78">
        <f t="shared" si="3"/>
        <v>0</v>
      </c>
      <c r="K9" s="68">
        <v>0</v>
      </c>
      <c r="L9" s="78">
        <f t="shared" si="4"/>
        <v>0</v>
      </c>
      <c r="M9" s="68">
        <v>0</v>
      </c>
      <c r="N9" s="78">
        <f t="shared" si="5"/>
        <v>0</v>
      </c>
      <c r="O9" s="68">
        <v>0</v>
      </c>
      <c r="P9" s="78">
        <f t="shared" si="6"/>
        <v>0</v>
      </c>
      <c r="Q9" s="68">
        <v>0</v>
      </c>
      <c r="R9" s="78">
        <f t="shared" si="7"/>
        <v>0</v>
      </c>
      <c r="S9" s="68">
        <v>0</v>
      </c>
      <c r="T9" s="78">
        <f t="shared" si="8"/>
        <v>0</v>
      </c>
      <c r="U9" s="68">
        <v>0</v>
      </c>
      <c r="V9" s="78">
        <f t="shared" si="9"/>
        <v>0</v>
      </c>
      <c r="W9" s="68">
        <v>0</v>
      </c>
      <c r="X9" s="78">
        <f t="shared" si="10"/>
        <v>0</v>
      </c>
      <c r="Y9" s="68">
        <v>0</v>
      </c>
      <c r="Z9" s="78">
        <f t="shared" si="11"/>
        <v>0</v>
      </c>
      <c r="AA9" s="68">
        <v>0</v>
      </c>
      <c r="AB9" s="78">
        <f t="shared" si="12"/>
        <v>0</v>
      </c>
      <c r="AC9" s="68">
        <v>0</v>
      </c>
      <c r="AD9" s="78">
        <f t="shared" si="13"/>
        <v>0</v>
      </c>
      <c r="AE9" s="68">
        <v>0</v>
      </c>
      <c r="AF9" s="78">
        <f t="shared" si="14"/>
        <v>0</v>
      </c>
      <c r="AG9" s="68">
        <v>0</v>
      </c>
      <c r="AH9" s="78">
        <f t="shared" si="15"/>
        <v>0</v>
      </c>
      <c r="AI9" s="68">
        <v>0</v>
      </c>
      <c r="AJ9" s="78">
        <f t="shared" si="16"/>
        <v>0</v>
      </c>
      <c r="AK9" s="68">
        <v>0</v>
      </c>
      <c r="AL9" s="78">
        <v>0</v>
      </c>
      <c r="AM9" s="77"/>
      <c r="AN9" s="77"/>
      <c r="AO9" s="77">
        <v>2392903</v>
      </c>
      <c r="AP9" s="77">
        <v>178802</v>
      </c>
      <c r="AQ9" s="77">
        <v>180380</v>
      </c>
      <c r="AR9" s="77">
        <v>183109</v>
      </c>
      <c r="AS9" s="77">
        <v>200017</v>
      </c>
      <c r="AT9" s="77">
        <v>209603</v>
      </c>
      <c r="AU9" s="77">
        <v>219071</v>
      </c>
      <c r="AV9" s="77">
        <v>201591</v>
      </c>
      <c r="AW9" s="77">
        <v>176897</v>
      </c>
      <c r="AX9" s="77">
        <v>153664</v>
      </c>
      <c r="AY9" s="77">
        <v>148881</v>
      </c>
      <c r="AZ9" s="77">
        <v>141729</v>
      </c>
      <c r="BA9" s="77">
        <v>119304</v>
      </c>
      <c r="BB9" s="77">
        <v>92068</v>
      </c>
      <c r="BC9" s="77">
        <v>63499</v>
      </c>
      <c r="BD9" s="77">
        <v>46040</v>
      </c>
      <c r="BE9" s="77">
        <v>78248</v>
      </c>
    </row>
    <row r="10" spans="1:57" ht="14.4" x14ac:dyDescent="0.3">
      <c r="A10" s="55" t="s">
        <v>23</v>
      </c>
      <c r="B10" s="56" t="s">
        <v>24</v>
      </c>
      <c r="C10" s="75">
        <f t="shared" si="17"/>
        <v>3</v>
      </c>
      <c r="D10" s="76">
        <f t="shared" si="0"/>
        <v>0.12537073170120142</v>
      </c>
      <c r="E10" s="68">
        <v>0</v>
      </c>
      <c r="F10" s="78">
        <f t="shared" si="1"/>
        <v>0</v>
      </c>
      <c r="G10" s="68">
        <v>0</v>
      </c>
      <c r="H10" s="78">
        <f t="shared" si="2"/>
        <v>0</v>
      </c>
      <c r="I10" s="68">
        <v>0</v>
      </c>
      <c r="J10" s="78">
        <f t="shared" si="3"/>
        <v>0</v>
      </c>
      <c r="K10" s="68">
        <v>0</v>
      </c>
      <c r="L10" s="78">
        <f t="shared" si="4"/>
        <v>0</v>
      </c>
      <c r="M10" s="68">
        <v>0</v>
      </c>
      <c r="N10" s="78">
        <f t="shared" si="5"/>
        <v>0</v>
      </c>
      <c r="O10" s="68">
        <v>0</v>
      </c>
      <c r="P10" s="78">
        <f t="shared" si="6"/>
        <v>0</v>
      </c>
      <c r="Q10" s="68">
        <v>0</v>
      </c>
      <c r="R10" s="78">
        <f t="shared" si="7"/>
        <v>0</v>
      </c>
      <c r="S10" s="68">
        <v>1</v>
      </c>
      <c r="T10" s="78">
        <f t="shared" si="8"/>
        <v>0.56530071171359608</v>
      </c>
      <c r="U10" s="68">
        <v>0</v>
      </c>
      <c r="V10" s="78">
        <f t="shared" si="9"/>
        <v>0</v>
      </c>
      <c r="W10" s="68">
        <v>0</v>
      </c>
      <c r="X10" s="78">
        <f t="shared" si="10"/>
        <v>0</v>
      </c>
      <c r="Y10" s="68">
        <v>2</v>
      </c>
      <c r="Z10" s="78">
        <f t="shared" si="11"/>
        <v>1.4111438026092049</v>
      </c>
      <c r="AA10" s="68">
        <v>0</v>
      </c>
      <c r="AB10" s="78">
        <f t="shared" si="12"/>
        <v>0</v>
      </c>
      <c r="AC10" s="68">
        <v>0</v>
      </c>
      <c r="AD10" s="78">
        <f t="shared" si="13"/>
        <v>0</v>
      </c>
      <c r="AE10" s="68">
        <v>0</v>
      </c>
      <c r="AF10" s="78">
        <f t="shared" si="14"/>
        <v>0</v>
      </c>
      <c r="AG10" s="68">
        <v>0</v>
      </c>
      <c r="AH10" s="78">
        <f t="shared" si="15"/>
        <v>0</v>
      </c>
      <c r="AI10" s="68">
        <v>0</v>
      </c>
      <c r="AJ10" s="78">
        <f t="shared" si="16"/>
        <v>0</v>
      </c>
      <c r="AK10" s="68">
        <v>0</v>
      </c>
      <c r="AL10" s="78">
        <v>0</v>
      </c>
      <c r="AM10" s="77"/>
      <c r="AN10" s="77"/>
      <c r="AO10" s="77">
        <v>2392903</v>
      </c>
      <c r="AP10" s="77">
        <v>178802</v>
      </c>
      <c r="AQ10" s="77">
        <v>180380</v>
      </c>
      <c r="AR10" s="77">
        <v>183109</v>
      </c>
      <c r="AS10" s="77">
        <v>200017</v>
      </c>
      <c r="AT10" s="77">
        <v>209603</v>
      </c>
      <c r="AU10" s="77">
        <v>219071</v>
      </c>
      <c r="AV10" s="77">
        <v>201591</v>
      </c>
      <c r="AW10" s="77">
        <v>176897</v>
      </c>
      <c r="AX10" s="77">
        <v>153664</v>
      </c>
      <c r="AY10" s="77">
        <v>148881</v>
      </c>
      <c r="AZ10" s="77">
        <v>141729</v>
      </c>
      <c r="BA10" s="77">
        <v>119304</v>
      </c>
      <c r="BB10" s="77">
        <v>92068</v>
      </c>
      <c r="BC10" s="77">
        <v>63499</v>
      </c>
      <c r="BD10" s="77">
        <v>46040</v>
      </c>
      <c r="BE10" s="77">
        <v>78248</v>
      </c>
    </row>
    <row r="11" spans="1:57" ht="14.4" x14ac:dyDescent="0.3">
      <c r="A11" s="55" t="s">
        <v>25</v>
      </c>
      <c r="B11" s="56" t="s">
        <v>26</v>
      </c>
      <c r="C11" s="75">
        <f t="shared" si="17"/>
        <v>11</v>
      </c>
      <c r="D11" s="76">
        <f t="shared" si="0"/>
        <v>0.45969268290440524</v>
      </c>
      <c r="E11" s="68">
        <v>0</v>
      </c>
      <c r="F11" s="78">
        <f t="shared" si="1"/>
        <v>0</v>
      </c>
      <c r="G11" s="68">
        <v>0</v>
      </c>
      <c r="H11" s="78">
        <f t="shared" si="2"/>
        <v>0</v>
      </c>
      <c r="I11" s="68">
        <v>0</v>
      </c>
      <c r="J11" s="78">
        <f t="shared" si="3"/>
        <v>0</v>
      </c>
      <c r="K11" s="68">
        <v>0</v>
      </c>
      <c r="L11" s="78">
        <f t="shared" si="4"/>
        <v>0</v>
      </c>
      <c r="M11" s="68">
        <v>0</v>
      </c>
      <c r="N11" s="78">
        <f t="shared" si="5"/>
        <v>0</v>
      </c>
      <c r="O11" s="68">
        <v>1</v>
      </c>
      <c r="P11" s="78">
        <f t="shared" si="6"/>
        <v>0.45647301559768294</v>
      </c>
      <c r="Q11" s="68">
        <v>0</v>
      </c>
      <c r="R11" s="78">
        <f t="shared" si="7"/>
        <v>0</v>
      </c>
      <c r="S11" s="68">
        <v>1</v>
      </c>
      <c r="T11" s="78">
        <f t="shared" si="8"/>
        <v>0.56530071171359608</v>
      </c>
      <c r="U11" s="68">
        <v>0</v>
      </c>
      <c r="V11" s="78">
        <f t="shared" si="9"/>
        <v>0</v>
      </c>
      <c r="W11" s="68">
        <v>0</v>
      </c>
      <c r="X11" s="78">
        <f t="shared" si="10"/>
        <v>0</v>
      </c>
      <c r="Y11" s="68">
        <v>2</v>
      </c>
      <c r="Z11" s="78">
        <f t="shared" si="11"/>
        <v>1.4111438026092049</v>
      </c>
      <c r="AA11" s="68">
        <v>1</v>
      </c>
      <c r="AB11" s="78">
        <f t="shared" si="12"/>
        <v>0.83819486354187622</v>
      </c>
      <c r="AC11" s="68">
        <v>0</v>
      </c>
      <c r="AD11" s="78">
        <f t="shared" si="13"/>
        <v>0</v>
      </c>
      <c r="AE11" s="68">
        <v>3</v>
      </c>
      <c r="AF11" s="78">
        <f t="shared" si="14"/>
        <v>4.7244838501393724</v>
      </c>
      <c r="AG11" s="68">
        <v>0</v>
      </c>
      <c r="AH11" s="78">
        <f t="shared" si="15"/>
        <v>0</v>
      </c>
      <c r="AI11" s="68">
        <v>3</v>
      </c>
      <c r="AJ11" s="78">
        <f t="shared" si="16"/>
        <v>3.8339638073816582</v>
      </c>
      <c r="AK11" s="68">
        <v>0</v>
      </c>
      <c r="AL11" s="78">
        <v>0</v>
      </c>
      <c r="AM11" s="77"/>
      <c r="AN11" s="77"/>
      <c r="AO11" s="77">
        <v>2392903</v>
      </c>
      <c r="AP11" s="77">
        <v>178802</v>
      </c>
      <c r="AQ11" s="77">
        <v>180380</v>
      </c>
      <c r="AR11" s="77">
        <v>183109</v>
      </c>
      <c r="AS11" s="77">
        <v>200017</v>
      </c>
      <c r="AT11" s="77">
        <v>209603</v>
      </c>
      <c r="AU11" s="77">
        <v>219071</v>
      </c>
      <c r="AV11" s="77">
        <v>201591</v>
      </c>
      <c r="AW11" s="77">
        <v>176897</v>
      </c>
      <c r="AX11" s="77">
        <v>153664</v>
      </c>
      <c r="AY11" s="77">
        <v>148881</v>
      </c>
      <c r="AZ11" s="77">
        <v>141729</v>
      </c>
      <c r="BA11" s="77">
        <v>119304</v>
      </c>
      <c r="BB11" s="77">
        <v>92068</v>
      </c>
      <c r="BC11" s="77">
        <v>63499</v>
      </c>
      <c r="BD11" s="77">
        <v>46040</v>
      </c>
      <c r="BE11" s="77">
        <v>78248</v>
      </c>
    </row>
    <row r="12" spans="1:57" ht="14.4" x14ac:dyDescent="0.3">
      <c r="A12" s="55" t="s">
        <v>27</v>
      </c>
      <c r="B12" s="56" t="s">
        <v>28</v>
      </c>
      <c r="C12" s="75">
        <f t="shared" si="17"/>
        <v>0</v>
      </c>
      <c r="D12" s="76">
        <f t="shared" si="0"/>
        <v>0</v>
      </c>
      <c r="E12" s="68">
        <v>0</v>
      </c>
      <c r="F12" s="78">
        <f t="shared" si="1"/>
        <v>0</v>
      </c>
      <c r="G12" s="68">
        <v>0</v>
      </c>
      <c r="H12" s="78">
        <f t="shared" si="2"/>
        <v>0</v>
      </c>
      <c r="I12" s="68">
        <v>0</v>
      </c>
      <c r="J12" s="78">
        <f t="shared" si="3"/>
        <v>0</v>
      </c>
      <c r="K12" s="68">
        <v>0</v>
      </c>
      <c r="L12" s="78">
        <f t="shared" si="4"/>
        <v>0</v>
      </c>
      <c r="M12" s="68">
        <v>0</v>
      </c>
      <c r="N12" s="78">
        <f t="shared" si="5"/>
        <v>0</v>
      </c>
      <c r="O12" s="68">
        <v>0</v>
      </c>
      <c r="P12" s="78">
        <f t="shared" si="6"/>
        <v>0</v>
      </c>
      <c r="Q12" s="68">
        <v>0</v>
      </c>
      <c r="R12" s="78">
        <f t="shared" si="7"/>
        <v>0</v>
      </c>
      <c r="S12" s="68">
        <v>0</v>
      </c>
      <c r="T12" s="78">
        <f t="shared" si="8"/>
        <v>0</v>
      </c>
      <c r="U12" s="68">
        <v>0</v>
      </c>
      <c r="V12" s="78">
        <f t="shared" si="9"/>
        <v>0</v>
      </c>
      <c r="W12" s="68">
        <v>0</v>
      </c>
      <c r="X12" s="78">
        <f t="shared" si="10"/>
        <v>0</v>
      </c>
      <c r="Y12" s="68">
        <v>0</v>
      </c>
      <c r="Z12" s="78">
        <f t="shared" si="11"/>
        <v>0</v>
      </c>
      <c r="AA12" s="68">
        <v>0</v>
      </c>
      <c r="AB12" s="78">
        <f t="shared" si="12"/>
        <v>0</v>
      </c>
      <c r="AC12" s="68">
        <v>0</v>
      </c>
      <c r="AD12" s="78">
        <f t="shared" si="13"/>
        <v>0</v>
      </c>
      <c r="AE12" s="68">
        <v>0</v>
      </c>
      <c r="AF12" s="78">
        <f t="shared" si="14"/>
        <v>0</v>
      </c>
      <c r="AG12" s="68">
        <v>0</v>
      </c>
      <c r="AH12" s="78">
        <f t="shared" si="15"/>
        <v>0</v>
      </c>
      <c r="AI12" s="68">
        <v>0</v>
      </c>
      <c r="AJ12" s="78">
        <f t="shared" si="16"/>
        <v>0</v>
      </c>
      <c r="AK12" s="68">
        <v>0</v>
      </c>
      <c r="AL12" s="78">
        <v>0</v>
      </c>
      <c r="AM12" s="77"/>
      <c r="AN12" s="77"/>
      <c r="AO12" s="77">
        <v>2392903</v>
      </c>
      <c r="AP12" s="77">
        <v>178802</v>
      </c>
      <c r="AQ12" s="77">
        <v>180380</v>
      </c>
      <c r="AR12" s="77">
        <v>183109</v>
      </c>
      <c r="AS12" s="77">
        <v>200017</v>
      </c>
      <c r="AT12" s="77">
        <v>209603</v>
      </c>
      <c r="AU12" s="77">
        <v>219071</v>
      </c>
      <c r="AV12" s="77">
        <v>201591</v>
      </c>
      <c r="AW12" s="77">
        <v>176897</v>
      </c>
      <c r="AX12" s="77">
        <v>153664</v>
      </c>
      <c r="AY12" s="77">
        <v>148881</v>
      </c>
      <c r="AZ12" s="77">
        <v>141729</v>
      </c>
      <c r="BA12" s="77">
        <v>119304</v>
      </c>
      <c r="BB12" s="77">
        <v>92068</v>
      </c>
      <c r="BC12" s="77">
        <v>63499</v>
      </c>
      <c r="BD12" s="77">
        <v>46040</v>
      </c>
      <c r="BE12" s="77">
        <v>78248</v>
      </c>
    </row>
    <row r="13" spans="1:57" ht="14.4" x14ac:dyDescent="0.3">
      <c r="A13" s="55" t="s">
        <v>29</v>
      </c>
      <c r="B13" s="56" t="s">
        <v>30</v>
      </c>
      <c r="C13" s="75">
        <f t="shared" si="17"/>
        <v>2</v>
      </c>
      <c r="D13" s="76">
        <f t="shared" si="0"/>
        <v>8.3580487800800962E-2</v>
      </c>
      <c r="E13" s="68">
        <v>0</v>
      </c>
      <c r="F13" s="78">
        <f t="shared" si="1"/>
        <v>0</v>
      </c>
      <c r="G13" s="68">
        <v>0</v>
      </c>
      <c r="H13" s="78">
        <f t="shared" si="2"/>
        <v>0</v>
      </c>
      <c r="I13" s="68">
        <v>0</v>
      </c>
      <c r="J13" s="78">
        <f t="shared" si="3"/>
        <v>0</v>
      </c>
      <c r="K13" s="68">
        <v>0</v>
      </c>
      <c r="L13" s="78">
        <f t="shared" si="4"/>
        <v>0</v>
      </c>
      <c r="M13" s="68">
        <v>0</v>
      </c>
      <c r="N13" s="78">
        <f t="shared" si="5"/>
        <v>0</v>
      </c>
      <c r="O13" s="68">
        <v>0</v>
      </c>
      <c r="P13" s="78">
        <f t="shared" si="6"/>
        <v>0</v>
      </c>
      <c r="Q13" s="68">
        <v>0</v>
      </c>
      <c r="R13" s="78">
        <f t="shared" si="7"/>
        <v>0</v>
      </c>
      <c r="S13" s="68">
        <v>0</v>
      </c>
      <c r="T13" s="78">
        <f t="shared" si="8"/>
        <v>0</v>
      </c>
      <c r="U13" s="68">
        <v>0</v>
      </c>
      <c r="V13" s="78">
        <f t="shared" si="9"/>
        <v>0</v>
      </c>
      <c r="W13" s="68">
        <v>0</v>
      </c>
      <c r="X13" s="78">
        <f t="shared" si="10"/>
        <v>0</v>
      </c>
      <c r="Y13" s="68">
        <v>0</v>
      </c>
      <c r="Z13" s="78">
        <f t="shared" si="11"/>
        <v>0</v>
      </c>
      <c r="AA13" s="68">
        <v>0</v>
      </c>
      <c r="AB13" s="78">
        <f t="shared" si="12"/>
        <v>0</v>
      </c>
      <c r="AC13" s="68">
        <v>0</v>
      </c>
      <c r="AD13" s="78">
        <f t="shared" si="13"/>
        <v>0</v>
      </c>
      <c r="AE13" s="68">
        <v>0</v>
      </c>
      <c r="AF13" s="78">
        <f t="shared" si="14"/>
        <v>0</v>
      </c>
      <c r="AG13" s="68">
        <v>0</v>
      </c>
      <c r="AH13" s="78">
        <f t="shared" si="15"/>
        <v>0</v>
      </c>
      <c r="AI13" s="68">
        <v>2</v>
      </c>
      <c r="AJ13" s="78">
        <f t="shared" si="16"/>
        <v>2.5559758715877723</v>
      </c>
      <c r="AK13" s="68">
        <v>0</v>
      </c>
      <c r="AL13" s="78">
        <v>0</v>
      </c>
      <c r="AM13" s="77"/>
      <c r="AN13" s="77"/>
      <c r="AO13" s="77">
        <v>2392903</v>
      </c>
      <c r="AP13" s="77">
        <v>178802</v>
      </c>
      <c r="AQ13" s="77">
        <v>180380</v>
      </c>
      <c r="AR13" s="77">
        <v>183109</v>
      </c>
      <c r="AS13" s="77">
        <v>200017</v>
      </c>
      <c r="AT13" s="77">
        <v>209603</v>
      </c>
      <c r="AU13" s="77">
        <v>219071</v>
      </c>
      <c r="AV13" s="77">
        <v>201591</v>
      </c>
      <c r="AW13" s="77">
        <v>176897</v>
      </c>
      <c r="AX13" s="77">
        <v>153664</v>
      </c>
      <c r="AY13" s="77">
        <v>148881</v>
      </c>
      <c r="AZ13" s="77">
        <v>141729</v>
      </c>
      <c r="BA13" s="77">
        <v>119304</v>
      </c>
      <c r="BB13" s="77">
        <v>92068</v>
      </c>
      <c r="BC13" s="77">
        <v>63499</v>
      </c>
      <c r="BD13" s="77">
        <v>46040</v>
      </c>
      <c r="BE13" s="77">
        <v>78248</v>
      </c>
    </row>
    <row r="14" spans="1:57" ht="14.4" x14ac:dyDescent="0.3">
      <c r="A14" s="55" t="s">
        <v>31</v>
      </c>
      <c r="B14" s="56" t="s">
        <v>32</v>
      </c>
      <c r="C14" s="75">
        <f t="shared" si="17"/>
        <v>4</v>
      </c>
      <c r="D14" s="76">
        <f t="shared" si="0"/>
        <v>0.16716097560160192</v>
      </c>
      <c r="E14" s="68">
        <v>0</v>
      </c>
      <c r="F14" s="78">
        <f t="shared" si="1"/>
        <v>0</v>
      </c>
      <c r="G14" s="68">
        <v>0</v>
      </c>
      <c r="H14" s="78">
        <f t="shared" si="2"/>
        <v>0</v>
      </c>
      <c r="I14" s="68">
        <v>0</v>
      </c>
      <c r="J14" s="78">
        <f t="shared" si="3"/>
        <v>0</v>
      </c>
      <c r="K14" s="68">
        <v>0</v>
      </c>
      <c r="L14" s="78">
        <f t="shared" si="4"/>
        <v>0</v>
      </c>
      <c r="M14" s="68">
        <v>0</v>
      </c>
      <c r="N14" s="78">
        <f t="shared" si="5"/>
        <v>0</v>
      </c>
      <c r="O14" s="68">
        <v>0</v>
      </c>
      <c r="P14" s="78">
        <f t="shared" si="6"/>
        <v>0</v>
      </c>
      <c r="Q14" s="68">
        <v>1</v>
      </c>
      <c r="R14" s="78">
        <f t="shared" si="7"/>
        <v>0.4960538912947503</v>
      </c>
      <c r="S14" s="68">
        <v>0</v>
      </c>
      <c r="T14" s="78">
        <f t="shared" si="8"/>
        <v>0</v>
      </c>
      <c r="U14" s="68">
        <v>1</v>
      </c>
      <c r="V14" s="78">
        <f t="shared" si="9"/>
        <v>0.65077051228654725</v>
      </c>
      <c r="W14" s="68">
        <v>0</v>
      </c>
      <c r="X14" s="78">
        <f t="shared" si="10"/>
        <v>0</v>
      </c>
      <c r="Y14" s="68">
        <v>0</v>
      </c>
      <c r="Z14" s="78">
        <f t="shared" si="11"/>
        <v>0</v>
      </c>
      <c r="AA14" s="68">
        <v>0</v>
      </c>
      <c r="AB14" s="78">
        <f t="shared" si="12"/>
        <v>0</v>
      </c>
      <c r="AC14" s="68">
        <v>2</v>
      </c>
      <c r="AD14" s="78">
        <f t="shared" si="13"/>
        <v>2.1723074249467786</v>
      </c>
      <c r="AE14" s="68">
        <v>0</v>
      </c>
      <c r="AF14" s="78">
        <f t="shared" si="14"/>
        <v>0</v>
      </c>
      <c r="AG14" s="68">
        <v>0</v>
      </c>
      <c r="AH14" s="78">
        <f t="shared" si="15"/>
        <v>0</v>
      </c>
      <c r="AI14" s="68">
        <v>0</v>
      </c>
      <c r="AJ14" s="78">
        <f t="shared" si="16"/>
        <v>0</v>
      </c>
      <c r="AK14" s="68">
        <v>0</v>
      </c>
      <c r="AL14" s="78">
        <v>0</v>
      </c>
      <c r="AM14" s="77"/>
      <c r="AN14" s="77"/>
      <c r="AO14" s="77">
        <v>2392903</v>
      </c>
      <c r="AP14" s="77">
        <v>178802</v>
      </c>
      <c r="AQ14" s="77">
        <v>180380</v>
      </c>
      <c r="AR14" s="77">
        <v>183109</v>
      </c>
      <c r="AS14" s="77">
        <v>200017</v>
      </c>
      <c r="AT14" s="77">
        <v>209603</v>
      </c>
      <c r="AU14" s="77">
        <v>219071</v>
      </c>
      <c r="AV14" s="77">
        <v>201591</v>
      </c>
      <c r="AW14" s="77">
        <v>176897</v>
      </c>
      <c r="AX14" s="77">
        <v>153664</v>
      </c>
      <c r="AY14" s="77">
        <v>148881</v>
      </c>
      <c r="AZ14" s="77">
        <v>141729</v>
      </c>
      <c r="BA14" s="77">
        <v>119304</v>
      </c>
      <c r="BB14" s="77">
        <v>92068</v>
      </c>
      <c r="BC14" s="77">
        <v>63499</v>
      </c>
      <c r="BD14" s="77">
        <v>46040</v>
      </c>
      <c r="BE14" s="77">
        <v>78248</v>
      </c>
    </row>
    <row r="15" spans="1:57" ht="14.4" x14ac:dyDescent="0.3">
      <c r="A15" s="55" t="s">
        <v>33</v>
      </c>
      <c r="B15" s="56" t="s">
        <v>34</v>
      </c>
      <c r="C15" s="75">
        <f t="shared" si="17"/>
        <v>4</v>
      </c>
      <c r="D15" s="76">
        <f t="shared" si="0"/>
        <v>0.16716097560160192</v>
      </c>
      <c r="E15" s="68">
        <v>0</v>
      </c>
      <c r="F15" s="78">
        <f t="shared" si="1"/>
        <v>0</v>
      </c>
      <c r="G15" s="68">
        <v>0</v>
      </c>
      <c r="H15" s="78">
        <f t="shared" si="2"/>
        <v>0</v>
      </c>
      <c r="I15" s="68">
        <v>0</v>
      </c>
      <c r="J15" s="78">
        <f t="shared" si="3"/>
        <v>0</v>
      </c>
      <c r="K15" s="68">
        <v>0</v>
      </c>
      <c r="L15" s="78">
        <f t="shared" si="4"/>
        <v>0</v>
      </c>
      <c r="M15" s="68">
        <v>0</v>
      </c>
      <c r="N15" s="78">
        <f t="shared" si="5"/>
        <v>0</v>
      </c>
      <c r="O15" s="68">
        <v>0</v>
      </c>
      <c r="P15" s="78">
        <f t="shared" si="6"/>
        <v>0</v>
      </c>
      <c r="Q15" s="68">
        <v>0</v>
      </c>
      <c r="R15" s="78">
        <f t="shared" si="7"/>
        <v>0</v>
      </c>
      <c r="S15" s="68">
        <v>0</v>
      </c>
      <c r="T15" s="78">
        <f t="shared" si="8"/>
        <v>0</v>
      </c>
      <c r="U15" s="68">
        <v>0</v>
      </c>
      <c r="V15" s="78">
        <f t="shared" si="9"/>
        <v>0</v>
      </c>
      <c r="W15" s="68">
        <v>1</v>
      </c>
      <c r="X15" s="78">
        <f t="shared" si="10"/>
        <v>0.67167737992087639</v>
      </c>
      <c r="Y15" s="68">
        <v>1</v>
      </c>
      <c r="Z15" s="78">
        <f t="shared" si="11"/>
        <v>0.70557190130460246</v>
      </c>
      <c r="AA15" s="68">
        <v>0</v>
      </c>
      <c r="AB15" s="78">
        <f t="shared" si="12"/>
        <v>0</v>
      </c>
      <c r="AC15" s="68">
        <v>0</v>
      </c>
      <c r="AD15" s="78">
        <f t="shared" si="13"/>
        <v>0</v>
      </c>
      <c r="AE15" s="68">
        <v>1</v>
      </c>
      <c r="AF15" s="78">
        <f t="shared" si="14"/>
        <v>1.5748279500464575</v>
      </c>
      <c r="AG15" s="68">
        <v>1</v>
      </c>
      <c r="AH15" s="78">
        <f t="shared" si="15"/>
        <v>2.1720243266724588</v>
      </c>
      <c r="AI15" s="68">
        <v>0</v>
      </c>
      <c r="AJ15" s="78">
        <f t="shared" si="16"/>
        <v>0</v>
      </c>
      <c r="AK15" s="68">
        <v>0</v>
      </c>
      <c r="AL15" s="78">
        <v>0</v>
      </c>
      <c r="AM15" s="77"/>
      <c r="AN15" s="77"/>
      <c r="AO15" s="77">
        <v>2392903</v>
      </c>
      <c r="AP15" s="77">
        <v>178802</v>
      </c>
      <c r="AQ15" s="77">
        <v>180380</v>
      </c>
      <c r="AR15" s="77">
        <v>183109</v>
      </c>
      <c r="AS15" s="77">
        <v>200017</v>
      </c>
      <c r="AT15" s="77">
        <v>209603</v>
      </c>
      <c r="AU15" s="77">
        <v>219071</v>
      </c>
      <c r="AV15" s="77">
        <v>201591</v>
      </c>
      <c r="AW15" s="77">
        <v>176897</v>
      </c>
      <c r="AX15" s="77">
        <v>153664</v>
      </c>
      <c r="AY15" s="77">
        <v>148881</v>
      </c>
      <c r="AZ15" s="77">
        <v>141729</v>
      </c>
      <c r="BA15" s="77">
        <v>119304</v>
      </c>
      <c r="BB15" s="77">
        <v>92068</v>
      </c>
      <c r="BC15" s="77">
        <v>63499</v>
      </c>
      <c r="BD15" s="77">
        <v>46040</v>
      </c>
      <c r="BE15" s="77">
        <v>78248</v>
      </c>
    </row>
    <row r="16" spans="1:57" ht="14.4" x14ac:dyDescent="0.3">
      <c r="A16" s="55" t="s">
        <v>35</v>
      </c>
      <c r="B16" s="56" t="s">
        <v>36</v>
      </c>
      <c r="C16" s="75">
        <f t="shared" si="17"/>
        <v>15</v>
      </c>
      <c r="D16" s="76">
        <f t="shared" si="0"/>
        <v>0.62685365850600705</v>
      </c>
      <c r="E16" s="68">
        <v>0</v>
      </c>
      <c r="F16" s="78">
        <f t="shared" si="1"/>
        <v>0</v>
      </c>
      <c r="G16" s="68">
        <v>0</v>
      </c>
      <c r="H16" s="78">
        <f t="shared" si="2"/>
        <v>0</v>
      </c>
      <c r="I16" s="68">
        <v>0</v>
      </c>
      <c r="J16" s="78">
        <f t="shared" si="3"/>
        <v>0</v>
      </c>
      <c r="K16" s="68">
        <v>0</v>
      </c>
      <c r="L16" s="78">
        <f t="shared" si="4"/>
        <v>0</v>
      </c>
      <c r="M16" s="68">
        <v>0</v>
      </c>
      <c r="N16" s="78">
        <f t="shared" si="5"/>
        <v>0</v>
      </c>
      <c r="O16" s="68">
        <v>0</v>
      </c>
      <c r="P16" s="78">
        <f t="shared" si="6"/>
        <v>0</v>
      </c>
      <c r="Q16" s="68">
        <v>0</v>
      </c>
      <c r="R16" s="78">
        <f t="shared" si="7"/>
        <v>0</v>
      </c>
      <c r="S16" s="68">
        <v>0</v>
      </c>
      <c r="T16" s="78">
        <f t="shared" si="8"/>
        <v>0</v>
      </c>
      <c r="U16" s="68">
        <v>3</v>
      </c>
      <c r="V16" s="78">
        <f t="shared" si="9"/>
        <v>1.952311536859642</v>
      </c>
      <c r="W16" s="68">
        <v>1</v>
      </c>
      <c r="X16" s="78">
        <f t="shared" si="10"/>
        <v>0.67167737992087639</v>
      </c>
      <c r="Y16" s="68">
        <v>0</v>
      </c>
      <c r="Z16" s="78">
        <f t="shared" si="11"/>
        <v>0</v>
      </c>
      <c r="AA16" s="68">
        <v>2</v>
      </c>
      <c r="AB16" s="78">
        <f t="shared" si="12"/>
        <v>1.6763897270837524</v>
      </c>
      <c r="AC16" s="68">
        <v>2</v>
      </c>
      <c r="AD16" s="78">
        <f t="shared" si="13"/>
        <v>2.1723074249467786</v>
      </c>
      <c r="AE16" s="68">
        <v>1</v>
      </c>
      <c r="AF16" s="78">
        <f t="shared" si="14"/>
        <v>1.5748279500464575</v>
      </c>
      <c r="AG16" s="68">
        <v>1</v>
      </c>
      <c r="AH16" s="78">
        <f t="shared" si="15"/>
        <v>2.1720243266724588</v>
      </c>
      <c r="AI16" s="68">
        <v>5</v>
      </c>
      <c r="AJ16" s="78">
        <f t="shared" si="16"/>
        <v>6.38993967896943</v>
      </c>
      <c r="AK16" s="68">
        <v>0</v>
      </c>
      <c r="AL16" s="78">
        <v>0</v>
      </c>
      <c r="AM16" s="77"/>
      <c r="AN16" s="77"/>
      <c r="AO16" s="77">
        <v>2392903</v>
      </c>
      <c r="AP16" s="77">
        <v>178802</v>
      </c>
      <c r="AQ16" s="77">
        <v>180380</v>
      </c>
      <c r="AR16" s="77">
        <v>183109</v>
      </c>
      <c r="AS16" s="77">
        <v>200017</v>
      </c>
      <c r="AT16" s="77">
        <v>209603</v>
      </c>
      <c r="AU16" s="77">
        <v>219071</v>
      </c>
      <c r="AV16" s="77">
        <v>201591</v>
      </c>
      <c r="AW16" s="77">
        <v>176897</v>
      </c>
      <c r="AX16" s="77">
        <v>153664</v>
      </c>
      <c r="AY16" s="77">
        <v>148881</v>
      </c>
      <c r="AZ16" s="77">
        <v>141729</v>
      </c>
      <c r="BA16" s="77">
        <v>119304</v>
      </c>
      <c r="BB16" s="77">
        <v>92068</v>
      </c>
      <c r="BC16" s="77">
        <v>63499</v>
      </c>
      <c r="BD16" s="77">
        <v>46040</v>
      </c>
      <c r="BE16" s="77">
        <v>78248</v>
      </c>
    </row>
    <row r="17" spans="1:57" ht="14.4" x14ac:dyDescent="0.3">
      <c r="A17" s="55" t="s">
        <v>37</v>
      </c>
      <c r="B17" s="56" t="s">
        <v>38</v>
      </c>
      <c r="C17" s="75">
        <f t="shared" si="17"/>
        <v>2</v>
      </c>
      <c r="D17" s="76">
        <f t="shared" si="0"/>
        <v>8.3580487800800962E-2</v>
      </c>
      <c r="E17" s="68">
        <v>0</v>
      </c>
      <c r="F17" s="78">
        <f t="shared" si="1"/>
        <v>0</v>
      </c>
      <c r="G17" s="68">
        <v>0</v>
      </c>
      <c r="H17" s="78">
        <f t="shared" si="2"/>
        <v>0</v>
      </c>
      <c r="I17" s="68">
        <v>0</v>
      </c>
      <c r="J17" s="78">
        <f t="shared" si="3"/>
        <v>0</v>
      </c>
      <c r="K17" s="68">
        <v>0</v>
      </c>
      <c r="L17" s="78">
        <f t="shared" si="4"/>
        <v>0</v>
      </c>
      <c r="M17" s="68">
        <v>0</v>
      </c>
      <c r="N17" s="78">
        <f t="shared" si="5"/>
        <v>0</v>
      </c>
      <c r="O17" s="68">
        <v>0</v>
      </c>
      <c r="P17" s="78">
        <f t="shared" si="6"/>
        <v>0</v>
      </c>
      <c r="Q17" s="68">
        <v>0</v>
      </c>
      <c r="R17" s="78">
        <f t="shared" si="7"/>
        <v>0</v>
      </c>
      <c r="S17" s="68">
        <v>1</v>
      </c>
      <c r="T17" s="78">
        <f t="shared" si="8"/>
        <v>0.56530071171359608</v>
      </c>
      <c r="U17" s="68">
        <v>0</v>
      </c>
      <c r="V17" s="78">
        <f t="shared" si="9"/>
        <v>0</v>
      </c>
      <c r="W17" s="68">
        <v>0</v>
      </c>
      <c r="X17" s="78">
        <f t="shared" si="10"/>
        <v>0</v>
      </c>
      <c r="Y17" s="68">
        <v>0</v>
      </c>
      <c r="Z17" s="78">
        <f t="shared" si="11"/>
        <v>0</v>
      </c>
      <c r="AA17" s="68">
        <v>0</v>
      </c>
      <c r="AB17" s="78">
        <f t="shared" si="12"/>
        <v>0</v>
      </c>
      <c r="AC17" s="68">
        <v>0</v>
      </c>
      <c r="AD17" s="78">
        <f t="shared" si="13"/>
        <v>0</v>
      </c>
      <c r="AE17" s="68">
        <v>0</v>
      </c>
      <c r="AF17" s="78">
        <f t="shared" si="14"/>
        <v>0</v>
      </c>
      <c r="AG17" s="68">
        <v>1</v>
      </c>
      <c r="AH17" s="78">
        <f t="shared" si="15"/>
        <v>2.1720243266724588</v>
      </c>
      <c r="AI17" s="68">
        <v>0</v>
      </c>
      <c r="AJ17" s="78">
        <f t="shared" si="16"/>
        <v>0</v>
      </c>
      <c r="AK17" s="68">
        <v>0</v>
      </c>
      <c r="AL17" s="78">
        <v>0</v>
      </c>
      <c r="AM17" s="77"/>
      <c r="AN17" s="77"/>
      <c r="AO17" s="77">
        <v>2392903</v>
      </c>
      <c r="AP17" s="77">
        <v>178802</v>
      </c>
      <c r="AQ17" s="77">
        <v>180380</v>
      </c>
      <c r="AR17" s="77">
        <v>183109</v>
      </c>
      <c r="AS17" s="77">
        <v>200017</v>
      </c>
      <c r="AT17" s="77">
        <v>209603</v>
      </c>
      <c r="AU17" s="77">
        <v>219071</v>
      </c>
      <c r="AV17" s="77">
        <v>201591</v>
      </c>
      <c r="AW17" s="77">
        <v>176897</v>
      </c>
      <c r="AX17" s="77">
        <v>153664</v>
      </c>
      <c r="AY17" s="77">
        <v>148881</v>
      </c>
      <c r="AZ17" s="77">
        <v>141729</v>
      </c>
      <c r="BA17" s="77">
        <v>119304</v>
      </c>
      <c r="BB17" s="77">
        <v>92068</v>
      </c>
      <c r="BC17" s="77">
        <v>63499</v>
      </c>
      <c r="BD17" s="77">
        <v>46040</v>
      </c>
      <c r="BE17" s="77">
        <v>78248</v>
      </c>
    </row>
    <row r="18" spans="1:57" ht="14.4" x14ac:dyDescent="0.3">
      <c r="A18" s="55" t="s">
        <v>39</v>
      </c>
      <c r="B18" s="56" t="s">
        <v>40</v>
      </c>
      <c r="C18" s="75">
        <f t="shared" si="17"/>
        <v>13</v>
      </c>
      <c r="D18" s="76">
        <f t="shared" si="0"/>
        <v>0.5432731707052062</v>
      </c>
      <c r="E18" s="68">
        <v>0</v>
      </c>
      <c r="F18" s="78">
        <f t="shared" si="1"/>
        <v>0</v>
      </c>
      <c r="G18" s="68">
        <v>0</v>
      </c>
      <c r="H18" s="78">
        <f t="shared" si="2"/>
        <v>0</v>
      </c>
      <c r="I18" s="68">
        <v>0</v>
      </c>
      <c r="J18" s="78">
        <f t="shared" si="3"/>
        <v>0</v>
      </c>
      <c r="K18" s="68">
        <v>0</v>
      </c>
      <c r="L18" s="78">
        <f t="shared" si="4"/>
        <v>0</v>
      </c>
      <c r="M18" s="68">
        <v>0</v>
      </c>
      <c r="N18" s="78">
        <f t="shared" si="5"/>
        <v>0</v>
      </c>
      <c r="O18" s="68">
        <v>0</v>
      </c>
      <c r="P18" s="78">
        <f t="shared" si="6"/>
        <v>0</v>
      </c>
      <c r="Q18" s="68">
        <v>0</v>
      </c>
      <c r="R18" s="78">
        <f t="shared" si="7"/>
        <v>0</v>
      </c>
      <c r="S18" s="68">
        <v>0</v>
      </c>
      <c r="T18" s="78">
        <f t="shared" si="8"/>
        <v>0</v>
      </c>
      <c r="U18" s="68">
        <v>1</v>
      </c>
      <c r="V18" s="78">
        <f t="shared" si="9"/>
        <v>0.65077051228654725</v>
      </c>
      <c r="W18" s="68">
        <v>2</v>
      </c>
      <c r="X18" s="78">
        <f t="shared" si="10"/>
        <v>1.3433547598417528</v>
      </c>
      <c r="Y18" s="68">
        <v>2</v>
      </c>
      <c r="Z18" s="78">
        <f t="shared" si="11"/>
        <v>1.4111438026092049</v>
      </c>
      <c r="AA18" s="68">
        <v>4</v>
      </c>
      <c r="AB18" s="78">
        <f t="shared" si="12"/>
        <v>3.3527794541675049</v>
      </c>
      <c r="AC18" s="68">
        <v>0</v>
      </c>
      <c r="AD18" s="78">
        <f t="shared" si="13"/>
        <v>0</v>
      </c>
      <c r="AE18" s="68">
        <v>0</v>
      </c>
      <c r="AF18" s="78">
        <f t="shared" si="14"/>
        <v>0</v>
      </c>
      <c r="AG18" s="68">
        <v>1</v>
      </c>
      <c r="AH18" s="78">
        <f t="shared" si="15"/>
        <v>2.1720243266724588</v>
      </c>
      <c r="AI18" s="68">
        <v>3</v>
      </c>
      <c r="AJ18" s="78">
        <f t="shared" si="16"/>
        <v>3.8339638073816582</v>
      </c>
      <c r="AK18" s="68">
        <v>0</v>
      </c>
      <c r="AL18" s="78">
        <v>0</v>
      </c>
      <c r="AM18" s="77"/>
      <c r="AN18" s="77"/>
      <c r="AO18" s="77">
        <v>2392903</v>
      </c>
      <c r="AP18" s="77">
        <v>178802</v>
      </c>
      <c r="AQ18" s="77">
        <v>180380</v>
      </c>
      <c r="AR18" s="77">
        <v>183109</v>
      </c>
      <c r="AS18" s="77">
        <v>200017</v>
      </c>
      <c r="AT18" s="77">
        <v>209603</v>
      </c>
      <c r="AU18" s="77">
        <v>219071</v>
      </c>
      <c r="AV18" s="77">
        <v>201591</v>
      </c>
      <c r="AW18" s="77">
        <v>176897</v>
      </c>
      <c r="AX18" s="77">
        <v>153664</v>
      </c>
      <c r="AY18" s="77">
        <v>148881</v>
      </c>
      <c r="AZ18" s="77">
        <v>141729</v>
      </c>
      <c r="BA18" s="77">
        <v>119304</v>
      </c>
      <c r="BB18" s="77">
        <v>92068</v>
      </c>
      <c r="BC18" s="77">
        <v>63499</v>
      </c>
      <c r="BD18" s="77">
        <v>46040</v>
      </c>
      <c r="BE18" s="77">
        <v>78248</v>
      </c>
    </row>
    <row r="19" spans="1:57" ht="14.4" x14ac:dyDescent="0.3">
      <c r="A19" s="55" t="s">
        <v>41</v>
      </c>
      <c r="B19" s="56" t="s">
        <v>42</v>
      </c>
      <c r="C19" s="75">
        <f t="shared" si="17"/>
        <v>3</v>
      </c>
      <c r="D19" s="76">
        <f t="shared" si="0"/>
        <v>0.12537073170120142</v>
      </c>
      <c r="E19" s="68">
        <v>0</v>
      </c>
      <c r="F19" s="78">
        <f t="shared" si="1"/>
        <v>0</v>
      </c>
      <c r="G19" s="68">
        <v>0</v>
      </c>
      <c r="H19" s="78">
        <f t="shared" si="2"/>
        <v>0</v>
      </c>
      <c r="I19" s="68">
        <v>0</v>
      </c>
      <c r="J19" s="78">
        <f t="shared" si="3"/>
        <v>0</v>
      </c>
      <c r="K19" s="68">
        <v>0</v>
      </c>
      <c r="L19" s="78">
        <f t="shared" si="4"/>
        <v>0</v>
      </c>
      <c r="M19" s="68">
        <v>0</v>
      </c>
      <c r="N19" s="78">
        <f t="shared" si="5"/>
        <v>0</v>
      </c>
      <c r="O19" s="68">
        <v>0</v>
      </c>
      <c r="P19" s="78">
        <f t="shared" si="6"/>
        <v>0</v>
      </c>
      <c r="Q19" s="68">
        <v>0</v>
      </c>
      <c r="R19" s="78">
        <f t="shared" si="7"/>
        <v>0</v>
      </c>
      <c r="S19" s="68">
        <v>0</v>
      </c>
      <c r="T19" s="78">
        <f t="shared" si="8"/>
        <v>0</v>
      </c>
      <c r="U19" s="68">
        <v>1</v>
      </c>
      <c r="V19" s="78">
        <f t="shared" si="9"/>
        <v>0.65077051228654725</v>
      </c>
      <c r="W19" s="68">
        <v>0</v>
      </c>
      <c r="X19" s="78">
        <f t="shared" si="10"/>
        <v>0</v>
      </c>
      <c r="Y19" s="68">
        <v>0</v>
      </c>
      <c r="Z19" s="78">
        <f t="shared" si="11"/>
        <v>0</v>
      </c>
      <c r="AA19" s="68">
        <v>0</v>
      </c>
      <c r="AB19" s="78">
        <f t="shared" si="12"/>
        <v>0</v>
      </c>
      <c r="AC19" s="68">
        <v>0</v>
      </c>
      <c r="AD19" s="78">
        <f t="shared" si="13"/>
        <v>0</v>
      </c>
      <c r="AE19" s="68">
        <v>1</v>
      </c>
      <c r="AF19" s="78">
        <f t="shared" si="14"/>
        <v>1.5748279500464575</v>
      </c>
      <c r="AG19" s="68">
        <v>0</v>
      </c>
      <c r="AH19" s="78">
        <f t="shared" si="15"/>
        <v>0</v>
      </c>
      <c r="AI19" s="68">
        <v>1</v>
      </c>
      <c r="AJ19" s="78">
        <f t="shared" si="16"/>
        <v>1.2779879357938861</v>
      </c>
      <c r="AK19" s="68">
        <v>0</v>
      </c>
      <c r="AL19" s="78">
        <v>0</v>
      </c>
      <c r="AM19" s="77"/>
      <c r="AN19" s="77"/>
      <c r="AO19" s="77">
        <v>2392903</v>
      </c>
      <c r="AP19" s="77">
        <v>178802</v>
      </c>
      <c r="AQ19" s="77">
        <v>180380</v>
      </c>
      <c r="AR19" s="77">
        <v>183109</v>
      </c>
      <c r="AS19" s="77">
        <v>200017</v>
      </c>
      <c r="AT19" s="77">
        <v>209603</v>
      </c>
      <c r="AU19" s="77">
        <v>219071</v>
      </c>
      <c r="AV19" s="77">
        <v>201591</v>
      </c>
      <c r="AW19" s="77">
        <v>176897</v>
      </c>
      <c r="AX19" s="77">
        <v>153664</v>
      </c>
      <c r="AY19" s="77">
        <v>148881</v>
      </c>
      <c r="AZ19" s="77">
        <v>141729</v>
      </c>
      <c r="BA19" s="77">
        <v>119304</v>
      </c>
      <c r="BB19" s="77">
        <v>92068</v>
      </c>
      <c r="BC19" s="77">
        <v>63499</v>
      </c>
      <c r="BD19" s="77">
        <v>46040</v>
      </c>
      <c r="BE19" s="77">
        <v>78248</v>
      </c>
    </row>
    <row r="20" spans="1:57" ht="14.4" x14ac:dyDescent="0.3">
      <c r="A20" s="55" t="s">
        <v>43</v>
      </c>
      <c r="B20" s="56" t="s">
        <v>44</v>
      </c>
      <c r="C20" s="75">
        <f t="shared" si="17"/>
        <v>3</v>
      </c>
      <c r="D20" s="76">
        <f t="shared" si="0"/>
        <v>0.12537073170120142</v>
      </c>
      <c r="E20" s="68">
        <v>0</v>
      </c>
      <c r="F20" s="78">
        <f t="shared" si="1"/>
        <v>0</v>
      </c>
      <c r="G20" s="68">
        <v>1</v>
      </c>
      <c r="H20" s="78">
        <f t="shared" si="2"/>
        <v>0.55438518682780802</v>
      </c>
      <c r="I20" s="68">
        <v>0</v>
      </c>
      <c r="J20" s="78">
        <f t="shared" si="3"/>
        <v>0</v>
      </c>
      <c r="K20" s="68">
        <v>0</v>
      </c>
      <c r="L20" s="78">
        <f t="shared" si="4"/>
        <v>0</v>
      </c>
      <c r="M20" s="68">
        <v>0</v>
      </c>
      <c r="N20" s="78">
        <f t="shared" si="5"/>
        <v>0</v>
      </c>
      <c r="O20" s="68">
        <v>0</v>
      </c>
      <c r="P20" s="78">
        <f t="shared" si="6"/>
        <v>0</v>
      </c>
      <c r="Q20" s="68">
        <v>0</v>
      </c>
      <c r="R20" s="78">
        <f t="shared" si="7"/>
        <v>0</v>
      </c>
      <c r="S20" s="68">
        <v>0</v>
      </c>
      <c r="T20" s="78">
        <f t="shared" si="8"/>
        <v>0</v>
      </c>
      <c r="U20" s="68">
        <v>0</v>
      </c>
      <c r="V20" s="78">
        <f t="shared" si="9"/>
        <v>0</v>
      </c>
      <c r="W20" s="68">
        <v>0</v>
      </c>
      <c r="X20" s="78">
        <f t="shared" si="10"/>
        <v>0</v>
      </c>
      <c r="Y20" s="68">
        <v>0</v>
      </c>
      <c r="Z20" s="78">
        <f t="shared" si="11"/>
        <v>0</v>
      </c>
      <c r="AA20" s="68">
        <v>1</v>
      </c>
      <c r="AB20" s="78">
        <f t="shared" si="12"/>
        <v>0.83819486354187622</v>
      </c>
      <c r="AC20" s="68">
        <v>1</v>
      </c>
      <c r="AD20" s="78">
        <f t="shared" si="13"/>
        <v>1.0861537124733893</v>
      </c>
      <c r="AE20" s="68">
        <v>0</v>
      </c>
      <c r="AF20" s="78">
        <f t="shared" si="14"/>
        <v>0</v>
      </c>
      <c r="AG20" s="68">
        <v>0</v>
      </c>
      <c r="AH20" s="78">
        <f t="shared" si="15"/>
        <v>0</v>
      </c>
      <c r="AI20" s="68">
        <v>0</v>
      </c>
      <c r="AJ20" s="78">
        <f t="shared" si="16"/>
        <v>0</v>
      </c>
      <c r="AK20" s="68">
        <v>0</v>
      </c>
      <c r="AL20" s="78">
        <v>0</v>
      </c>
      <c r="AM20" s="77"/>
      <c r="AN20" s="77"/>
      <c r="AO20" s="77">
        <v>2392903</v>
      </c>
      <c r="AP20" s="77">
        <v>178802</v>
      </c>
      <c r="AQ20" s="77">
        <v>180380</v>
      </c>
      <c r="AR20" s="77">
        <v>183109</v>
      </c>
      <c r="AS20" s="77">
        <v>200017</v>
      </c>
      <c r="AT20" s="77">
        <v>209603</v>
      </c>
      <c r="AU20" s="77">
        <v>219071</v>
      </c>
      <c r="AV20" s="77">
        <v>201591</v>
      </c>
      <c r="AW20" s="77">
        <v>176897</v>
      </c>
      <c r="AX20" s="77">
        <v>153664</v>
      </c>
      <c r="AY20" s="77">
        <v>148881</v>
      </c>
      <c r="AZ20" s="77">
        <v>141729</v>
      </c>
      <c r="BA20" s="77">
        <v>119304</v>
      </c>
      <c r="BB20" s="77">
        <v>92068</v>
      </c>
      <c r="BC20" s="77">
        <v>63499</v>
      </c>
      <c r="BD20" s="77">
        <v>46040</v>
      </c>
      <c r="BE20" s="77">
        <v>78248</v>
      </c>
    </row>
    <row r="21" spans="1:57" ht="14.4" x14ac:dyDescent="0.3">
      <c r="A21" s="55" t="s">
        <v>45</v>
      </c>
      <c r="B21" s="56" t="s">
        <v>46</v>
      </c>
      <c r="C21" s="75">
        <f t="shared" si="17"/>
        <v>0</v>
      </c>
      <c r="D21" s="76">
        <f t="shared" si="0"/>
        <v>0</v>
      </c>
      <c r="E21" s="68">
        <v>0</v>
      </c>
      <c r="F21" s="78">
        <f t="shared" si="1"/>
        <v>0</v>
      </c>
      <c r="G21" s="68">
        <v>0</v>
      </c>
      <c r="H21" s="78">
        <f t="shared" si="2"/>
        <v>0</v>
      </c>
      <c r="I21" s="68">
        <v>0</v>
      </c>
      <c r="J21" s="78">
        <f t="shared" si="3"/>
        <v>0</v>
      </c>
      <c r="K21" s="68">
        <v>0</v>
      </c>
      <c r="L21" s="78">
        <f t="shared" si="4"/>
        <v>0</v>
      </c>
      <c r="M21" s="68">
        <v>0</v>
      </c>
      <c r="N21" s="78">
        <f t="shared" si="5"/>
        <v>0</v>
      </c>
      <c r="O21" s="68">
        <v>0</v>
      </c>
      <c r="P21" s="78">
        <f t="shared" si="6"/>
        <v>0</v>
      </c>
      <c r="Q21" s="68">
        <v>0</v>
      </c>
      <c r="R21" s="78">
        <f t="shared" si="7"/>
        <v>0</v>
      </c>
      <c r="S21" s="68">
        <v>0</v>
      </c>
      <c r="T21" s="78">
        <f t="shared" si="8"/>
        <v>0</v>
      </c>
      <c r="U21" s="68">
        <v>0</v>
      </c>
      <c r="V21" s="78">
        <f t="shared" si="9"/>
        <v>0</v>
      </c>
      <c r="W21" s="68">
        <v>0</v>
      </c>
      <c r="X21" s="78">
        <f t="shared" si="10"/>
        <v>0</v>
      </c>
      <c r="Y21" s="68">
        <v>0</v>
      </c>
      <c r="Z21" s="78">
        <f t="shared" si="11"/>
        <v>0</v>
      </c>
      <c r="AA21" s="68">
        <v>0</v>
      </c>
      <c r="AB21" s="78">
        <f t="shared" si="12"/>
        <v>0</v>
      </c>
      <c r="AC21" s="68">
        <v>0</v>
      </c>
      <c r="AD21" s="78">
        <f t="shared" si="13"/>
        <v>0</v>
      </c>
      <c r="AE21" s="68">
        <v>0</v>
      </c>
      <c r="AF21" s="78">
        <f t="shared" si="14"/>
        <v>0</v>
      </c>
      <c r="AG21" s="68">
        <v>0</v>
      </c>
      <c r="AH21" s="78">
        <f t="shared" si="15"/>
        <v>0</v>
      </c>
      <c r="AI21" s="68">
        <v>0</v>
      </c>
      <c r="AJ21" s="78">
        <f t="shared" si="16"/>
        <v>0</v>
      </c>
      <c r="AK21" s="68">
        <v>0</v>
      </c>
      <c r="AL21" s="78">
        <v>0</v>
      </c>
      <c r="AM21" s="77"/>
      <c r="AN21" s="77"/>
      <c r="AO21" s="77">
        <v>2392903</v>
      </c>
      <c r="AP21" s="77">
        <v>178802</v>
      </c>
      <c r="AQ21" s="77">
        <v>180380</v>
      </c>
      <c r="AR21" s="77">
        <v>183109</v>
      </c>
      <c r="AS21" s="77">
        <v>200017</v>
      </c>
      <c r="AT21" s="77">
        <v>209603</v>
      </c>
      <c r="AU21" s="77">
        <v>219071</v>
      </c>
      <c r="AV21" s="77">
        <v>201591</v>
      </c>
      <c r="AW21" s="77">
        <v>176897</v>
      </c>
      <c r="AX21" s="77">
        <v>153664</v>
      </c>
      <c r="AY21" s="77">
        <v>148881</v>
      </c>
      <c r="AZ21" s="77">
        <v>141729</v>
      </c>
      <c r="BA21" s="77">
        <v>119304</v>
      </c>
      <c r="BB21" s="77">
        <v>92068</v>
      </c>
      <c r="BC21" s="77">
        <v>63499</v>
      </c>
      <c r="BD21" s="77">
        <v>46040</v>
      </c>
      <c r="BE21" s="77">
        <v>78248</v>
      </c>
    </row>
    <row r="22" spans="1:57" ht="14.4" x14ac:dyDescent="0.3">
      <c r="A22" s="55" t="s">
        <v>47</v>
      </c>
      <c r="B22" s="56" t="s">
        <v>48</v>
      </c>
      <c r="C22" s="75">
        <f t="shared" si="17"/>
        <v>1</v>
      </c>
      <c r="D22" s="76">
        <f t="shared" si="0"/>
        <v>4.1790243900400481E-2</v>
      </c>
      <c r="E22" s="68">
        <v>0</v>
      </c>
      <c r="F22" s="78">
        <f t="shared" si="1"/>
        <v>0</v>
      </c>
      <c r="G22" s="68">
        <v>0</v>
      </c>
      <c r="H22" s="78">
        <f t="shared" si="2"/>
        <v>0</v>
      </c>
      <c r="I22" s="68">
        <v>0</v>
      </c>
      <c r="J22" s="78">
        <f t="shared" si="3"/>
        <v>0</v>
      </c>
      <c r="K22" s="68">
        <v>0</v>
      </c>
      <c r="L22" s="78">
        <f t="shared" si="4"/>
        <v>0</v>
      </c>
      <c r="M22" s="68">
        <v>0</v>
      </c>
      <c r="N22" s="78">
        <f t="shared" si="5"/>
        <v>0</v>
      </c>
      <c r="O22" s="68">
        <v>0</v>
      </c>
      <c r="P22" s="78">
        <f t="shared" si="6"/>
        <v>0</v>
      </c>
      <c r="Q22" s="68">
        <v>0</v>
      </c>
      <c r="R22" s="78">
        <f t="shared" si="7"/>
        <v>0</v>
      </c>
      <c r="S22" s="68">
        <v>0</v>
      </c>
      <c r="T22" s="78">
        <f t="shared" si="8"/>
        <v>0</v>
      </c>
      <c r="U22" s="68">
        <v>0</v>
      </c>
      <c r="V22" s="78">
        <f t="shared" si="9"/>
        <v>0</v>
      </c>
      <c r="W22" s="68">
        <v>0</v>
      </c>
      <c r="X22" s="78">
        <f t="shared" si="10"/>
        <v>0</v>
      </c>
      <c r="Y22" s="68">
        <v>1</v>
      </c>
      <c r="Z22" s="78">
        <f t="shared" si="11"/>
        <v>0.70557190130460246</v>
      </c>
      <c r="AA22" s="68">
        <v>0</v>
      </c>
      <c r="AB22" s="78">
        <f t="shared" si="12"/>
        <v>0</v>
      </c>
      <c r="AC22" s="68">
        <v>0</v>
      </c>
      <c r="AD22" s="78">
        <f t="shared" si="13"/>
        <v>0</v>
      </c>
      <c r="AE22" s="68">
        <v>0</v>
      </c>
      <c r="AF22" s="78">
        <f t="shared" si="14"/>
        <v>0</v>
      </c>
      <c r="AG22" s="68">
        <v>0</v>
      </c>
      <c r="AH22" s="78">
        <f t="shared" si="15"/>
        <v>0</v>
      </c>
      <c r="AI22" s="68">
        <v>0</v>
      </c>
      <c r="AJ22" s="78">
        <f t="shared" si="16"/>
        <v>0</v>
      </c>
      <c r="AK22" s="68">
        <v>0</v>
      </c>
      <c r="AL22" s="78">
        <v>0</v>
      </c>
      <c r="AM22" s="77"/>
      <c r="AN22" s="77"/>
      <c r="AO22" s="77">
        <v>2392903</v>
      </c>
      <c r="AP22" s="77">
        <v>178802</v>
      </c>
      <c r="AQ22" s="77">
        <v>180380</v>
      </c>
      <c r="AR22" s="77">
        <v>183109</v>
      </c>
      <c r="AS22" s="77">
        <v>200017</v>
      </c>
      <c r="AT22" s="77">
        <v>209603</v>
      </c>
      <c r="AU22" s="77">
        <v>219071</v>
      </c>
      <c r="AV22" s="77">
        <v>201591</v>
      </c>
      <c r="AW22" s="77">
        <v>176897</v>
      </c>
      <c r="AX22" s="77">
        <v>153664</v>
      </c>
      <c r="AY22" s="77">
        <v>148881</v>
      </c>
      <c r="AZ22" s="77">
        <v>141729</v>
      </c>
      <c r="BA22" s="77">
        <v>119304</v>
      </c>
      <c r="BB22" s="77">
        <v>92068</v>
      </c>
      <c r="BC22" s="77">
        <v>63499</v>
      </c>
      <c r="BD22" s="77">
        <v>46040</v>
      </c>
      <c r="BE22" s="77">
        <v>78248</v>
      </c>
    </row>
    <row r="23" spans="1:57" ht="14.4" x14ac:dyDescent="0.3">
      <c r="A23" s="55" t="s">
        <v>49</v>
      </c>
      <c r="B23" s="56" t="s">
        <v>50</v>
      </c>
      <c r="C23" s="75">
        <f t="shared" si="17"/>
        <v>0</v>
      </c>
      <c r="D23" s="76">
        <f t="shared" si="0"/>
        <v>0</v>
      </c>
      <c r="E23" s="68">
        <v>0</v>
      </c>
      <c r="F23" s="78">
        <f t="shared" si="1"/>
        <v>0</v>
      </c>
      <c r="G23" s="68">
        <v>0</v>
      </c>
      <c r="H23" s="78">
        <f t="shared" si="2"/>
        <v>0</v>
      </c>
      <c r="I23" s="68">
        <v>0</v>
      </c>
      <c r="J23" s="78">
        <f t="shared" si="3"/>
        <v>0</v>
      </c>
      <c r="K23" s="68">
        <v>0</v>
      </c>
      <c r="L23" s="78">
        <f t="shared" si="4"/>
        <v>0</v>
      </c>
      <c r="M23" s="68">
        <v>0</v>
      </c>
      <c r="N23" s="78">
        <f t="shared" si="5"/>
        <v>0</v>
      </c>
      <c r="O23" s="68">
        <v>0</v>
      </c>
      <c r="P23" s="78">
        <f t="shared" si="6"/>
        <v>0</v>
      </c>
      <c r="Q23" s="68">
        <v>0</v>
      </c>
      <c r="R23" s="78">
        <f t="shared" si="7"/>
        <v>0</v>
      </c>
      <c r="S23" s="68">
        <v>0</v>
      </c>
      <c r="T23" s="78">
        <f t="shared" si="8"/>
        <v>0</v>
      </c>
      <c r="U23" s="68">
        <v>0</v>
      </c>
      <c r="V23" s="78">
        <f t="shared" si="9"/>
        <v>0</v>
      </c>
      <c r="W23" s="68">
        <v>0</v>
      </c>
      <c r="X23" s="78">
        <f t="shared" si="10"/>
        <v>0</v>
      </c>
      <c r="Y23" s="68">
        <v>0</v>
      </c>
      <c r="Z23" s="78">
        <f t="shared" si="11"/>
        <v>0</v>
      </c>
      <c r="AA23" s="68">
        <v>0</v>
      </c>
      <c r="AB23" s="78">
        <f t="shared" si="12"/>
        <v>0</v>
      </c>
      <c r="AC23" s="68">
        <v>0</v>
      </c>
      <c r="AD23" s="78">
        <f t="shared" si="13"/>
        <v>0</v>
      </c>
      <c r="AE23" s="68">
        <v>0</v>
      </c>
      <c r="AF23" s="78">
        <f t="shared" si="14"/>
        <v>0</v>
      </c>
      <c r="AG23" s="68">
        <v>0</v>
      </c>
      <c r="AH23" s="78">
        <f t="shared" si="15"/>
        <v>0</v>
      </c>
      <c r="AI23" s="68">
        <v>0</v>
      </c>
      <c r="AJ23" s="78">
        <f t="shared" si="16"/>
        <v>0</v>
      </c>
      <c r="AK23" s="68">
        <v>0</v>
      </c>
      <c r="AL23" s="78">
        <v>0</v>
      </c>
      <c r="AM23" s="77"/>
      <c r="AN23" s="77"/>
      <c r="AO23" s="77">
        <v>2392903</v>
      </c>
      <c r="AP23" s="77">
        <v>178802</v>
      </c>
      <c r="AQ23" s="77">
        <v>180380</v>
      </c>
      <c r="AR23" s="77">
        <v>183109</v>
      </c>
      <c r="AS23" s="77">
        <v>200017</v>
      </c>
      <c r="AT23" s="77">
        <v>209603</v>
      </c>
      <c r="AU23" s="77">
        <v>219071</v>
      </c>
      <c r="AV23" s="77">
        <v>201591</v>
      </c>
      <c r="AW23" s="77">
        <v>176897</v>
      </c>
      <c r="AX23" s="77">
        <v>153664</v>
      </c>
      <c r="AY23" s="77">
        <v>148881</v>
      </c>
      <c r="AZ23" s="77">
        <v>141729</v>
      </c>
      <c r="BA23" s="77">
        <v>119304</v>
      </c>
      <c r="BB23" s="77">
        <v>92068</v>
      </c>
      <c r="BC23" s="77">
        <v>63499</v>
      </c>
      <c r="BD23" s="77">
        <v>46040</v>
      </c>
      <c r="BE23" s="77">
        <v>78248</v>
      </c>
    </row>
    <row r="24" spans="1:57" ht="14.4" x14ac:dyDescent="0.3">
      <c r="A24" s="55" t="s">
        <v>51</v>
      </c>
      <c r="B24" s="56" t="s">
        <v>52</v>
      </c>
      <c r="C24" s="75">
        <f t="shared" si="17"/>
        <v>16</v>
      </c>
      <c r="D24" s="76">
        <f t="shared" si="0"/>
        <v>0.6686439024064077</v>
      </c>
      <c r="E24" s="68">
        <v>0</v>
      </c>
      <c r="F24" s="78">
        <f t="shared" si="1"/>
        <v>0</v>
      </c>
      <c r="G24" s="68">
        <v>0</v>
      </c>
      <c r="H24" s="78">
        <f t="shared" si="2"/>
        <v>0</v>
      </c>
      <c r="I24" s="68">
        <v>1</v>
      </c>
      <c r="J24" s="78">
        <f t="shared" si="3"/>
        <v>0.54612280117307177</v>
      </c>
      <c r="K24" s="68">
        <v>0</v>
      </c>
      <c r="L24" s="78">
        <f t="shared" si="4"/>
        <v>0</v>
      </c>
      <c r="M24" s="68">
        <v>0</v>
      </c>
      <c r="N24" s="78">
        <f t="shared" si="5"/>
        <v>0</v>
      </c>
      <c r="O24" s="68">
        <v>0</v>
      </c>
      <c r="P24" s="78">
        <f t="shared" si="6"/>
        <v>0</v>
      </c>
      <c r="Q24" s="68">
        <v>0</v>
      </c>
      <c r="R24" s="78">
        <f t="shared" si="7"/>
        <v>0</v>
      </c>
      <c r="S24" s="68">
        <v>1</v>
      </c>
      <c r="T24" s="78">
        <f t="shared" si="8"/>
        <v>0.56530071171359608</v>
      </c>
      <c r="U24" s="68">
        <v>0</v>
      </c>
      <c r="V24" s="78">
        <f t="shared" si="9"/>
        <v>0</v>
      </c>
      <c r="W24" s="68">
        <v>1</v>
      </c>
      <c r="X24" s="78">
        <f t="shared" si="10"/>
        <v>0.67167737992087639</v>
      </c>
      <c r="Y24" s="68">
        <v>0</v>
      </c>
      <c r="Z24" s="78">
        <f t="shared" si="11"/>
        <v>0</v>
      </c>
      <c r="AA24" s="68">
        <v>1</v>
      </c>
      <c r="AB24" s="78">
        <f t="shared" si="12"/>
        <v>0.83819486354187622</v>
      </c>
      <c r="AC24" s="68">
        <v>2</v>
      </c>
      <c r="AD24" s="78">
        <f t="shared" si="13"/>
        <v>2.1723074249467786</v>
      </c>
      <c r="AE24" s="68">
        <v>1</v>
      </c>
      <c r="AF24" s="78">
        <f t="shared" si="14"/>
        <v>1.5748279500464575</v>
      </c>
      <c r="AG24" s="68">
        <v>4</v>
      </c>
      <c r="AH24" s="78">
        <f t="shared" si="15"/>
        <v>8.6880973066898353</v>
      </c>
      <c r="AI24" s="68">
        <v>5</v>
      </c>
      <c r="AJ24" s="78">
        <f t="shared" si="16"/>
        <v>6.38993967896943</v>
      </c>
      <c r="AK24" s="68">
        <v>0</v>
      </c>
      <c r="AL24" s="78">
        <v>0</v>
      </c>
      <c r="AM24" s="77"/>
      <c r="AN24" s="77"/>
      <c r="AO24" s="77">
        <v>2392903</v>
      </c>
      <c r="AP24" s="77">
        <v>178802</v>
      </c>
      <c r="AQ24" s="77">
        <v>180380</v>
      </c>
      <c r="AR24" s="77">
        <v>183109</v>
      </c>
      <c r="AS24" s="77">
        <v>200017</v>
      </c>
      <c r="AT24" s="77">
        <v>209603</v>
      </c>
      <c r="AU24" s="77">
        <v>219071</v>
      </c>
      <c r="AV24" s="77">
        <v>201591</v>
      </c>
      <c r="AW24" s="77">
        <v>176897</v>
      </c>
      <c r="AX24" s="77">
        <v>153664</v>
      </c>
      <c r="AY24" s="77">
        <v>148881</v>
      </c>
      <c r="AZ24" s="77">
        <v>141729</v>
      </c>
      <c r="BA24" s="77">
        <v>119304</v>
      </c>
      <c r="BB24" s="77">
        <v>92068</v>
      </c>
      <c r="BC24" s="77">
        <v>63499</v>
      </c>
      <c r="BD24" s="77">
        <v>46040</v>
      </c>
      <c r="BE24" s="77">
        <v>78248</v>
      </c>
    </row>
    <row r="25" spans="1:57" ht="14.4" x14ac:dyDescent="0.3">
      <c r="A25" s="55" t="s">
        <v>53</v>
      </c>
      <c r="B25" s="56" t="s">
        <v>54</v>
      </c>
      <c r="C25" s="75">
        <f t="shared" si="17"/>
        <v>297</v>
      </c>
      <c r="D25" s="76">
        <f t="shared" si="0"/>
        <v>12.411702438418942</v>
      </c>
      <c r="E25" s="68">
        <v>0</v>
      </c>
      <c r="F25" s="78">
        <f t="shared" si="1"/>
        <v>0</v>
      </c>
      <c r="G25" s="68">
        <v>0</v>
      </c>
      <c r="H25" s="78">
        <f t="shared" si="2"/>
        <v>0</v>
      </c>
      <c r="I25" s="68">
        <v>0</v>
      </c>
      <c r="J25" s="78">
        <f t="shared" si="3"/>
        <v>0</v>
      </c>
      <c r="K25" s="68">
        <v>0</v>
      </c>
      <c r="L25" s="78">
        <f t="shared" si="4"/>
        <v>0</v>
      </c>
      <c r="M25" s="68">
        <v>3</v>
      </c>
      <c r="N25" s="78">
        <f t="shared" si="5"/>
        <v>1.4312772240855332</v>
      </c>
      <c r="O25" s="68">
        <v>3</v>
      </c>
      <c r="P25" s="78">
        <f t="shared" si="6"/>
        <v>1.3694190467930487</v>
      </c>
      <c r="Q25" s="68">
        <v>3</v>
      </c>
      <c r="R25" s="78">
        <f t="shared" si="7"/>
        <v>1.4881616738842509</v>
      </c>
      <c r="S25" s="68">
        <v>13</v>
      </c>
      <c r="T25" s="78">
        <f t="shared" si="8"/>
        <v>7.3489092522767487</v>
      </c>
      <c r="U25" s="68">
        <v>9</v>
      </c>
      <c r="V25" s="78">
        <f t="shared" si="9"/>
        <v>5.8569346105789251</v>
      </c>
      <c r="W25" s="68">
        <v>21</v>
      </c>
      <c r="X25" s="78">
        <f t="shared" si="10"/>
        <v>14.105224978338404</v>
      </c>
      <c r="Y25" s="68">
        <v>26</v>
      </c>
      <c r="Z25" s="78">
        <f t="shared" si="11"/>
        <v>18.344869433919662</v>
      </c>
      <c r="AA25" s="68">
        <v>22</v>
      </c>
      <c r="AB25" s="78">
        <f t="shared" si="12"/>
        <v>18.440286997921277</v>
      </c>
      <c r="AC25" s="68">
        <v>27</v>
      </c>
      <c r="AD25" s="78">
        <f t="shared" si="13"/>
        <v>29.326150236781512</v>
      </c>
      <c r="AE25" s="68">
        <v>39</v>
      </c>
      <c r="AF25" s="78">
        <f t="shared" si="14"/>
        <v>61.418290051811844</v>
      </c>
      <c r="AG25" s="68">
        <v>37</v>
      </c>
      <c r="AH25" s="78">
        <f t="shared" si="15"/>
        <v>80.364900086880965</v>
      </c>
      <c r="AI25" s="68">
        <v>94</v>
      </c>
      <c r="AJ25" s="78">
        <f t="shared" si="16"/>
        <v>120.13086596462529</v>
      </c>
      <c r="AK25" s="68">
        <v>0</v>
      </c>
      <c r="AL25" s="78">
        <v>0</v>
      </c>
      <c r="AM25" s="77"/>
      <c r="AN25" s="77"/>
      <c r="AO25" s="77">
        <v>2392903</v>
      </c>
      <c r="AP25" s="77">
        <v>178802</v>
      </c>
      <c r="AQ25" s="77">
        <v>180380</v>
      </c>
      <c r="AR25" s="77">
        <v>183109</v>
      </c>
      <c r="AS25" s="77">
        <v>200017</v>
      </c>
      <c r="AT25" s="77">
        <v>209603</v>
      </c>
      <c r="AU25" s="77">
        <v>219071</v>
      </c>
      <c r="AV25" s="77">
        <v>201591</v>
      </c>
      <c r="AW25" s="77">
        <v>176897</v>
      </c>
      <c r="AX25" s="77">
        <v>153664</v>
      </c>
      <c r="AY25" s="77">
        <v>148881</v>
      </c>
      <c r="AZ25" s="77">
        <v>141729</v>
      </c>
      <c r="BA25" s="77">
        <v>119304</v>
      </c>
      <c r="BB25" s="77">
        <v>92068</v>
      </c>
      <c r="BC25" s="77">
        <v>63499</v>
      </c>
      <c r="BD25" s="77">
        <v>46040</v>
      </c>
      <c r="BE25" s="77">
        <v>78248</v>
      </c>
    </row>
    <row r="26" spans="1:57" ht="14.4" x14ac:dyDescent="0.3">
      <c r="A26" s="55" t="s">
        <v>55</v>
      </c>
      <c r="B26" s="56" t="s">
        <v>56</v>
      </c>
      <c r="C26" s="75">
        <f t="shared" si="17"/>
        <v>14</v>
      </c>
      <c r="D26" s="76">
        <f t="shared" si="0"/>
        <v>0.58506341460560662</v>
      </c>
      <c r="E26" s="68">
        <v>0</v>
      </c>
      <c r="F26" s="78">
        <f t="shared" si="1"/>
        <v>0</v>
      </c>
      <c r="G26" s="68">
        <v>0</v>
      </c>
      <c r="H26" s="78">
        <f t="shared" si="2"/>
        <v>0</v>
      </c>
      <c r="I26" s="68">
        <v>0</v>
      </c>
      <c r="J26" s="78">
        <f t="shared" si="3"/>
        <v>0</v>
      </c>
      <c r="K26" s="68">
        <v>0</v>
      </c>
      <c r="L26" s="78">
        <f t="shared" si="4"/>
        <v>0</v>
      </c>
      <c r="M26" s="68">
        <v>0</v>
      </c>
      <c r="N26" s="78">
        <f t="shared" si="5"/>
        <v>0</v>
      </c>
      <c r="O26" s="68">
        <v>0</v>
      </c>
      <c r="P26" s="78">
        <f t="shared" si="6"/>
        <v>0</v>
      </c>
      <c r="Q26" s="68">
        <v>0</v>
      </c>
      <c r="R26" s="78">
        <f t="shared" si="7"/>
        <v>0</v>
      </c>
      <c r="S26" s="68">
        <v>0</v>
      </c>
      <c r="T26" s="78">
        <f t="shared" si="8"/>
        <v>0</v>
      </c>
      <c r="U26" s="68">
        <v>0</v>
      </c>
      <c r="V26" s="78">
        <f t="shared" si="9"/>
        <v>0</v>
      </c>
      <c r="W26" s="68">
        <v>1</v>
      </c>
      <c r="X26" s="78">
        <f t="shared" si="10"/>
        <v>0.67167737992087639</v>
      </c>
      <c r="Y26" s="68">
        <v>0</v>
      </c>
      <c r="Z26" s="78">
        <f t="shared" si="11"/>
        <v>0</v>
      </c>
      <c r="AA26" s="68">
        <v>2</v>
      </c>
      <c r="AB26" s="78">
        <f t="shared" si="12"/>
        <v>1.6763897270837524</v>
      </c>
      <c r="AC26" s="68">
        <v>3</v>
      </c>
      <c r="AD26" s="78">
        <f t="shared" si="13"/>
        <v>3.2584611374201677</v>
      </c>
      <c r="AE26" s="68">
        <v>1</v>
      </c>
      <c r="AF26" s="78">
        <f t="shared" si="14"/>
        <v>1.5748279500464575</v>
      </c>
      <c r="AG26" s="68">
        <v>3</v>
      </c>
      <c r="AH26" s="78">
        <f t="shared" si="15"/>
        <v>6.516072980017376</v>
      </c>
      <c r="AI26" s="68">
        <v>4</v>
      </c>
      <c r="AJ26" s="78">
        <f t="shared" si="16"/>
        <v>5.1119517431755446</v>
      </c>
      <c r="AK26" s="68">
        <v>0</v>
      </c>
      <c r="AL26" s="78">
        <v>0</v>
      </c>
      <c r="AM26" s="77"/>
      <c r="AN26" s="77"/>
      <c r="AO26" s="77">
        <v>2392903</v>
      </c>
      <c r="AP26" s="77">
        <v>178802</v>
      </c>
      <c r="AQ26" s="77">
        <v>180380</v>
      </c>
      <c r="AR26" s="77">
        <v>183109</v>
      </c>
      <c r="AS26" s="77">
        <v>200017</v>
      </c>
      <c r="AT26" s="77">
        <v>209603</v>
      </c>
      <c r="AU26" s="77">
        <v>219071</v>
      </c>
      <c r="AV26" s="77">
        <v>201591</v>
      </c>
      <c r="AW26" s="77">
        <v>176897</v>
      </c>
      <c r="AX26" s="77">
        <v>153664</v>
      </c>
      <c r="AY26" s="77">
        <v>148881</v>
      </c>
      <c r="AZ26" s="77">
        <v>141729</v>
      </c>
      <c r="BA26" s="77">
        <v>119304</v>
      </c>
      <c r="BB26" s="77">
        <v>92068</v>
      </c>
      <c r="BC26" s="77">
        <v>63499</v>
      </c>
      <c r="BD26" s="77">
        <v>46040</v>
      </c>
      <c r="BE26" s="77">
        <v>78248</v>
      </c>
    </row>
    <row r="27" spans="1:57" ht="14.4" x14ac:dyDescent="0.3">
      <c r="A27" s="55" t="s">
        <v>57</v>
      </c>
      <c r="B27" s="56" t="s">
        <v>58</v>
      </c>
      <c r="C27" s="75">
        <f t="shared" si="17"/>
        <v>287</v>
      </c>
      <c r="D27" s="76">
        <f t="shared" si="0"/>
        <v>11.993799999414936</v>
      </c>
      <c r="E27" s="68">
        <v>0</v>
      </c>
      <c r="F27" s="78">
        <f t="shared" si="1"/>
        <v>0</v>
      </c>
      <c r="G27" s="68">
        <v>0</v>
      </c>
      <c r="H27" s="78">
        <f t="shared" si="2"/>
        <v>0</v>
      </c>
      <c r="I27" s="68">
        <v>0</v>
      </c>
      <c r="J27" s="78">
        <f t="shared" si="3"/>
        <v>0</v>
      </c>
      <c r="K27" s="68">
        <v>0</v>
      </c>
      <c r="L27" s="78">
        <f t="shared" si="4"/>
        <v>0</v>
      </c>
      <c r="M27" s="68">
        <v>2</v>
      </c>
      <c r="N27" s="78">
        <f t="shared" si="5"/>
        <v>0.95418481605702199</v>
      </c>
      <c r="O27" s="68">
        <v>4</v>
      </c>
      <c r="P27" s="78">
        <f t="shared" si="6"/>
        <v>1.8258920623907318</v>
      </c>
      <c r="Q27" s="68">
        <v>8</v>
      </c>
      <c r="R27" s="78">
        <f t="shared" si="7"/>
        <v>3.9684311303580024</v>
      </c>
      <c r="S27" s="68">
        <v>5</v>
      </c>
      <c r="T27" s="78">
        <f t="shared" si="8"/>
        <v>2.8265035585679805</v>
      </c>
      <c r="U27" s="68">
        <v>9</v>
      </c>
      <c r="V27" s="78">
        <f t="shared" si="9"/>
        <v>5.8569346105789251</v>
      </c>
      <c r="W27" s="68">
        <v>13</v>
      </c>
      <c r="X27" s="78">
        <f t="shared" si="10"/>
        <v>8.7318059389713945</v>
      </c>
      <c r="Y27" s="68">
        <v>26</v>
      </c>
      <c r="Z27" s="78">
        <f t="shared" si="11"/>
        <v>18.344869433919662</v>
      </c>
      <c r="AA27" s="68">
        <v>33</v>
      </c>
      <c r="AB27" s="78">
        <f t="shared" si="12"/>
        <v>27.660430496881915</v>
      </c>
      <c r="AC27" s="68">
        <v>42</v>
      </c>
      <c r="AD27" s="78">
        <f t="shared" si="13"/>
        <v>45.618455923882351</v>
      </c>
      <c r="AE27" s="68">
        <v>40</v>
      </c>
      <c r="AF27" s="78">
        <f t="shared" si="14"/>
        <v>62.993118001858299</v>
      </c>
      <c r="AG27" s="68">
        <v>34</v>
      </c>
      <c r="AH27" s="78">
        <f t="shared" si="15"/>
        <v>73.848827106863595</v>
      </c>
      <c r="AI27" s="68">
        <v>71</v>
      </c>
      <c r="AJ27" s="78">
        <f t="shared" si="16"/>
        <v>90.737143441365916</v>
      </c>
      <c r="AK27" s="68">
        <v>0</v>
      </c>
      <c r="AL27" s="78">
        <v>0</v>
      </c>
      <c r="AM27" s="77"/>
      <c r="AN27" s="77"/>
      <c r="AO27" s="77">
        <v>2392903</v>
      </c>
      <c r="AP27" s="77">
        <v>178802</v>
      </c>
      <c r="AQ27" s="77">
        <v>180380</v>
      </c>
      <c r="AR27" s="77">
        <v>183109</v>
      </c>
      <c r="AS27" s="77">
        <v>200017</v>
      </c>
      <c r="AT27" s="77">
        <v>209603</v>
      </c>
      <c r="AU27" s="77">
        <v>219071</v>
      </c>
      <c r="AV27" s="77">
        <v>201591</v>
      </c>
      <c r="AW27" s="77">
        <v>176897</v>
      </c>
      <c r="AX27" s="77">
        <v>153664</v>
      </c>
      <c r="AY27" s="77">
        <v>148881</v>
      </c>
      <c r="AZ27" s="77">
        <v>141729</v>
      </c>
      <c r="BA27" s="77">
        <v>119304</v>
      </c>
      <c r="BB27" s="77">
        <v>92068</v>
      </c>
      <c r="BC27" s="77">
        <v>63499</v>
      </c>
      <c r="BD27" s="77">
        <v>46040</v>
      </c>
      <c r="BE27" s="77">
        <v>78248</v>
      </c>
    </row>
    <row r="28" spans="1:57" ht="14.4" x14ac:dyDescent="0.3">
      <c r="A28" s="55" t="s">
        <v>59</v>
      </c>
      <c r="B28" s="56" t="s">
        <v>60</v>
      </c>
      <c r="C28" s="75">
        <f t="shared" si="17"/>
        <v>35</v>
      </c>
      <c r="D28" s="76">
        <f t="shared" si="0"/>
        <v>1.4626585365140166</v>
      </c>
      <c r="E28" s="68">
        <v>0</v>
      </c>
      <c r="F28" s="78">
        <f t="shared" si="1"/>
        <v>0</v>
      </c>
      <c r="G28" s="68">
        <v>0</v>
      </c>
      <c r="H28" s="78">
        <f t="shared" si="2"/>
        <v>0</v>
      </c>
      <c r="I28" s="68">
        <v>0</v>
      </c>
      <c r="J28" s="78">
        <f t="shared" si="3"/>
        <v>0</v>
      </c>
      <c r="K28" s="68">
        <v>0</v>
      </c>
      <c r="L28" s="78">
        <f t="shared" si="4"/>
        <v>0</v>
      </c>
      <c r="M28" s="68">
        <v>0</v>
      </c>
      <c r="N28" s="78">
        <f t="shared" si="5"/>
        <v>0</v>
      </c>
      <c r="O28" s="68">
        <v>0</v>
      </c>
      <c r="P28" s="78">
        <f t="shared" si="6"/>
        <v>0</v>
      </c>
      <c r="Q28" s="68">
        <v>0</v>
      </c>
      <c r="R28" s="78">
        <f t="shared" si="7"/>
        <v>0</v>
      </c>
      <c r="S28" s="68">
        <v>2</v>
      </c>
      <c r="T28" s="78">
        <f t="shared" si="8"/>
        <v>1.1306014234271922</v>
      </c>
      <c r="U28" s="68">
        <v>0</v>
      </c>
      <c r="V28" s="78">
        <f t="shared" si="9"/>
        <v>0</v>
      </c>
      <c r="W28" s="68">
        <v>3</v>
      </c>
      <c r="X28" s="78">
        <f t="shared" si="10"/>
        <v>2.0150321397626292</v>
      </c>
      <c r="Y28" s="68">
        <v>7</v>
      </c>
      <c r="Z28" s="78">
        <f t="shared" si="11"/>
        <v>4.9390033091322172</v>
      </c>
      <c r="AA28" s="68">
        <v>4</v>
      </c>
      <c r="AB28" s="78">
        <f t="shared" si="12"/>
        <v>3.3527794541675049</v>
      </c>
      <c r="AC28" s="68">
        <v>4</v>
      </c>
      <c r="AD28" s="78">
        <f t="shared" si="13"/>
        <v>4.3446148498935573</v>
      </c>
      <c r="AE28" s="68">
        <v>5</v>
      </c>
      <c r="AF28" s="78">
        <f t="shared" si="14"/>
        <v>7.8741397502322874</v>
      </c>
      <c r="AG28" s="68">
        <v>4</v>
      </c>
      <c r="AH28" s="78">
        <f t="shared" si="15"/>
        <v>8.6880973066898353</v>
      </c>
      <c r="AI28" s="68">
        <v>6</v>
      </c>
      <c r="AJ28" s="78">
        <f t="shared" si="16"/>
        <v>7.6679276147633164</v>
      </c>
      <c r="AK28" s="68">
        <v>0</v>
      </c>
      <c r="AL28" s="78">
        <v>0</v>
      </c>
      <c r="AM28" s="77"/>
      <c r="AN28" s="77"/>
      <c r="AO28" s="77">
        <v>2392903</v>
      </c>
      <c r="AP28" s="77">
        <v>178802</v>
      </c>
      <c r="AQ28" s="77">
        <v>180380</v>
      </c>
      <c r="AR28" s="77">
        <v>183109</v>
      </c>
      <c r="AS28" s="77">
        <v>200017</v>
      </c>
      <c r="AT28" s="77">
        <v>209603</v>
      </c>
      <c r="AU28" s="77">
        <v>219071</v>
      </c>
      <c r="AV28" s="77">
        <v>201591</v>
      </c>
      <c r="AW28" s="77">
        <v>176897</v>
      </c>
      <c r="AX28" s="77">
        <v>153664</v>
      </c>
      <c r="AY28" s="77">
        <v>148881</v>
      </c>
      <c r="AZ28" s="77">
        <v>141729</v>
      </c>
      <c r="BA28" s="77">
        <v>119304</v>
      </c>
      <c r="BB28" s="77">
        <v>92068</v>
      </c>
      <c r="BC28" s="77">
        <v>63499</v>
      </c>
      <c r="BD28" s="77">
        <v>46040</v>
      </c>
      <c r="BE28" s="77">
        <v>78248</v>
      </c>
    </row>
    <row r="29" spans="1:57" ht="14.4" x14ac:dyDescent="0.3">
      <c r="A29" s="55" t="s">
        <v>61</v>
      </c>
      <c r="B29" s="56" t="s">
        <v>62</v>
      </c>
      <c r="C29" s="75">
        <f t="shared" si="17"/>
        <v>106</v>
      </c>
      <c r="D29" s="76">
        <f t="shared" si="0"/>
        <v>4.4297658534424507</v>
      </c>
      <c r="E29" s="68">
        <v>0</v>
      </c>
      <c r="F29" s="78">
        <f t="shared" si="1"/>
        <v>0</v>
      </c>
      <c r="G29" s="68">
        <v>0</v>
      </c>
      <c r="H29" s="78">
        <f t="shared" si="2"/>
        <v>0</v>
      </c>
      <c r="I29" s="68">
        <v>0</v>
      </c>
      <c r="J29" s="78">
        <f t="shared" si="3"/>
        <v>0</v>
      </c>
      <c r="K29" s="68">
        <v>0</v>
      </c>
      <c r="L29" s="78">
        <f t="shared" si="4"/>
        <v>0</v>
      </c>
      <c r="M29" s="68">
        <v>0</v>
      </c>
      <c r="N29" s="78">
        <f t="shared" si="5"/>
        <v>0</v>
      </c>
      <c r="O29" s="68">
        <v>0</v>
      </c>
      <c r="P29" s="78">
        <f t="shared" si="6"/>
        <v>0</v>
      </c>
      <c r="Q29" s="68">
        <v>0</v>
      </c>
      <c r="R29" s="78">
        <f t="shared" si="7"/>
        <v>0</v>
      </c>
      <c r="S29" s="68">
        <v>4</v>
      </c>
      <c r="T29" s="78">
        <f t="shared" si="8"/>
        <v>2.2612028468543843</v>
      </c>
      <c r="U29" s="68">
        <v>4</v>
      </c>
      <c r="V29" s="78">
        <f t="shared" si="9"/>
        <v>2.603082049146189</v>
      </c>
      <c r="W29" s="68">
        <v>9</v>
      </c>
      <c r="X29" s="78">
        <f t="shared" si="10"/>
        <v>6.045096419287888</v>
      </c>
      <c r="Y29" s="68">
        <v>12</v>
      </c>
      <c r="Z29" s="78">
        <f t="shared" si="11"/>
        <v>8.4668628156552295</v>
      </c>
      <c r="AA29" s="68">
        <v>10</v>
      </c>
      <c r="AB29" s="78">
        <f t="shared" si="12"/>
        <v>8.3819486354187624</v>
      </c>
      <c r="AC29" s="68">
        <v>19</v>
      </c>
      <c r="AD29" s="78">
        <f t="shared" si="13"/>
        <v>20.636920536994396</v>
      </c>
      <c r="AE29" s="68">
        <v>16</v>
      </c>
      <c r="AF29" s="78">
        <f t="shared" si="14"/>
        <v>25.19724720074332</v>
      </c>
      <c r="AG29" s="68">
        <v>6</v>
      </c>
      <c r="AH29" s="78">
        <f t="shared" si="15"/>
        <v>13.032145960034752</v>
      </c>
      <c r="AI29" s="68">
        <v>26</v>
      </c>
      <c r="AJ29" s="78">
        <f t="shared" si="16"/>
        <v>33.227686330641042</v>
      </c>
      <c r="AK29" s="68">
        <v>0</v>
      </c>
      <c r="AL29" s="78">
        <v>0</v>
      </c>
      <c r="AM29" s="77"/>
      <c r="AN29" s="77"/>
      <c r="AO29" s="77">
        <v>2392903</v>
      </c>
      <c r="AP29" s="77">
        <v>178802</v>
      </c>
      <c r="AQ29" s="77">
        <v>180380</v>
      </c>
      <c r="AR29" s="77">
        <v>183109</v>
      </c>
      <c r="AS29" s="77">
        <v>200017</v>
      </c>
      <c r="AT29" s="77">
        <v>209603</v>
      </c>
      <c r="AU29" s="77">
        <v>219071</v>
      </c>
      <c r="AV29" s="77">
        <v>201591</v>
      </c>
      <c r="AW29" s="77">
        <v>176897</v>
      </c>
      <c r="AX29" s="77">
        <v>153664</v>
      </c>
      <c r="AY29" s="77">
        <v>148881</v>
      </c>
      <c r="AZ29" s="77">
        <v>141729</v>
      </c>
      <c r="BA29" s="77">
        <v>119304</v>
      </c>
      <c r="BB29" s="77">
        <v>92068</v>
      </c>
      <c r="BC29" s="77">
        <v>63499</v>
      </c>
      <c r="BD29" s="77">
        <v>46040</v>
      </c>
      <c r="BE29" s="77">
        <v>78248</v>
      </c>
    </row>
    <row r="30" spans="1:57" ht="14.4" x14ac:dyDescent="0.3">
      <c r="A30" s="55" t="s">
        <v>63</v>
      </c>
      <c r="B30" s="56" t="s">
        <v>64</v>
      </c>
      <c r="C30" s="75">
        <f t="shared" si="17"/>
        <v>11</v>
      </c>
      <c r="D30" s="76">
        <f t="shared" si="0"/>
        <v>0.45969268290440524</v>
      </c>
      <c r="E30" s="68">
        <v>0</v>
      </c>
      <c r="F30" s="78">
        <f t="shared" si="1"/>
        <v>0</v>
      </c>
      <c r="G30" s="68">
        <v>0</v>
      </c>
      <c r="H30" s="78">
        <f t="shared" si="2"/>
        <v>0</v>
      </c>
      <c r="I30" s="68">
        <v>0</v>
      </c>
      <c r="J30" s="78">
        <f t="shared" si="3"/>
        <v>0</v>
      </c>
      <c r="K30" s="68">
        <v>0</v>
      </c>
      <c r="L30" s="78">
        <f t="shared" si="4"/>
        <v>0</v>
      </c>
      <c r="M30" s="68">
        <v>0</v>
      </c>
      <c r="N30" s="78">
        <f t="shared" si="5"/>
        <v>0</v>
      </c>
      <c r="O30" s="68">
        <v>0</v>
      </c>
      <c r="P30" s="78">
        <f t="shared" si="6"/>
        <v>0</v>
      </c>
      <c r="Q30" s="68">
        <v>0</v>
      </c>
      <c r="R30" s="78">
        <f t="shared" si="7"/>
        <v>0</v>
      </c>
      <c r="S30" s="68">
        <v>0</v>
      </c>
      <c r="T30" s="78">
        <f t="shared" si="8"/>
        <v>0</v>
      </c>
      <c r="U30" s="68">
        <v>0</v>
      </c>
      <c r="V30" s="78">
        <f t="shared" si="9"/>
        <v>0</v>
      </c>
      <c r="W30" s="68">
        <v>0</v>
      </c>
      <c r="X30" s="78">
        <f t="shared" si="10"/>
        <v>0</v>
      </c>
      <c r="Y30" s="68">
        <v>1</v>
      </c>
      <c r="Z30" s="78">
        <f t="shared" si="11"/>
        <v>0.70557190130460246</v>
      </c>
      <c r="AA30" s="68">
        <v>1</v>
      </c>
      <c r="AB30" s="78">
        <f t="shared" si="12"/>
        <v>0.83819486354187622</v>
      </c>
      <c r="AC30" s="68">
        <v>3</v>
      </c>
      <c r="AD30" s="78">
        <f t="shared" si="13"/>
        <v>3.2584611374201677</v>
      </c>
      <c r="AE30" s="68">
        <v>4</v>
      </c>
      <c r="AF30" s="78">
        <f t="shared" si="14"/>
        <v>6.2993118001858299</v>
      </c>
      <c r="AG30" s="68">
        <v>1</v>
      </c>
      <c r="AH30" s="78">
        <f t="shared" si="15"/>
        <v>2.1720243266724588</v>
      </c>
      <c r="AI30" s="68">
        <v>1</v>
      </c>
      <c r="AJ30" s="78">
        <f t="shared" si="16"/>
        <v>1.2779879357938861</v>
      </c>
      <c r="AK30" s="68">
        <v>0</v>
      </c>
      <c r="AL30" s="78">
        <v>0</v>
      </c>
      <c r="AM30" s="77"/>
      <c r="AN30" s="77"/>
      <c r="AO30" s="77">
        <v>2392903</v>
      </c>
      <c r="AP30" s="77">
        <v>178802</v>
      </c>
      <c r="AQ30" s="77">
        <v>180380</v>
      </c>
      <c r="AR30" s="77">
        <v>183109</v>
      </c>
      <c r="AS30" s="77">
        <v>200017</v>
      </c>
      <c r="AT30" s="77">
        <v>209603</v>
      </c>
      <c r="AU30" s="77">
        <v>219071</v>
      </c>
      <c r="AV30" s="77">
        <v>201591</v>
      </c>
      <c r="AW30" s="77">
        <v>176897</v>
      </c>
      <c r="AX30" s="77">
        <v>153664</v>
      </c>
      <c r="AY30" s="77">
        <v>148881</v>
      </c>
      <c r="AZ30" s="77">
        <v>141729</v>
      </c>
      <c r="BA30" s="77">
        <v>119304</v>
      </c>
      <c r="BB30" s="77">
        <v>92068</v>
      </c>
      <c r="BC30" s="77">
        <v>63499</v>
      </c>
      <c r="BD30" s="77">
        <v>46040</v>
      </c>
      <c r="BE30" s="77">
        <v>78248</v>
      </c>
    </row>
    <row r="31" spans="1:57" ht="14.4" x14ac:dyDescent="0.3">
      <c r="A31" s="55" t="s">
        <v>65</v>
      </c>
      <c r="B31" s="56" t="s">
        <v>66</v>
      </c>
      <c r="C31" s="75">
        <f t="shared" si="17"/>
        <v>72</v>
      </c>
      <c r="D31" s="76">
        <f t="shared" si="0"/>
        <v>3.0088975608288342</v>
      </c>
      <c r="E31" s="68">
        <v>1</v>
      </c>
      <c r="F31" s="78">
        <f t="shared" si="1"/>
        <v>0.5592778604266172</v>
      </c>
      <c r="G31" s="68">
        <v>0</v>
      </c>
      <c r="H31" s="78">
        <f t="shared" si="2"/>
        <v>0</v>
      </c>
      <c r="I31" s="68">
        <v>0</v>
      </c>
      <c r="J31" s="78">
        <f t="shared" si="3"/>
        <v>0</v>
      </c>
      <c r="K31" s="68">
        <v>0</v>
      </c>
      <c r="L31" s="78">
        <f t="shared" si="4"/>
        <v>0</v>
      </c>
      <c r="M31" s="68">
        <v>0</v>
      </c>
      <c r="N31" s="78">
        <f t="shared" si="5"/>
        <v>0</v>
      </c>
      <c r="O31" s="68">
        <v>0</v>
      </c>
      <c r="P31" s="78">
        <f t="shared" si="6"/>
        <v>0</v>
      </c>
      <c r="Q31" s="68">
        <v>1</v>
      </c>
      <c r="R31" s="78">
        <f t="shared" si="7"/>
        <v>0.4960538912947503</v>
      </c>
      <c r="S31" s="68">
        <v>3</v>
      </c>
      <c r="T31" s="78">
        <f t="shared" si="8"/>
        <v>1.6959021351407879</v>
      </c>
      <c r="U31" s="68">
        <v>1</v>
      </c>
      <c r="V31" s="78">
        <f t="shared" si="9"/>
        <v>0.65077051228654725</v>
      </c>
      <c r="W31" s="68">
        <v>1</v>
      </c>
      <c r="X31" s="78">
        <f t="shared" si="10"/>
        <v>0.67167737992087639</v>
      </c>
      <c r="Y31" s="68">
        <v>3</v>
      </c>
      <c r="Z31" s="78">
        <f t="shared" si="11"/>
        <v>2.1167157039138074</v>
      </c>
      <c r="AA31" s="68">
        <v>11</v>
      </c>
      <c r="AB31" s="78">
        <f t="shared" si="12"/>
        <v>9.2201434989606383</v>
      </c>
      <c r="AC31" s="68">
        <v>10</v>
      </c>
      <c r="AD31" s="78">
        <f t="shared" si="13"/>
        <v>10.861537124733891</v>
      </c>
      <c r="AE31" s="68">
        <v>13</v>
      </c>
      <c r="AF31" s="78">
        <f t="shared" si="14"/>
        <v>20.472763350603945</v>
      </c>
      <c r="AG31" s="68">
        <v>11</v>
      </c>
      <c r="AH31" s="78">
        <f t="shared" si="15"/>
        <v>23.892267593397047</v>
      </c>
      <c r="AI31" s="68">
        <v>17</v>
      </c>
      <c r="AJ31" s="78">
        <f t="shared" si="16"/>
        <v>21.725794908496063</v>
      </c>
      <c r="AK31" s="68">
        <v>0</v>
      </c>
      <c r="AL31" s="78">
        <v>0</v>
      </c>
      <c r="AM31" s="77"/>
      <c r="AN31" s="77"/>
      <c r="AO31" s="77">
        <v>2392903</v>
      </c>
      <c r="AP31" s="77">
        <v>178802</v>
      </c>
      <c r="AQ31" s="77">
        <v>180380</v>
      </c>
      <c r="AR31" s="77">
        <v>183109</v>
      </c>
      <c r="AS31" s="77">
        <v>200017</v>
      </c>
      <c r="AT31" s="77">
        <v>209603</v>
      </c>
      <c r="AU31" s="77">
        <v>219071</v>
      </c>
      <c r="AV31" s="77">
        <v>201591</v>
      </c>
      <c r="AW31" s="77">
        <v>176897</v>
      </c>
      <c r="AX31" s="77">
        <v>153664</v>
      </c>
      <c r="AY31" s="77">
        <v>148881</v>
      </c>
      <c r="AZ31" s="77">
        <v>141729</v>
      </c>
      <c r="BA31" s="77">
        <v>119304</v>
      </c>
      <c r="BB31" s="77">
        <v>92068</v>
      </c>
      <c r="BC31" s="77">
        <v>63499</v>
      </c>
      <c r="BD31" s="77">
        <v>46040</v>
      </c>
      <c r="BE31" s="77">
        <v>78248</v>
      </c>
    </row>
    <row r="32" spans="1:57" ht="14.4" x14ac:dyDescent="0.3">
      <c r="A32" s="55" t="s">
        <v>67</v>
      </c>
      <c r="B32" s="56" t="s">
        <v>68</v>
      </c>
      <c r="C32" s="75">
        <f t="shared" si="17"/>
        <v>15</v>
      </c>
      <c r="D32" s="76">
        <f t="shared" si="0"/>
        <v>0.62685365850600705</v>
      </c>
      <c r="E32" s="68">
        <v>0</v>
      </c>
      <c r="F32" s="78">
        <f t="shared" si="1"/>
        <v>0</v>
      </c>
      <c r="G32" s="68">
        <v>0</v>
      </c>
      <c r="H32" s="78">
        <f t="shared" si="2"/>
        <v>0</v>
      </c>
      <c r="I32" s="68">
        <v>0</v>
      </c>
      <c r="J32" s="78">
        <f t="shared" si="3"/>
        <v>0</v>
      </c>
      <c r="K32" s="68">
        <v>0</v>
      </c>
      <c r="L32" s="78">
        <f t="shared" si="4"/>
        <v>0</v>
      </c>
      <c r="M32" s="68">
        <v>0</v>
      </c>
      <c r="N32" s="78">
        <f t="shared" si="5"/>
        <v>0</v>
      </c>
      <c r="O32" s="68">
        <v>0</v>
      </c>
      <c r="P32" s="78">
        <f t="shared" si="6"/>
        <v>0</v>
      </c>
      <c r="Q32" s="68">
        <v>1</v>
      </c>
      <c r="R32" s="78">
        <f t="shared" si="7"/>
        <v>0.4960538912947503</v>
      </c>
      <c r="S32" s="68">
        <v>0</v>
      </c>
      <c r="T32" s="78">
        <f t="shared" si="8"/>
        <v>0</v>
      </c>
      <c r="U32" s="68">
        <v>0</v>
      </c>
      <c r="V32" s="78">
        <f t="shared" si="9"/>
        <v>0</v>
      </c>
      <c r="W32" s="68">
        <v>1</v>
      </c>
      <c r="X32" s="78">
        <f t="shared" si="10"/>
        <v>0.67167737992087639</v>
      </c>
      <c r="Y32" s="68">
        <v>2</v>
      </c>
      <c r="Z32" s="78">
        <f t="shared" si="11"/>
        <v>1.4111438026092049</v>
      </c>
      <c r="AA32" s="68">
        <v>2</v>
      </c>
      <c r="AB32" s="78">
        <f t="shared" si="12"/>
        <v>1.6763897270837524</v>
      </c>
      <c r="AC32" s="68">
        <v>3</v>
      </c>
      <c r="AD32" s="78">
        <f t="shared" si="13"/>
        <v>3.2584611374201677</v>
      </c>
      <c r="AE32" s="68">
        <v>0</v>
      </c>
      <c r="AF32" s="78">
        <f t="shared" si="14"/>
        <v>0</v>
      </c>
      <c r="AG32" s="68">
        <v>1</v>
      </c>
      <c r="AH32" s="78">
        <f t="shared" si="15"/>
        <v>2.1720243266724588</v>
      </c>
      <c r="AI32" s="68">
        <v>5</v>
      </c>
      <c r="AJ32" s="78">
        <f t="shared" si="16"/>
        <v>6.38993967896943</v>
      </c>
      <c r="AK32" s="68">
        <v>0</v>
      </c>
      <c r="AL32" s="78">
        <v>0</v>
      </c>
      <c r="AM32" s="77"/>
      <c r="AN32" s="77"/>
      <c r="AO32" s="77">
        <v>2392903</v>
      </c>
      <c r="AP32" s="77">
        <v>178802</v>
      </c>
      <c r="AQ32" s="77">
        <v>180380</v>
      </c>
      <c r="AR32" s="77">
        <v>183109</v>
      </c>
      <c r="AS32" s="77">
        <v>200017</v>
      </c>
      <c r="AT32" s="77">
        <v>209603</v>
      </c>
      <c r="AU32" s="77">
        <v>219071</v>
      </c>
      <c r="AV32" s="77">
        <v>201591</v>
      </c>
      <c r="AW32" s="77">
        <v>176897</v>
      </c>
      <c r="AX32" s="77">
        <v>153664</v>
      </c>
      <c r="AY32" s="77">
        <v>148881</v>
      </c>
      <c r="AZ32" s="77">
        <v>141729</v>
      </c>
      <c r="BA32" s="77">
        <v>119304</v>
      </c>
      <c r="BB32" s="77">
        <v>92068</v>
      </c>
      <c r="BC32" s="77">
        <v>63499</v>
      </c>
      <c r="BD32" s="77">
        <v>46040</v>
      </c>
      <c r="BE32" s="77">
        <v>78248</v>
      </c>
    </row>
    <row r="33" spans="1:57" ht="14.4" x14ac:dyDescent="0.3">
      <c r="A33" s="55" t="s">
        <v>69</v>
      </c>
      <c r="B33" s="56" t="s">
        <v>70</v>
      </c>
      <c r="C33" s="75">
        <f t="shared" si="17"/>
        <v>19</v>
      </c>
      <c r="D33" s="76">
        <f t="shared" si="0"/>
        <v>0.79401463410760897</v>
      </c>
      <c r="E33" s="68">
        <v>0</v>
      </c>
      <c r="F33" s="78">
        <f t="shared" si="1"/>
        <v>0</v>
      </c>
      <c r="G33" s="68">
        <v>0</v>
      </c>
      <c r="H33" s="78">
        <f t="shared" si="2"/>
        <v>0</v>
      </c>
      <c r="I33" s="68">
        <v>0</v>
      </c>
      <c r="J33" s="78">
        <f t="shared" si="3"/>
        <v>0</v>
      </c>
      <c r="K33" s="68">
        <v>0</v>
      </c>
      <c r="L33" s="78">
        <f t="shared" si="4"/>
        <v>0</v>
      </c>
      <c r="M33" s="68">
        <v>0</v>
      </c>
      <c r="N33" s="78">
        <f t="shared" si="5"/>
        <v>0</v>
      </c>
      <c r="O33" s="68">
        <v>0</v>
      </c>
      <c r="P33" s="78">
        <f t="shared" si="6"/>
        <v>0</v>
      </c>
      <c r="Q33" s="68">
        <v>0</v>
      </c>
      <c r="R33" s="78">
        <f t="shared" si="7"/>
        <v>0</v>
      </c>
      <c r="S33" s="68">
        <v>0</v>
      </c>
      <c r="T33" s="78">
        <f t="shared" si="8"/>
        <v>0</v>
      </c>
      <c r="U33" s="68">
        <v>1</v>
      </c>
      <c r="V33" s="78">
        <f t="shared" si="9"/>
        <v>0.65077051228654725</v>
      </c>
      <c r="W33" s="68">
        <v>1</v>
      </c>
      <c r="X33" s="78">
        <f t="shared" si="10"/>
        <v>0.67167737992087639</v>
      </c>
      <c r="Y33" s="68">
        <v>2</v>
      </c>
      <c r="Z33" s="78">
        <f t="shared" si="11"/>
        <v>1.4111438026092049</v>
      </c>
      <c r="AA33" s="68">
        <v>1</v>
      </c>
      <c r="AB33" s="78">
        <f t="shared" si="12"/>
        <v>0.83819486354187622</v>
      </c>
      <c r="AC33" s="68">
        <v>0</v>
      </c>
      <c r="AD33" s="78">
        <f t="shared" si="13"/>
        <v>0</v>
      </c>
      <c r="AE33" s="68">
        <v>4</v>
      </c>
      <c r="AF33" s="78">
        <f t="shared" si="14"/>
        <v>6.2993118001858299</v>
      </c>
      <c r="AG33" s="68">
        <v>3</v>
      </c>
      <c r="AH33" s="78">
        <f t="shared" si="15"/>
        <v>6.516072980017376</v>
      </c>
      <c r="AI33" s="68">
        <v>7</v>
      </c>
      <c r="AJ33" s="78">
        <f t="shared" si="16"/>
        <v>8.9459155505572028</v>
      </c>
      <c r="AK33" s="68">
        <v>0</v>
      </c>
      <c r="AL33" s="78">
        <v>0</v>
      </c>
      <c r="AM33" s="77"/>
      <c r="AN33" s="77"/>
      <c r="AO33" s="77">
        <v>2392903</v>
      </c>
      <c r="AP33" s="77">
        <v>178802</v>
      </c>
      <c r="AQ33" s="77">
        <v>180380</v>
      </c>
      <c r="AR33" s="77">
        <v>183109</v>
      </c>
      <c r="AS33" s="77">
        <v>200017</v>
      </c>
      <c r="AT33" s="77">
        <v>209603</v>
      </c>
      <c r="AU33" s="77">
        <v>219071</v>
      </c>
      <c r="AV33" s="77">
        <v>201591</v>
      </c>
      <c r="AW33" s="77">
        <v>176897</v>
      </c>
      <c r="AX33" s="77">
        <v>153664</v>
      </c>
      <c r="AY33" s="77">
        <v>148881</v>
      </c>
      <c r="AZ33" s="77">
        <v>141729</v>
      </c>
      <c r="BA33" s="77">
        <v>119304</v>
      </c>
      <c r="BB33" s="77">
        <v>92068</v>
      </c>
      <c r="BC33" s="77">
        <v>63499</v>
      </c>
      <c r="BD33" s="77">
        <v>46040</v>
      </c>
      <c r="BE33" s="77">
        <v>78248</v>
      </c>
    </row>
    <row r="34" spans="1:57" ht="14.4" x14ac:dyDescent="0.3">
      <c r="A34" s="55" t="s">
        <v>71</v>
      </c>
      <c r="B34" s="56" t="s">
        <v>72</v>
      </c>
      <c r="C34" s="75">
        <f t="shared" si="17"/>
        <v>64</v>
      </c>
      <c r="D34" s="76">
        <f t="shared" si="0"/>
        <v>2.6745756096256308</v>
      </c>
      <c r="E34" s="68">
        <v>0</v>
      </c>
      <c r="F34" s="78">
        <f t="shared" si="1"/>
        <v>0</v>
      </c>
      <c r="G34" s="68">
        <v>0</v>
      </c>
      <c r="H34" s="78">
        <f t="shared" si="2"/>
        <v>0</v>
      </c>
      <c r="I34" s="68">
        <v>0</v>
      </c>
      <c r="J34" s="78">
        <f t="shared" si="3"/>
        <v>0</v>
      </c>
      <c r="K34" s="68">
        <v>0</v>
      </c>
      <c r="L34" s="78">
        <f t="shared" si="4"/>
        <v>0</v>
      </c>
      <c r="M34" s="68">
        <v>0</v>
      </c>
      <c r="N34" s="78">
        <f t="shared" si="5"/>
        <v>0</v>
      </c>
      <c r="O34" s="68">
        <v>0</v>
      </c>
      <c r="P34" s="78">
        <f t="shared" si="6"/>
        <v>0</v>
      </c>
      <c r="Q34" s="68">
        <v>3</v>
      </c>
      <c r="R34" s="78">
        <f t="shared" si="7"/>
        <v>1.4881616738842509</v>
      </c>
      <c r="S34" s="68">
        <v>1</v>
      </c>
      <c r="T34" s="78">
        <f t="shared" si="8"/>
        <v>0.56530071171359608</v>
      </c>
      <c r="U34" s="68">
        <v>3</v>
      </c>
      <c r="V34" s="78">
        <f t="shared" si="9"/>
        <v>1.952311536859642</v>
      </c>
      <c r="W34" s="68">
        <v>2</v>
      </c>
      <c r="X34" s="78">
        <f t="shared" si="10"/>
        <v>1.3433547598417528</v>
      </c>
      <c r="Y34" s="68">
        <v>6</v>
      </c>
      <c r="Z34" s="78">
        <f t="shared" si="11"/>
        <v>4.2334314078276147</v>
      </c>
      <c r="AA34" s="68">
        <v>8</v>
      </c>
      <c r="AB34" s="78">
        <f t="shared" si="12"/>
        <v>6.7055589083350098</v>
      </c>
      <c r="AC34" s="68">
        <v>6</v>
      </c>
      <c r="AD34" s="78">
        <f t="shared" si="13"/>
        <v>6.5169222748403355</v>
      </c>
      <c r="AE34" s="68">
        <v>6</v>
      </c>
      <c r="AF34" s="78">
        <f t="shared" si="14"/>
        <v>9.4489677002787449</v>
      </c>
      <c r="AG34" s="68">
        <v>12</v>
      </c>
      <c r="AH34" s="78">
        <f t="shared" si="15"/>
        <v>26.064291920069504</v>
      </c>
      <c r="AI34" s="68">
        <v>17</v>
      </c>
      <c r="AJ34" s="78">
        <f t="shared" si="16"/>
        <v>21.725794908496063</v>
      </c>
      <c r="AK34" s="68">
        <v>0</v>
      </c>
      <c r="AL34" s="78">
        <v>0</v>
      </c>
      <c r="AM34" s="77"/>
      <c r="AN34" s="77"/>
      <c r="AO34" s="77">
        <v>2392903</v>
      </c>
      <c r="AP34" s="77">
        <v>178802</v>
      </c>
      <c r="AQ34" s="77">
        <v>180380</v>
      </c>
      <c r="AR34" s="77">
        <v>183109</v>
      </c>
      <c r="AS34" s="77">
        <v>200017</v>
      </c>
      <c r="AT34" s="77">
        <v>209603</v>
      </c>
      <c r="AU34" s="77">
        <v>219071</v>
      </c>
      <c r="AV34" s="77">
        <v>201591</v>
      </c>
      <c r="AW34" s="77">
        <v>176897</v>
      </c>
      <c r="AX34" s="77">
        <v>153664</v>
      </c>
      <c r="AY34" s="77">
        <v>148881</v>
      </c>
      <c r="AZ34" s="77">
        <v>141729</v>
      </c>
      <c r="BA34" s="77">
        <v>119304</v>
      </c>
      <c r="BB34" s="77">
        <v>92068</v>
      </c>
      <c r="BC34" s="77">
        <v>63499</v>
      </c>
      <c r="BD34" s="77">
        <v>46040</v>
      </c>
      <c r="BE34" s="77">
        <v>78248</v>
      </c>
    </row>
    <row r="35" spans="1:57" ht="14.4" x14ac:dyDescent="0.3">
      <c r="A35" s="55" t="s">
        <v>73</v>
      </c>
      <c r="B35" s="56" t="s">
        <v>74</v>
      </c>
      <c r="C35" s="75">
        <f t="shared" si="17"/>
        <v>6</v>
      </c>
      <c r="D35" s="76">
        <f t="shared" si="0"/>
        <v>0.25074146340240283</v>
      </c>
      <c r="E35" s="68">
        <v>0</v>
      </c>
      <c r="F35" s="78">
        <f t="shared" si="1"/>
        <v>0</v>
      </c>
      <c r="G35" s="68">
        <v>0</v>
      </c>
      <c r="H35" s="78">
        <f t="shared" si="2"/>
        <v>0</v>
      </c>
      <c r="I35" s="68">
        <v>0</v>
      </c>
      <c r="J35" s="78">
        <f t="shared" si="3"/>
        <v>0</v>
      </c>
      <c r="K35" s="68">
        <v>0</v>
      </c>
      <c r="L35" s="78">
        <f t="shared" si="4"/>
        <v>0</v>
      </c>
      <c r="M35" s="68">
        <v>0</v>
      </c>
      <c r="N35" s="78">
        <f t="shared" si="5"/>
        <v>0</v>
      </c>
      <c r="O35" s="68">
        <v>0</v>
      </c>
      <c r="P35" s="78">
        <f t="shared" si="6"/>
        <v>0</v>
      </c>
      <c r="Q35" s="68">
        <v>0</v>
      </c>
      <c r="R35" s="78">
        <f t="shared" si="7"/>
        <v>0</v>
      </c>
      <c r="S35" s="68">
        <v>0</v>
      </c>
      <c r="T35" s="78">
        <f t="shared" si="8"/>
        <v>0</v>
      </c>
      <c r="U35" s="68">
        <v>1</v>
      </c>
      <c r="V35" s="78">
        <f t="shared" si="9"/>
        <v>0.65077051228654725</v>
      </c>
      <c r="W35" s="68">
        <v>0</v>
      </c>
      <c r="X35" s="78">
        <f t="shared" si="10"/>
        <v>0</v>
      </c>
      <c r="Y35" s="68">
        <v>2</v>
      </c>
      <c r="Z35" s="78">
        <f t="shared" si="11"/>
        <v>1.4111438026092049</v>
      </c>
      <c r="AA35" s="68">
        <v>1</v>
      </c>
      <c r="AB35" s="78">
        <f t="shared" si="12"/>
        <v>0.83819486354187622</v>
      </c>
      <c r="AC35" s="68">
        <v>0</v>
      </c>
      <c r="AD35" s="78">
        <f t="shared" si="13"/>
        <v>0</v>
      </c>
      <c r="AE35" s="68">
        <v>0</v>
      </c>
      <c r="AF35" s="78">
        <f t="shared" si="14"/>
        <v>0</v>
      </c>
      <c r="AG35" s="68">
        <v>2</v>
      </c>
      <c r="AH35" s="78">
        <f t="shared" si="15"/>
        <v>4.3440486533449176</v>
      </c>
      <c r="AI35" s="68">
        <v>0</v>
      </c>
      <c r="AJ35" s="78">
        <f t="shared" si="16"/>
        <v>0</v>
      </c>
      <c r="AK35" s="68">
        <v>0</v>
      </c>
      <c r="AL35" s="78">
        <v>0</v>
      </c>
      <c r="AM35" s="77"/>
      <c r="AN35" s="77"/>
      <c r="AO35" s="77">
        <v>2392903</v>
      </c>
      <c r="AP35" s="77">
        <v>178802</v>
      </c>
      <c r="AQ35" s="77">
        <v>180380</v>
      </c>
      <c r="AR35" s="77">
        <v>183109</v>
      </c>
      <c r="AS35" s="77">
        <v>200017</v>
      </c>
      <c r="AT35" s="77">
        <v>209603</v>
      </c>
      <c r="AU35" s="77">
        <v>219071</v>
      </c>
      <c r="AV35" s="77">
        <v>201591</v>
      </c>
      <c r="AW35" s="77">
        <v>176897</v>
      </c>
      <c r="AX35" s="77">
        <v>153664</v>
      </c>
      <c r="AY35" s="77">
        <v>148881</v>
      </c>
      <c r="AZ35" s="77">
        <v>141729</v>
      </c>
      <c r="BA35" s="77">
        <v>119304</v>
      </c>
      <c r="BB35" s="77">
        <v>92068</v>
      </c>
      <c r="BC35" s="77">
        <v>63499</v>
      </c>
      <c r="BD35" s="77">
        <v>46040</v>
      </c>
      <c r="BE35" s="77">
        <v>78248</v>
      </c>
    </row>
    <row r="36" spans="1:57" ht="14.4" x14ac:dyDescent="0.3">
      <c r="A36" s="55" t="s">
        <v>75</v>
      </c>
      <c r="B36" s="56" t="s">
        <v>142</v>
      </c>
      <c r="C36" s="75">
        <f t="shared" si="17"/>
        <v>3</v>
      </c>
      <c r="D36" s="76">
        <f t="shared" si="0"/>
        <v>0.12537073170120142</v>
      </c>
      <c r="E36" s="68">
        <v>0</v>
      </c>
      <c r="F36" s="78">
        <f t="shared" si="1"/>
        <v>0</v>
      </c>
      <c r="G36" s="68">
        <v>0</v>
      </c>
      <c r="H36" s="78">
        <f t="shared" si="2"/>
        <v>0</v>
      </c>
      <c r="I36" s="68">
        <v>0</v>
      </c>
      <c r="J36" s="78">
        <f t="shared" si="3"/>
        <v>0</v>
      </c>
      <c r="K36" s="68">
        <v>0</v>
      </c>
      <c r="L36" s="78">
        <f t="shared" si="4"/>
        <v>0</v>
      </c>
      <c r="M36" s="68">
        <v>0</v>
      </c>
      <c r="N36" s="78">
        <f t="shared" si="5"/>
        <v>0</v>
      </c>
      <c r="O36" s="68">
        <v>0</v>
      </c>
      <c r="P36" s="78">
        <f t="shared" si="6"/>
        <v>0</v>
      </c>
      <c r="Q36" s="68">
        <v>0</v>
      </c>
      <c r="R36" s="78">
        <f t="shared" si="7"/>
        <v>0</v>
      </c>
      <c r="S36" s="68">
        <v>3</v>
      </c>
      <c r="T36" s="78">
        <f t="shared" si="8"/>
        <v>1.6959021351407879</v>
      </c>
      <c r="U36" s="68">
        <v>0</v>
      </c>
      <c r="V36" s="78">
        <f t="shared" si="9"/>
        <v>0</v>
      </c>
      <c r="W36" s="68">
        <v>0</v>
      </c>
      <c r="X36" s="78">
        <f t="shared" si="10"/>
        <v>0</v>
      </c>
      <c r="Y36" s="68">
        <v>0</v>
      </c>
      <c r="Z36" s="78">
        <f t="shared" si="11"/>
        <v>0</v>
      </c>
      <c r="AA36" s="68">
        <v>0</v>
      </c>
      <c r="AB36" s="78">
        <f t="shared" si="12"/>
        <v>0</v>
      </c>
      <c r="AC36" s="68">
        <v>0</v>
      </c>
      <c r="AD36" s="78">
        <f t="shared" si="13"/>
        <v>0</v>
      </c>
      <c r="AE36" s="68">
        <v>0</v>
      </c>
      <c r="AF36" s="78">
        <f t="shared" si="14"/>
        <v>0</v>
      </c>
      <c r="AG36" s="68">
        <v>0</v>
      </c>
      <c r="AH36" s="78">
        <f t="shared" si="15"/>
        <v>0</v>
      </c>
      <c r="AI36" s="68">
        <v>0</v>
      </c>
      <c r="AJ36" s="78">
        <f t="shared" si="16"/>
        <v>0</v>
      </c>
      <c r="AK36" s="68">
        <v>0</v>
      </c>
      <c r="AL36" s="78">
        <v>0</v>
      </c>
      <c r="AM36" s="77"/>
      <c r="AN36" s="77"/>
      <c r="AO36" s="77">
        <v>2392903</v>
      </c>
      <c r="AP36" s="77">
        <v>178802</v>
      </c>
      <c r="AQ36" s="77">
        <v>180380</v>
      </c>
      <c r="AR36" s="77">
        <v>183109</v>
      </c>
      <c r="AS36" s="77">
        <v>200017</v>
      </c>
      <c r="AT36" s="77">
        <v>209603</v>
      </c>
      <c r="AU36" s="77">
        <v>219071</v>
      </c>
      <c r="AV36" s="77">
        <v>201591</v>
      </c>
      <c r="AW36" s="77">
        <v>176897</v>
      </c>
      <c r="AX36" s="77">
        <v>153664</v>
      </c>
      <c r="AY36" s="77">
        <v>148881</v>
      </c>
      <c r="AZ36" s="77">
        <v>141729</v>
      </c>
      <c r="BA36" s="77">
        <v>119304</v>
      </c>
      <c r="BB36" s="77">
        <v>92068</v>
      </c>
      <c r="BC36" s="77">
        <v>63499</v>
      </c>
      <c r="BD36" s="77">
        <v>46040</v>
      </c>
      <c r="BE36" s="77">
        <v>78248</v>
      </c>
    </row>
    <row r="37" spans="1:57" ht="14.4" x14ac:dyDescent="0.3">
      <c r="A37" s="55" t="s">
        <v>76</v>
      </c>
      <c r="B37" s="56" t="s">
        <v>77</v>
      </c>
      <c r="C37" s="75">
        <f t="shared" si="17"/>
        <v>0</v>
      </c>
      <c r="D37" s="76">
        <f t="shared" si="0"/>
        <v>0</v>
      </c>
      <c r="E37" s="68">
        <v>0</v>
      </c>
      <c r="F37" s="78">
        <f t="shared" si="1"/>
        <v>0</v>
      </c>
      <c r="G37" s="68">
        <v>0</v>
      </c>
      <c r="H37" s="78">
        <f t="shared" si="2"/>
        <v>0</v>
      </c>
      <c r="I37" s="68">
        <v>0</v>
      </c>
      <c r="J37" s="78">
        <f t="shared" si="3"/>
        <v>0</v>
      </c>
      <c r="K37" s="68">
        <v>0</v>
      </c>
      <c r="L37" s="78">
        <f t="shared" si="4"/>
        <v>0</v>
      </c>
      <c r="M37" s="68">
        <v>0</v>
      </c>
      <c r="N37" s="78">
        <f t="shared" si="5"/>
        <v>0</v>
      </c>
      <c r="O37" s="68">
        <v>0</v>
      </c>
      <c r="P37" s="78">
        <f t="shared" si="6"/>
        <v>0</v>
      </c>
      <c r="Q37" s="68">
        <v>0</v>
      </c>
      <c r="R37" s="78">
        <f t="shared" si="7"/>
        <v>0</v>
      </c>
      <c r="S37" s="68">
        <v>0</v>
      </c>
      <c r="T37" s="78">
        <f t="shared" si="8"/>
        <v>0</v>
      </c>
      <c r="U37" s="68">
        <v>0</v>
      </c>
      <c r="V37" s="78">
        <f t="shared" si="9"/>
        <v>0</v>
      </c>
      <c r="W37" s="68">
        <v>0</v>
      </c>
      <c r="X37" s="78">
        <f t="shared" si="10"/>
        <v>0</v>
      </c>
      <c r="Y37" s="68">
        <v>0</v>
      </c>
      <c r="Z37" s="78">
        <f t="shared" si="11"/>
        <v>0</v>
      </c>
      <c r="AA37" s="68">
        <v>0</v>
      </c>
      <c r="AB37" s="78">
        <f t="shared" si="12"/>
        <v>0</v>
      </c>
      <c r="AC37" s="68">
        <v>0</v>
      </c>
      <c r="AD37" s="78">
        <f t="shared" si="13"/>
        <v>0</v>
      </c>
      <c r="AE37" s="68">
        <v>0</v>
      </c>
      <c r="AF37" s="78">
        <f t="shared" si="14"/>
        <v>0</v>
      </c>
      <c r="AG37" s="68">
        <v>0</v>
      </c>
      <c r="AH37" s="78">
        <f t="shared" si="15"/>
        <v>0</v>
      </c>
      <c r="AI37" s="68">
        <v>0</v>
      </c>
      <c r="AJ37" s="78">
        <f t="shared" si="16"/>
        <v>0</v>
      </c>
      <c r="AK37" s="68">
        <v>0</v>
      </c>
      <c r="AL37" s="78">
        <v>0</v>
      </c>
      <c r="AM37" s="77"/>
      <c r="AN37" s="77"/>
      <c r="AO37" s="77">
        <v>2392903</v>
      </c>
      <c r="AP37" s="77">
        <v>178802</v>
      </c>
      <c r="AQ37" s="77">
        <v>180380</v>
      </c>
      <c r="AR37" s="77">
        <v>183109</v>
      </c>
      <c r="AS37" s="77">
        <v>200017</v>
      </c>
      <c r="AT37" s="77">
        <v>209603</v>
      </c>
      <c r="AU37" s="77">
        <v>219071</v>
      </c>
      <c r="AV37" s="77">
        <v>201591</v>
      </c>
      <c r="AW37" s="77">
        <v>176897</v>
      </c>
      <c r="AX37" s="77">
        <v>153664</v>
      </c>
      <c r="AY37" s="77">
        <v>148881</v>
      </c>
      <c r="AZ37" s="77">
        <v>141729</v>
      </c>
      <c r="BA37" s="77">
        <v>119304</v>
      </c>
      <c r="BB37" s="77">
        <v>92068</v>
      </c>
      <c r="BC37" s="77">
        <v>63499</v>
      </c>
      <c r="BD37" s="77">
        <v>46040</v>
      </c>
      <c r="BE37" s="77">
        <v>78248</v>
      </c>
    </row>
    <row r="38" spans="1:57" ht="14.4" x14ac:dyDescent="0.3">
      <c r="A38" s="55" t="s">
        <v>78</v>
      </c>
      <c r="B38" s="56" t="s">
        <v>79</v>
      </c>
      <c r="C38" s="75">
        <f t="shared" si="17"/>
        <v>5</v>
      </c>
      <c r="D38" s="76">
        <f t="shared" si="0"/>
        <v>0.20895121950200238</v>
      </c>
      <c r="E38" s="68">
        <v>0</v>
      </c>
      <c r="F38" s="78">
        <f t="shared" si="1"/>
        <v>0</v>
      </c>
      <c r="G38" s="68">
        <v>0</v>
      </c>
      <c r="H38" s="78">
        <f t="shared" si="2"/>
        <v>0</v>
      </c>
      <c r="I38" s="68">
        <v>0</v>
      </c>
      <c r="J38" s="78">
        <f t="shared" si="3"/>
        <v>0</v>
      </c>
      <c r="K38" s="68">
        <v>0</v>
      </c>
      <c r="L38" s="78">
        <f t="shared" si="4"/>
        <v>0</v>
      </c>
      <c r="M38" s="68">
        <v>0</v>
      </c>
      <c r="N38" s="78">
        <f t="shared" si="5"/>
        <v>0</v>
      </c>
      <c r="O38" s="68">
        <v>0</v>
      </c>
      <c r="P38" s="78">
        <f t="shared" si="6"/>
        <v>0</v>
      </c>
      <c r="Q38" s="68">
        <v>0</v>
      </c>
      <c r="R38" s="78">
        <f t="shared" si="7"/>
        <v>0</v>
      </c>
      <c r="S38" s="68">
        <v>0</v>
      </c>
      <c r="T38" s="78">
        <f t="shared" si="8"/>
        <v>0</v>
      </c>
      <c r="U38" s="68">
        <v>1</v>
      </c>
      <c r="V38" s="78">
        <f t="shared" si="9"/>
        <v>0.65077051228654725</v>
      </c>
      <c r="W38" s="68">
        <v>0</v>
      </c>
      <c r="X38" s="78">
        <f t="shared" si="10"/>
        <v>0</v>
      </c>
      <c r="Y38" s="68">
        <v>1</v>
      </c>
      <c r="Z38" s="78">
        <f t="shared" si="11"/>
        <v>0.70557190130460246</v>
      </c>
      <c r="AA38" s="68">
        <v>0</v>
      </c>
      <c r="AB38" s="78">
        <f t="shared" si="12"/>
        <v>0</v>
      </c>
      <c r="AC38" s="68">
        <v>0</v>
      </c>
      <c r="AD38" s="78">
        <f t="shared" si="13"/>
        <v>0</v>
      </c>
      <c r="AE38" s="68">
        <v>0</v>
      </c>
      <c r="AF38" s="78">
        <f t="shared" si="14"/>
        <v>0</v>
      </c>
      <c r="AG38" s="68">
        <v>0</v>
      </c>
      <c r="AH38" s="78">
        <f t="shared" si="15"/>
        <v>0</v>
      </c>
      <c r="AI38" s="68">
        <v>3</v>
      </c>
      <c r="AJ38" s="78">
        <f t="shared" si="16"/>
        <v>3.8339638073816582</v>
      </c>
      <c r="AK38" s="68">
        <v>0</v>
      </c>
      <c r="AL38" s="78">
        <v>0</v>
      </c>
      <c r="AM38" s="77"/>
      <c r="AN38" s="77"/>
      <c r="AO38" s="77">
        <v>2392903</v>
      </c>
      <c r="AP38" s="77">
        <v>178802</v>
      </c>
      <c r="AQ38" s="77">
        <v>180380</v>
      </c>
      <c r="AR38" s="77">
        <v>183109</v>
      </c>
      <c r="AS38" s="77">
        <v>200017</v>
      </c>
      <c r="AT38" s="77">
        <v>209603</v>
      </c>
      <c r="AU38" s="77">
        <v>219071</v>
      </c>
      <c r="AV38" s="77">
        <v>201591</v>
      </c>
      <c r="AW38" s="77">
        <v>176897</v>
      </c>
      <c r="AX38" s="77">
        <v>153664</v>
      </c>
      <c r="AY38" s="77">
        <v>148881</v>
      </c>
      <c r="AZ38" s="77">
        <v>141729</v>
      </c>
      <c r="BA38" s="77">
        <v>119304</v>
      </c>
      <c r="BB38" s="77">
        <v>92068</v>
      </c>
      <c r="BC38" s="77">
        <v>63499</v>
      </c>
      <c r="BD38" s="77">
        <v>46040</v>
      </c>
      <c r="BE38" s="77">
        <v>78248</v>
      </c>
    </row>
    <row r="39" spans="1:57" ht="14.4" x14ac:dyDescent="0.3">
      <c r="A39" s="55" t="s">
        <v>80</v>
      </c>
      <c r="B39" s="56" t="s">
        <v>81</v>
      </c>
      <c r="C39" s="75">
        <f t="shared" si="17"/>
        <v>1</v>
      </c>
      <c r="D39" s="76">
        <f t="shared" si="0"/>
        <v>4.1790243900400481E-2</v>
      </c>
      <c r="E39" s="68">
        <v>0</v>
      </c>
      <c r="F39" s="78">
        <f t="shared" si="1"/>
        <v>0</v>
      </c>
      <c r="G39" s="68">
        <v>0</v>
      </c>
      <c r="H39" s="78">
        <f t="shared" si="2"/>
        <v>0</v>
      </c>
      <c r="I39" s="68">
        <v>0</v>
      </c>
      <c r="J39" s="78">
        <f t="shared" si="3"/>
        <v>0</v>
      </c>
      <c r="K39" s="68">
        <v>0</v>
      </c>
      <c r="L39" s="78">
        <f t="shared" si="4"/>
        <v>0</v>
      </c>
      <c r="M39" s="68">
        <v>0</v>
      </c>
      <c r="N39" s="78">
        <f t="shared" si="5"/>
        <v>0</v>
      </c>
      <c r="O39" s="68">
        <v>0</v>
      </c>
      <c r="P39" s="78">
        <f t="shared" si="6"/>
        <v>0</v>
      </c>
      <c r="Q39" s="68">
        <v>0</v>
      </c>
      <c r="R39" s="78">
        <f t="shared" si="7"/>
        <v>0</v>
      </c>
      <c r="S39" s="68">
        <v>1</v>
      </c>
      <c r="T39" s="78">
        <f t="shared" si="8"/>
        <v>0.56530071171359608</v>
      </c>
      <c r="U39" s="68">
        <v>0</v>
      </c>
      <c r="V39" s="78">
        <f t="shared" si="9"/>
        <v>0</v>
      </c>
      <c r="W39" s="68">
        <v>0</v>
      </c>
      <c r="X39" s="78">
        <f t="shared" si="10"/>
        <v>0</v>
      </c>
      <c r="Y39" s="68">
        <v>0</v>
      </c>
      <c r="Z39" s="78">
        <f t="shared" si="11"/>
        <v>0</v>
      </c>
      <c r="AA39" s="68">
        <v>0</v>
      </c>
      <c r="AB39" s="78">
        <f t="shared" si="12"/>
        <v>0</v>
      </c>
      <c r="AC39" s="68">
        <v>0</v>
      </c>
      <c r="AD39" s="78">
        <f t="shared" si="13"/>
        <v>0</v>
      </c>
      <c r="AE39" s="68">
        <v>0</v>
      </c>
      <c r="AF39" s="78">
        <f t="shared" si="14"/>
        <v>0</v>
      </c>
      <c r="AG39" s="68">
        <v>0</v>
      </c>
      <c r="AH39" s="78">
        <f t="shared" si="15"/>
        <v>0</v>
      </c>
      <c r="AI39" s="68">
        <v>0</v>
      </c>
      <c r="AJ39" s="78">
        <f t="shared" si="16"/>
        <v>0</v>
      </c>
      <c r="AK39" s="68">
        <v>0</v>
      </c>
      <c r="AL39" s="78">
        <v>0</v>
      </c>
      <c r="AM39" s="77"/>
      <c r="AN39" s="77"/>
      <c r="AO39" s="77">
        <v>2392903</v>
      </c>
      <c r="AP39" s="77">
        <v>178802</v>
      </c>
      <c r="AQ39" s="77">
        <v>180380</v>
      </c>
      <c r="AR39" s="77">
        <v>183109</v>
      </c>
      <c r="AS39" s="77">
        <v>200017</v>
      </c>
      <c r="AT39" s="77">
        <v>209603</v>
      </c>
      <c r="AU39" s="77">
        <v>219071</v>
      </c>
      <c r="AV39" s="77">
        <v>201591</v>
      </c>
      <c r="AW39" s="77">
        <v>176897</v>
      </c>
      <c r="AX39" s="77">
        <v>153664</v>
      </c>
      <c r="AY39" s="77">
        <v>148881</v>
      </c>
      <c r="AZ39" s="77">
        <v>141729</v>
      </c>
      <c r="BA39" s="77">
        <v>119304</v>
      </c>
      <c r="BB39" s="77">
        <v>92068</v>
      </c>
      <c r="BC39" s="77">
        <v>63499</v>
      </c>
      <c r="BD39" s="77">
        <v>46040</v>
      </c>
      <c r="BE39" s="77">
        <v>78248</v>
      </c>
    </row>
    <row r="40" spans="1:57" ht="14.4" x14ac:dyDescent="0.3">
      <c r="A40" s="55" t="s">
        <v>82</v>
      </c>
      <c r="B40" s="56" t="s">
        <v>83</v>
      </c>
      <c r="C40" s="75">
        <f t="shared" si="17"/>
        <v>85</v>
      </c>
      <c r="D40" s="76">
        <f t="shared" si="0"/>
        <v>3.5521707315340407</v>
      </c>
      <c r="E40" s="68">
        <v>0</v>
      </c>
      <c r="F40" s="78">
        <f t="shared" si="1"/>
        <v>0</v>
      </c>
      <c r="G40" s="68">
        <v>0</v>
      </c>
      <c r="H40" s="78">
        <f t="shared" si="2"/>
        <v>0</v>
      </c>
      <c r="I40" s="68">
        <v>0</v>
      </c>
      <c r="J40" s="78">
        <f t="shared" si="3"/>
        <v>0</v>
      </c>
      <c r="K40" s="68">
        <v>0</v>
      </c>
      <c r="L40" s="78">
        <f t="shared" si="4"/>
        <v>0</v>
      </c>
      <c r="M40" s="68">
        <v>0</v>
      </c>
      <c r="N40" s="78">
        <f t="shared" si="5"/>
        <v>0</v>
      </c>
      <c r="O40" s="68">
        <v>1</v>
      </c>
      <c r="P40" s="78">
        <f t="shared" si="6"/>
        <v>0.45647301559768294</v>
      </c>
      <c r="Q40" s="68">
        <v>0</v>
      </c>
      <c r="R40" s="78">
        <f t="shared" si="7"/>
        <v>0</v>
      </c>
      <c r="S40" s="68">
        <v>0</v>
      </c>
      <c r="T40" s="78">
        <f t="shared" si="8"/>
        <v>0</v>
      </c>
      <c r="U40" s="68">
        <v>3</v>
      </c>
      <c r="V40" s="78">
        <f t="shared" si="9"/>
        <v>1.952311536859642</v>
      </c>
      <c r="W40" s="68">
        <v>6</v>
      </c>
      <c r="X40" s="78">
        <f t="shared" si="10"/>
        <v>4.0300642795252584</v>
      </c>
      <c r="Y40" s="68">
        <v>9</v>
      </c>
      <c r="Z40" s="78">
        <f t="shared" si="11"/>
        <v>6.3501471117414221</v>
      </c>
      <c r="AA40" s="68">
        <v>13</v>
      </c>
      <c r="AB40" s="78">
        <f t="shared" si="12"/>
        <v>10.896533226044392</v>
      </c>
      <c r="AC40" s="68">
        <v>11</v>
      </c>
      <c r="AD40" s="78">
        <f t="shared" si="13"/>
        <v>11.947690837207281</v>
      </c>
      <c r="AE40" s="68">
        <v>9</v>
      </c>
      <c r="AF40" s="78">
        <f t="shared" si="14"/>
        <v>14.173451550418116</v>
      </c>
      <c r="AG40" s="68">
        <v>13</v>
      </c>
      <c r="AH40" s="78">
        <f t="shared" si="15"/>
        <v>28.236316246741961</v>
      </c>
      <c r="AI40" s="68">
        <v>20</v>
      </c>
      <c r="AJ40" s="78">
        <f t="shared" si="16"/>
        <v>25.55975871587772</v>
      </c>
      <c r="AK40" s="68">
        <v>0</v>
      </c>
      <c r="AL40" s="78">
        <v>0</v>
      </c>
      <c r="AM40" s="77"/>
      <c r="AN40" s="77"/>
      <c r="AO40" s="77">
        <v>2392903</v>
      </c>
      <c r="AP40" s="77">
        <v>178802</v>
      </c>
      <c r="AQ40" s="77">
        <v>180380</v>
      </c>
      <c r="AR40" s="77">
        <v>183109</v>
      </c>
      <c r="AS40" s="77">
        <v>200017</v>
      </c>
      <c r="AT40" s="77">
        <v>209603</v>
      </c>
      <c r="AU40" s="77">
        <v>219071</v>
      </c>
      <c r="AV40" s="77">
        <v>201591</v>
      </c>
      <c r="AW40" s="77">
        <v>176897</v>
      </c>
      <c r="AX40" s="77">
        <v>153664</v>
      </c>
      <c r="AY40" s="77">
        <v>148881</v>
      </c>
      <c r="AZ40" s="77">
        <v>141729</v>
      </c>
      <c r="BA40" s="77">
        <v>119304</v>
      </c>
      <c r="BB40" s="77">
        <v>92068</v>
      </c>
      <c r="BC40" s="77">
        <v>63499</v>
      </c>
      <c r="BD40" s="77">
        <v>46040</v>
      </c>
      <c r="BE40" s="77">
        <v>78248</v>
      </c>
    </row>
    <row r="41" spans="1:57" ht="14.4" x14ac:dyDescent="0.3">
      <c r="A41" s="55" t="s">
        <v>84</v>
      </c>
      <c r="B41" s="56" t="s">
        <v>85</v>
      </c>
      <c r="C41" s="75">
        <f t="shared" si="17"/>
        <v>2</v>
      </c>
      <c r="D41" s="76">
        <f t="shared" si="0"/>
        <v>8.3580487800800962E-2</v>
      </c>
      <c r="E41" s="68">
        <v>0</v>
      </c>
      <c r="F41" s="78">
        <f t="shared" si="1"/>
        <v>0</v>
      </c>
      <c r="G41" s="68">
        <v>0</v>
      </c>
      <c r="H41" s="78">
        <f t="shared" si="2"/>
        <v>0</v>
      </c>
      <c r="I41" s="68">
        <v>0</v>
      </c>
      <c r="J41" s="78">
        <f t="shared" si="3"/>
        <v>0</v>
      </c>
      <c r="K41" s="68">
        <v>0</v>
      </c>
      <c r="L41" s="78">
        <f t="shared" si="4"/>
        <v>0</v>
      </c>
      <c r="M41" s="68">
        <v>0</v>
      </c>
      <c r="N41" s="78">
        <f t="shared" si="5"/>
        <v>0</v>
      </c>
      <c r="O41" s="68">
        <v>0</v>
      </c>
      <c r="P41" s="78">
        <f t="shared" si="6"/>
        <v>0</v>
      </c>
      <c r="Q41" s="68">
        <v>0</v>
      </c>
      <c r="R41" s="78">
        <f t="shared" si="7"/>
        <v>0</v>
      </c>
      <c r="S41" s="68">
        <v>0</v>
      </c>
      <c r="T41" s="78">
        <f t="shared" si="8"/>
        <v>0</v>
      </c>
      <c r="U41" s="68">
        <v>0</v>
      </c>
      <c r="V41" s="78">
        <f t="shared" si="9"/>
        <v>0</v>
      </c>
      <c r="W41" s="68">
        <v>1</v>
      </c>
      <c r="X41" s="78">
        <f t="shared" si="10"/>
        <v>0.67167737992087639</v>
      </c>
      <c r="Y41" s="68">
        <v>0</v>
      </c>
      <c r="Z41" s="78">
        <f t="shared" si="11"/>
        <v>0</v>
      </c>
      <c r="AA41" s="68">
        <v>0</v>
      </c>
      <c r="AB41" s="78">
        <f t="shared" si="12"/>
        <v>0</v>
      </c>
      <c r="AC41" s="68">
        <v>0</v>
      </c>
      <c r="AD41" s="78">
        <f t="shared" si="13"/>
        <v>0</v>
      </c>
      <c r="AE41" s="68">
        <v>0</v>
      </c>
      <c r="AF41" s="78">
        <f t="shared" si="14"/>
        <v>0</v>
      </c>
      <c r="AG41" s="68">
        <v>0</v>
      </c>
      <c r="AH41" s="78">
        <f t="shared" si="15"/>
        <v>0</v>
      </c>
      <c r="AI41" s="68">
        <v>1</v>
      </c>
      <c r="AJ41" s="78">
        <f t="shared" si="16"/>
        <v>1.2779879357938861</v>
      </c>
      <c r="AK41" s="68">
        <v>0</v>
      </c>
      <c r="AL41" s="78">
        <v>0</v>
      </c>
      <c r="AM41" s="77"/>
      <c r="AN41" s="77"/>
      <c r="AO41" s="77">
        <v>2392903</v>
      </c>
      <c r="AP41" s="77">
        <v>178802</v>
      </c>
      <c r="AQ41" s="77">
        <v>180380</v>
      </c>
      <c r="AR41" s="77">
        <v>183109</v>
      </c>
      <c r="AS41" s="77">
        <v>200017</v>
      </c>
      <c r="AT41" s="77">
        <v>209603</v>
      </c>
      <c r="AU41" s="77">
        <v>219071</v>
      </c>
      <c r="AV41" s="77">
        <v>201591</v>
      </c>
      <c r="AW41" s="77">
        <v>176897</v>
      </c>
      <c r="AX41" s="77">
        <v>153664</v>
      </c>
      <c r="AY41" s="77">
        <v>148881</v>
      </c>
      <c r="AZ41" s="77">
        <v>141729</v>
      </c>
      <c r="BA41" s="77">
        <v>119304</v>
      </c>
      <c r="BB41" s="77">
        <v>92068</v>
      </c>
      <c r="BC41" s="77">
        <v>63499</v>
      </c>
      <c r="BD41" s="77">
        <v>46040</v>
      </c>
      <c r="BE41" s="77">
        <v>78248</v>
      </c>
    </row>
    <row r="42" spans="1:57" ht="14.4" x14ac:dyDescent="0.3">
      <c r="A42" s="55" t="s">
        <v>86</v>
      </c>
      <c r="B42" s="56" t="s">
        <v>87</v>
      </c>
      <c r="C42" s="75">
        <f t="shared" si="17"/>
        <v>11</v>
      </c>
      <c r="D42" s="76">
        <f t="shared" si="0"/>
        <v>0.45969268290440524</v>
      </c>
      <c r="E42" s="68">
        <v>0</v>
      </c>
      <c r="F42" s="78">
        <f t="shared" si="1"/>
        <v>0</v>
      </c>
      <c r="G42" s="68">
        <v>0</v>
      </c>
      <c r="H42" s="78">
        <f t="shared" si="2"/>
        <v>0</v>
      </c>
      <c r="I42" s="68">
        <v>0</v>
      </c>
      <c r="J42" s="78">
        <f t="shared" si="3"/>
        <v>0</v>
      </c>
      <c r="K42" s="68">
        <v>0</v>
      </c>
      <c r="L42" s="78">
        <f t="shared" si="4"/>
        <v>0</v>
      </c>
      <c r="M42" s="68">
        <v>0</v>
      </c>
      <c r="N42" s="78">
        <f t="shared" si="5"/>
        <v>0</v>
      </c>
      <c r="O42" s="68">
        <v>0</v>
      </c>
      <c r="P42" s="78">
        <f t="shared" si="6"/>
        <v>0</v>
      </c>
      <c r="Q42" s="68">
        <v>2</v>
      </c>
      <c r="R42" s="78">
        <f t="shared" si="7"/>
        <v>0.99210778258950061</v>
      </c>
      <c r="S42" s="68">
        <v>1</v>
      </c>
      <c r="T42" s="78">
        <f t="shared" si="8"/>
        <v>0.56530071171359608</v>
      </c>
      <c r="U42" s="68">
        <v>0</v>
      </c>
      <c r="V42" s="78">
        <f t="shared" si="9"/>
        <v>0</v>
      </c>
      <c r="W42" s="68">
        <v>0</v>
      </c>
      <c r="X42" s="78">
        <f t="shared" si="10"/>
        <v>0</v>
      </c>
      <c r="Y42" s="68">
        <v>0</v>
      </c>
      <c r="Z42" s="78">
        <f t="shared" si="11"/>
        <v>0</v>
      </c>
      <c r="AA42" s="68">
        <v>3</v>
      </c>
      <c r="AB42" s="78">
        <f t="shared" si="12"/>
        <v>2.5145845906256286</v>
      </c>
      <c r="AC42" s="68">
        <v>2</v>
      </c>
      <c r="AD42" s="78">
        <f t="shared" si="13"/>
        <v>2.1723074249467786</v>
      </c>
      <c r="AE42" s="68">
        <v>2</v>
      </c>
      <c r="AF42" s="78">
        <f t="shared" si="14"/>
        <v>3.149655900092915</v>
      </c>
      <c r="AG42" s="68">
        <v>1</v>
      </c>
      <c r="AH42" s="78">
        <f t="shared" si="15"/>
        <v>2.1720243266724588</v>
      </c>
      <c r="AI42" s="68">
        <v>0</v>
      </c>
      <c r="AJ42" s="78">
        <f t="shared" si="16"/>
        <v>0</v>
      </c>
      <c r="AK42" s="68">
        <v>0</v>
      </c>
      <c r="AL42" s="78">
        <v>0</v>
      </c>
      <c r="AM42" s="77"/>
      <c r="AN42" s="77"/>
      <c r="AO42" s="77">
        <v>2392903</v>
      </c>
      <c r="AP42" s="77">
        <v>178802</v>
      </c>
      <c r="AQ42" s="77">
        <v>180380</v>
      </c>
      <c r="AR42" s="77">
        <v>183109</v>
      </c>
      <c r="AS42" s="77">
        <v>200017</v>
      </c>
      <c r="AT42" s="77">
        <v>209603</v>
      </c>
      <c r="AU42" s="77">
        <v>219071</v>
      </c>
      <c r="AV42" s="77">
        <v>201591</v>
      </c>
      <c r="AW42" s="77">
        <v>176897</v>
      </c>
      <c r="AX42" s="77">
        <v>153664</v>
      </c>
      <c r="AY42" s="77">
        <v>148881</v>
      </c>
      <c r="AZ42" s="77">
        <v>141729</v>
      </c>
      <c r="BA42" s="77">
        <v>119304</v>
      </c>
      <c r="BB42" s="77">
        <v>92068</v>
      </c>
      <c r="BC42" s="77">
        <v>63499</v>
      </c>
      <c r="BD42" s="77">
        <v>46040</v>
      </c>
      <c r="BE42" s="77">
        <v>78248</v>
      </c>
    </row>
    <row r="43" spans="1:57" ht="14.4" x14ac:dyDescent="0.3">
      <c r="A43" s="55" t="s">
        <v>88</v>
      </c>
      <c r="B43" s="56" t="s">
        <v>89</v>
      </c>
      <c r="C43" s="75">
        <f t="shared" si="17"/>
        <v>0</v>
      </c>
      <c r="D43" s="76">
        <f t="shared" si="0"/>
        <v>0</v>
      </c>
      <c r="E43" s="68">
        <v>0</v>
      </c>
      <c r="F43" s="78">
        <f t="shared" si="1"/>
        <v>0</v>
      </c>
      <c r="G43" s="68">
        <v>0</v>
      </c>
      <c r="H43" s="78">
        <f t="shared" si="2"/>
        <v>0</v>
      </c>
      <c r="I43" s="68">
        <v>0</v>
      </c>
      <c r="J43" s="78">
        <f t="shared" si="3"/>
        <v>0</v>
      </c>
      <c r="K43" s="68">
        <v>0</v>
      </c>
      <c r="L43" s="78">
        <f t="shared" si="4"/>
        <v>0</v>
      </c>
      <c r="M43" s="68">
        <v>0</v>
      </c>
      <c r="N43" s="78">
        <f t="shared" si="5"/>
        <v>0</v>
      </c>
      <c r="O43" s="68">
        <v>0</v>
      </c>
      <c r="P43" s="78">
        <f t="shared" si="6"/>
        <v>0</v>
      </c>
      <c r="Q43" s="68">
        <v>0</v>
      </c>
      <c r="R43" s="78">
        <f t="shared" si="7"/>
        <v>0</v>
      </c>
      <c r="S43" s="68">
        <v>0</v>
      </c>
      <c r="T43" s="78">
        <f t="shared" si="8"/>
        <v>0</v>
      </c>
      <c r="U43" s="68">
        <v>0</v>
      </c>
      <c r="V43" s="78">
        <f t="shared" si="9"/>
        <v>0</v>
      </c>
      <c r="W43" s="68">
        <v>0</v>
      </c>
      <c r="X43" s="78">
        <f t="shared" si="10"/>
        <v>0</v>
      </c>
      <c r="Y43" s="68">
        <v>0</v>
      </c>
      <c r="Z43" s="78">
        <f t="shared" si="11"/>
        <v>0</v>
      </c>
      <c r="AA43" s="68">
        <v>0</v>
      </c>
      <c r="AB43" s="78">
        <f t="shared" si="12"/>
        <v>0</v>
      </c>
      <c r="AC43" s="68">
        <v>0</v>
      </c>
      <c r="AD43" s="78">
        <f t="shared" si="13"/>
        <v>0</v>
      </c>
      <c r="AE43" s="68">
        <v>0</v>
      </c>
      <c r="AF43" s="78">
        <f t="shared" si="14"/>
        <v>0</v>
      </c>
      <c r="AG43" s="68">
        <v>0</v>
      </c>
      <c r="AH43" s="78">
        <f t="shared" si="15"/>
        <v>0</v>
      </c>
      <c r="AI43" s="68">
        <v>0</v>
      </c>
      <c r="AJ43" s="78">
        <f t="shared" si="16"/>
        <v>0</v>
      </c>
      <c r="AK43" s="68">
        <v>0</v>
      </c>
      <c r="AL43" s="78">
        <v>0</v>
      </c>
      <c r="AM43" s="77"/>
      <c r="AN43" s="77"/>
      <c r="AO43" s="77">
        <v>2392903</v>
      </c>
      <c r="AP43" s="77">
        <v>178802</v>
      </c>
      <c r="AQ43" s="77">
        <v>180380</v>
      </c>
      <c r="AR43" s="77">
        <v>183109</v>
      </c>
      <c r="AS43" s="77">
        <v>200017</v>
      </c>
      <c r="AT43" s="77">
        <v>209603</v>
      </c>
      <c r="AU43" s="77">
        <v>219071</v>
      </c>
      <c r="AV43" s="77">
        <v>201591</v>
      </c>
      <c r="AW43" s="77">
        <v>176897</v>
      </c>
      <c r="AX43" s="77">
        <v>153664</v>
      </c>
      <c r="AY43" s="77">
        <v>148881</v>
      </c>
      <c r="AZ43" s="77">
        <v>141729</v>
      </c>
      <c r="BA43" s="77">
        <v>119304</v>
      </c>
      <c r="BB43" s="77">
        <v>92068</v>
      </c>
      <c r="BC43" s="77">
        <v>63499</v>
      </c>
      <c r="BD43" s="77">
        <v>46040</v>
      </c>
      <c r="BE43" s="77">
        <v>78248</v>
      </c>
    </row>
    <row r="44" spans="1:57" ht="14.4" x14ac:dyDescent="0.3">
      <c r="A44" s="55" t="s">
        <v>90</v>
      </c>
      <c r="B44" s="56" t="s">
        <v>143</v>
      </c>
      <c r="C44" s="75">
        <f t="shared" si="17"/>
        <v>15</v>
      </c>
      <c r="D44" s="76">
        <f t="shared" si="0"/>
        <v>0.62685365850600705</v>
      </c>
      <c r="E44" s="68">
        <v>0</v>
      </c>
      <c r="F44" s="78">
        <f t="shared" si="1"/>
        <v>0</v>
      </c>
      <c r="G44" s="68">
        <v>1</v>
      </c>
      <c r="H44" s="78">
        <f t="shared" si="2"/>
        <v>0.55438518682780802</v>
      </c>
      <c r="I44" s="68">
        <v>1</v>
      </c>
      <c r="J44" s="78">
        <f t="shared" si="3"/>
        <v>0.54612280117307177</v>
      </c>
      <c r="K44" s="68">
        <v>3</v>
      </c>
      <c r="L44" s="78">
        <f t="shared" si="4"/>
        <v>1.4998725108365789</v>
      </c>
      <c r="M44" s="68">
        <v>2</v>
      </c>
      <c r="N44" s="78">
        <f t="shared" si="5"/>
        <v>0.95418481605702199</v>
      </c>
      <c r="O44" s="68">
        <v>1</v>
      </c>
      <c r="P44" s="78">
        <f t="shared" si="6"/>
        <v>0.45647301559768294</v>
      </c>
      <c r="Q44" s="68">
        <v>0</v>
      </c>
      <c r="R44" s="78">
        <f t="shared" si="7"/>
        <v>0</v>
      </c>
      <c r="S44" s="68">
        <v>1</v>
      </c>
      <c r="T44" s="78">
        <f t="shared" si="8"/>
        <v>0.56530071171359608</v>
      </c>
      <c r="U44" s="68">
        <v>0</v>
      </c>
      <c r="V44" s="78">
        <f t="shared" si="9"/>
        <v>0</v>
      </c>
      <c r="W44" s="68">
        <v>0</v>
      </c>
      <c r="X44" s="78">
        <f t="shared" si="10"/>
        <v>0</v>
      </c>
      <c r="Y44" s="68">
        <v>1</v>
      </c>
      <c r="Z44" s="78">
        <f t="shared" si="11"/>
        <v>0.70557190130460246</v>
      </c>
      <c r="AA44" s="68">
        <v>1</v>
      </c>
      <c r="AB44" s="78">
        <f t="shared" si="12"/>
        <v>0.83819486354187622</v>
      </c>
      <c r="AC44" s="68">
        <v>1</v>
      </c>
      <c r="AD44" s="78">
        <f t="shared" si="13"/>
        <v>1.0861537124733893</v>
      </c>
      <c r="AE44" s="68">
        <v>2</v>
      </c>
      <c r="AF44" s="78">
        <f t="shared" si="14"/>
        <v>3.149655900092915</v>
      </c>
      <c r="AG44" s="68">
        <v>0</v>
      </c>
      <c r="AH44" s="78">
        <f t="shared" si="15"/>
        <v>0</v>
      </c>
      <c r="AI44" s="68">
        <v>1</v>
      </c>
      <c r="AJ44" s="78">
        <f t="shared" si="16"/>
        <v>1.2779879357938861</v>
      </c>
      <c r="AK44" s="68">
        <v>0</v>
      </c>
      <c r="AL44" s="78">
        <v>0</v>
      </c>
      <c r="AM44" s="77"/>
      <c r="AN44" s="77"/>
      <c r="AO44" s="77">
        <v>2392903</v>
      </c>
      <c r="AP44" s="77">
        <v>178802</v>
      </c>
      <c r="AQ44" s="77">
        <v>180380</v>
      </c>
      <c r="AR44" s="77">
        <v>183109</v>
      </c>
      <c r="AS44" s="77">
        <v>200017</v>
      </c>
      <c r="AT44" s="77">
        <v>209603</v>
      </c>
      <c r="AU44" s="77">
        <v>219071</v>
      </c>
      <c r="AV44" s="77">
        <v>201591</v>
      </c>
      <c r="AW44" s="77">
        <v>176897</v>
      </c>
      <c r="AX44" s="77">
        <v>153664</v>
      </c>
      <c r="AY44" s="77">
        <v>148881</v>
      </c>
      <c r="AZ44" s="77">
        <v>141729</v>
      </c>
      <c r="BA44" s="77">
        <v>119304</v>
      </c>
      <c r="BB44" s="77">
        <v>92068</v>
      </c>
      <c r="BC44" s="77">
        <v>63499</v>
      </c>
      <c r="BD44" s="77">
        <v>46040</v>
      </c>
      <c r="BE44" s="77">
        <v>78248</v>
      </c>
    </row>
    <row r="45" spans="1:57" ht="14.4" x14ac:dyDescent="0.3">
      <c r="A45" s="55" t="s">
        <v>91</v>
      </c>
      <c r="B45" s="56" t="s">
        <v>144</v>
      </c>
      <c r="C45" s="75">
        <f t="shared" si="17"/>
        <v>6</v>
      </c>
      <c r="D45" s="76">
        <f t="shared" si="0"/>
        <v>0.25074146340240283</v>
      </c>
      <c r="E45" s="68">
        <v>0</v>
      </c>
      <c r="F45" s="78">
        <f t="shared" si="1"/>
        <v>0</v>
      </c>
      <c r="G45" s="68">
        <v>0</v>
      </c>
      <c r="H45" s="78">
        <f t="shared" si="2"/>
        <v>0</v>
      </c>
      <c r="I45" s="68">
        <v>0</v>
      </c>
      <c r="J45" s="78">
        <f t="shared" si="3"/>
        <v>0</v>
      </c>
      <c r="K45" s="68">
        <v>2</v>
      </c>
      <c r="L45" s="78">
        <f t="shared" si="4"/>
        <v>0.99991500722438587</v>
      </c>
      <c r="M45" s="68">
        <v>1</v>
      </c>
      <c r="N45" s="78">
        <f t="shared" si="5"/>
        <v>0.47709240802851099</v>
      </c>
      <c r="O45" s="68">
        <v>1</v>
      </c>
      <c r="P45" s="78">
        <f t="shared" si="6"/>
        <v>0.45647301559768294</v>
      </c>
      <c r="Q45" s="68">
        <v>2</v>
      </c>
      <c r="R45" s="78">
        <f t="shared" si="7"/>
        <v>0.99210778258950061</v>
      </c>
      <c r="S45" s="68">
        <v>0</v>
      </c>
      <c r="T45" s="78">
        <f t="shared" si="8"/>
        <v>0</v>
      </c>
      <c r="U45" s="68">
        <v>0</v>
      </c>
      <c r="V45" s="78">
        <f t="shared" si="9"/>
        <v>0</v>
      </c>
      <c r="W45" s="68">
        <v>0</v>
      </c>
      <c r="X45" s="78">
        <f t="shared" si="10"/>
        <v>0</v>
      </c>
      <c r="Y45" s="68">
        <v>0</v>
      </c>
      <c r="Z45" s="78">
        <f t="shared" si="11"/>
        <v>0</v>
      </c>
      <c r="AA45" s="68">
        <v>0</v>
      </c>
      <c r="AB45" s="78">
        <f t="shared" si="12"/>
        <v>0</v>
      </c>
      <c r="AC45" s="68">
        <v>0</v>
      </c>
      <c r="AD45" s="78">
        <f t="shared" si="13"/>
        <v>0</v>
      </c>
      <c r="AE45" s="68">
        <v>0</v>
      </c>
      <c r="AF45" s="78">
        <f t="shared" si="14"/>
        <v>0</v>
      </c>
      <c r="AG45" s="68">
        <v>0</v>
      </c>
      <c r="AH45" s="78">
        <f t="shared" si="15"/>
        <v>0</v>
      </c>
      <c r="AI45" s="68">
        <v>0</v>
      </c>
      <c r="AJ45" s="78">
        <f t="shared" si="16"/>
        <v>0</v>
      </c>
      <c r="AK45" s="68">
        <v>0</v>
      </c>
      <c r="AL45" s="78">
        <v>0</v>
      </c>
      <c r="AM45" s="77"/>
      <c r="AN45" s="77"/>
      <c r="AO45" s="77">
        <v>2392903</v>
      </c>
      <c r="AP45" s="77">
        <v>178802</v>
      </c>
      <c r="AQ45" s="77">
        <v>180380</v>
      </c>
      <c r="AR45" s="77">
        <v>183109</v>
      </c>
      <c r="AS45" s="77">
        <v>200017</v>
      </c>
      <c r="AT45" s="77">
        <v>209603</v>
      </c>
      <c r="AU45" s="77">
        <v>219071</v>
      </c>
      <c r="AV45" s="77">
        <v>201591</v>
      </c>
      <c r="AW45" s="77">
        <v>176897</v>
      </c>
      <c r="AX45" s="77">
        <v>153664</v>
      </c>
      <c r="AY45" s="77">
        <v>148881</v>
      </c>
      <c r="AZ45" s="77">
        <v>141729</v>
      </c>
      <c r="BA45" s="77">
        <v>119304</v>
      </c>
      <c r="BB45" s="77">
        <v>92068</v>
      </c>
      <c r="BC45" s="77">
        <v>63499</v>
      </c>
      <c r="BD45" s="77">
        <v>46040</v>
      </c>
      <c r="BE45" s="77">
        <v>78248</v>
      </c>
    </row>
    <row r="46" spans="1:57" ht="14.4" x14ac:dyDescent="0.3">
      <c r="A46" s="55" t="s">
        <v>145</v>
      </c>
      <c r="B46" s="56" t="s">
        <v>146</v>
      </c>
      <c r="C46" s="75">
        <f t="shared" si="17"/>
        <v>151</v>
      </c>
      <c r="D46" s="76">
        <f t="shared" si="0"/>
        <v>6.3103268289604717</v>
      </c>
      <c r="E46" s="68">
        <v>7</v>
      </c>
      <c r="F46" s="78">
        <f t="shared" si="1"/>
        <v>3.9149450229863199</v>
      </c>
      <c r="G46" s="68">
        <v>8</v>
      </c>
      <c r="H46" s="78">
        <f t="shared" si="2"/>
        <v>4.4350814946224641</v>
      </c>
      <c r="I46" s="68">
        <v>5</v>
      </c>
      <c r="J46" s="78">
        <f t="shared" si="3"/>
        <v>2.730614005865359</v>
      </c>
      <c r="K46" s="68">
        <v>2</v>
      </c>
      <c r="L46" s="78">
        <f t="shared" si="4"/>
        <v>0.99991500722438587</v>
      </c>
      <c r="M46" s="68">
        <v>5</v>
      </c>
      <c r="N46" s="78">
        <f t="shared" si="5"/>
        <v>2.385462040142555</v>
      </c>
      <c r="O46" s="68">
        <v>1</v>
      </c>
      <c r="P46" s="78">
        <f t="shared" si="6"/>
        <v>0.45647301559768294</v>
      </c>
      <c r="Q46" s="68">
        <v>8</v>
      </c>
      <c r="R46" s="78">
        <f t="shared" si="7"/>
        <v>3.9684311303580024</v>
      </c>
      <c r="S46" s="68">
        <v>8</v>
      </c>
      <c r="T46" s="78">
        <f t="shared" si="8"/>
        <v>4.5224056937087687</v>
      </c>
      <c r="U46" s="68">
        <v>8</v>
      </c>
      <c r="V46" s="78">
        <f t="shared" si="9"/>
        <v>5.206164098292378</v>
      </c>
      <c r="W46" s="68">
        <v>10</v>
      </c>
      <c r="X46" s="78">
        <f t="shared" si="10"/>
        <v>6.7167737992087639</v>
      </c>
      <c r="Y46" s="68">
        <v>13</v>
      </c>
      <c r="Z46" s="78">
        <f t="shared" si="11"/>
        <v>9.172434716959831</v>
      </c>
      <c r="AA46" s="68">
        <v>10</v>
      </c>
      <c r="AB46" s="78">
        <f t="shared" si="12"/>
        <v>8.3819486354187624</v>
      </c>
      <c r="AC46" s="68">
        <v>13</v>
      </c>
      <c r="AD46" s="78">
        <f t="shared" si="13"/>
        <v>14.119998262154059</v>
      </c>
      <c r="AE46" s="68">
        <v>12</v>
      </c>
      <c r="AF46" s="78">
        <f t="shared" si="14"/>
        <v>18.89793540055749</v>
      </c>
      <c r="AG46" s="68">
        <v>7</v>
      </c>
      <c r="AH46" s="78">
        <f t="shared" si="15"/>
        <v>15.20417028670721</v>
      </c>
      <c r="AI46" s="68">
        <v>34</v>
      </c>
      <c r="AJ46" s="78">
        <f t="shared" si="16"/>
        <v>43.451589816992126</v>
      </c>
      <c r="AK46" s="68">
        <v>0</v>
      </c>
      <c r="AL46" s="78">
        <v>0</v>
      </c>
      <c r="AM46" s="77"/>
      <c r="AN46" s="77"/>
      <c r="AO46" s="77">
        <v>2392903</v>
      </c>
      <c r="AP46" s="77">
        <v>178802</v>
      </c>
      <c r="AQ46" s="77">
        <v>180380</v>
      </c>
      <c r="AR46" s="77">
        <v>183109</v>
      </c>
      <c r="AS46" s="77">
        <v>200017</v>
      </c>
      <c r="AT46" s="77">
        <v>209603</v>
      </c>
      <c r="AU46" s="77">
        <v>219071</v>
      </c>
      <c r="AV46" s="77">
        <v>201591</v>
      </c>
      <c r="AW46" s="77">
        <v>176897</v>
      </c>
      <c r="AX46" s="77">
        <v>153664</v>
      </c>
      <c r="AY46" s="77">
        <v>148881</v>
      </c>
      <c r="AZ46" s="77">
        <v>141729</v>
      </c>
      <c r="BA46" s="77">
        <v>119304</v>
      </c>
      <c r="BB46" s="77">
        <v>92068</v>
      </c>
      <c r="BC46" s="77">
        <v>63499</v>
      </c>
      <c r="BD46" s="77">
        <v>46040</v>
      </c>
      <c r="BE46" s="77">
        <v>78248</v>
      </c>
    </row>
    <row r="47" spans="1:57" ht="14.4" x14ac:dyDescent="0.3">
      <c r="A47" s="55" t="s">
        <v>92</v>
      </c>
      <c r="B47" s="56" t="s">
        <v>147</v>
      </c>
      <c r="C47" s="75">
        <f t="shared" si="17"/>
        <v>1433</v>
      </c>
      <c r="D47" s="76">
        <f t="shared" si="0"/>
        <v>59.885419509273888</v>
      </c>
      <c r="E47" s="68">
        <v>0</v>
      </c>
      <c r="F47" s="78">
        <f t="shared" si="1"/>
        <v>0</v>
      </c>
      <c r="G47" s="68">
        <v>0</v>
      </c>
      <c r="H47" s="78">
        <f t="shared" si="2"/>
        <v>0</v>
      </c>
      <c r="I47" s="68">
        <v>1</v>
      </c>
      <c r="J47" s="78">
        <f t="shared" si="3"/>
        <v>0.54612280117307177</v>
      </c>
      <c r="K47" s="68">
        <v>0</v>
      </c>
      <c r="L47" s="78">
        <f t="shared" si="4"/>
        <v>0</v>
      </c>
      <c r="M47" s="68">
        <v>2</v>
      </c>
      <c r="N47" s="78">
        <f t="shared" si="5"/>
        <v>0.95418481605702199</v>
      </c>
      <c r="O47" s="68">
        <v>9</v>
      </c>
      <c r="P47" s="78">
        <f t="shared" si="6"/>
        <v>4.1082571403791466</v>
      </c>
      <c r="Q47" s="68">
        <v>23</v>
      </c>
      <c r="R47" s="78">
        <f t="shared" si="7"/>
        <v>11.409239499779256</v>
      </c>
      <c r="S47" s="68">
        <v>36</v>
      </c>
      <c r="T47" s="78">
        <f t="shared" si="8"/>
        <v>20.350825621689456</v>
      </c>
      <c r="U47" s="68">
        <v>45</v>
      </c>
      <c r="V47" s="78">
        <f t="shared" si="9"/>
        <v>29.284673052894629</v>
      </c>
      <c r="W47" s="68">
        <v>79</v>
      </c>
      <c r="X47" s="78">
        <f t="shared" si="10"/>
        <v>53.062513013749232</v>
      </c>
      <c r="Y47" s="68">
        <v>112</v>
      </c>
      <c r="Z47" s="78">
        <f t="shared" si="11"/>
        <v>79.024052946115475</v>
      </c>
      <c r="AA47" s="68">
        <v>131</v>
      </c>
      <c r="AB47" s="78">
        <f t="shared" si="12"/>
        <v>109.80352712398579</v>
      </c>
      <c r="AC47" s="68">
        <v>160</v>
      </c>
      <c r="AD47" s="78">
        <f t="shared" si="13"/>
        <v>173.78459399574226</v>
      </c>
      <c r="AE47" s="68">
        <v>149</v>
      </c>
      <c r="AF47" s="78">
        <f t="shared" si="14"/>
        <v>234.64936455692217</v>
      </c>
      <c r="AG47" s="68">
        <v>151</v>
      </c>
      <c r="AH47" s="78">
        <f t="shared" si="15"/>
        <v>327.97567332754124</v>
      </c>
      <c r="AI47" s="68">
        <v>535</v>
      </c>
      <c r="AJ47" s="78">
        <f t="shared" si="16"/>
        <v>683.72354564972909</v>
      </c>
      <c r="AK47" s="68">
        <v>0</v>
      </c>
      <c r="AL47" s="78">
        <v>0</v>
      </c>
      <c r="AM47" s="77"/>
      <c r="AN47" s="77"/>
      <c r="AO47" s="77">
        <v>2392903</v>
      </c>
      <c r="AP47" s="77">
        <v>178802</v>
      </c>
      <c r="AQ47" s="77">
        <v>180380</v>
      </c>
      <c r="AR47" s="77">
        <v>183109</v>
      </c>
      <c r="AS47" s="77">
        <v>200017</v>
      </c>
      <c r="AT47" s="77">
        <v>209603</v>
      </c>
      <c r="AU47" s="77">
        <v>219071</v>
      </c>
      <c r="AV47" s="77">
        <v>201591</v>
      </c>
      <c r="AW47" s="77">
        <v>176897</v>
      </c>
      <c r="AX47" s="77">
        <v>153664</v>
      </c>
      <c r="AY47" s="77">
        <v>148881</v>
      </c>
      <c r="AZ47" s="77">
        <v>141729</v>
      </c>
      <c r="BA47" s="77">
        <v>119304</v>
      </c>
      <c r="BB47" s="77">
        <v>92068</v>
      </c>
      <c r="BC47" s="77">
        <v>63499</v>
      </c>
      <c r="BD47" s="77">
        <v>46040</v>
      </c>
      <c r="BE47" s="77">
        <v>78248</v>
      </c>
    </row>
    <row r="48" spans="1:57" ht="14.4" x14ac:dyDescent="0.3">
      <c r="A48" s="55" t="s">
        <v>93</v>
      </c>
      <c r="B48" s="56" t="s">
        <v>94</v>
      </c>
      <c r="C48" s="75">
        <f t="shared" si="17"/>
        <v>1</v>
      </c>
      <c r="D48" s="76">
        <f t="shared" si="0"/>
        <v>4.1790243900400481E-2</v>
      </c>
      <c r="E48" s="68">
        <v>0</v>
      </c>
      <c r="F48" s="78">
        <f t="shared" si="1"/>
        <v>0</v>
      </c>
      <c r="G48" s="68">
        <v>0</v>
      </c>
      <c r="H48" s="78">
        <f t="shared" si="2"/>
        <v>0</v>
      </c>
      <c r="I48" s="68">
        <v>1</v>
      </c>
      <c r="J48" s="78">
        <f t="shared" si="3"/>
        <v>0.54612280117307177</v>
      </c>
      <c r="K48" s="68">
        <v>0</v>
      </c>
      <c r="L48" s="78">
        <f t="shared" si="4"/>
        <v>0</v>
      </c>
      <c r="M48" s="68">
        <v>0</v>
      </c>
      <c r="N48" s="78">
        <f t="shared" si="5"/>
        <v>0</v>
      </c>
      <c r="O48" s="68">
        <v>0</v>
      </c>
      <c r="P48" s="78">
        <f t="shared" si="6"/>
        <v>0</v>
      </c>
      <c r="Q48" s="68">
        <v>0</v>
      </c>
      <c r="R48" s="78">
        <f t="shared" si="7"/>
        <v>0</v>
      </c>
      <c r="S48" s="68">
        <v>0</v>
      </c>
      <c r="T48" s="78">
        <f t="shared" si="8"/>
        <v>0</v>
      </c>
      <c r="U48" s="68">
        <v>0</v>
      </c>
      <c r="V48" s="78">
        <f t="shared" si="9"/>
        <v>0</v>
      </c>
      <c r="W48" s="68">
        <v>0</v>
      </c>
      <c r="X48" s="78">
        <f t="shared" si="10"/>
        <v>0</v>
      </c>
      <c r="Y48" s="68">
        <v>0</v>
      </c>
      <c r="Z48" s="78">
        <f t="shared" si="11"/>
        <v>0</v>
      </c>
      <c r="AA48" s="68">
        <v>0</v>
      </c>
      <c r="AB48" s="78">
        <f t="shared" si="12"/>
        <v>0</v>
      </c>
      <c r="AC48" s="68">
        <v>0</v>
      </c>
      <c r="AD48" s="78">
        <f t="shared" si="13"/>
        <v>0</v>
      </c>
      <c r="AE48" s="68">
        <v>0</v>
      </c>
      <c r="AF48" s="78">
        <f t="shared" si="14"/>
        <v>0</v>
      </c>
      <c r="AG48" s="68">
        <v>0</v>
      </c>
      <c r="AH48" s="78">
        <f t="shared" si="15"/>
        <v>0</v>
      </c>
      <c r="AI48" s="68">
        <v>0</v>
      </c>
      <c r="AJ48" s="78">
        <f t="shared" si="16"/>
        <v>0</v>
      </c>
      <c r="AK48" s="68">
        <v>0</v>
      </c>
      <c r="AL48" s="78">
        <v>0</v>
      </c>
      <c r="AM48" s="77"/>
      <c r="AN48" s="77"/>
      <c r="AO48" s="77">
        <v>2392903</v>
      </c>
      <c r="AP48" s="77">
        <v>178802</v>
      </c>
      <c r="AQ48" s="77">
        <v>180380</v>
      </c>
      <c r="AR48" s="77">
        <v>183109</v>
      </c>
      <c r="AS48" s="77">
        <v>200017</v>
      </c>
      <c r="AT48" s="77">
        <v>209603</v>
      </c>
      <c r="AU48" s="77">
        <v>219071</v>
      </c>
      <c r="AV48" s="77">
        <v>201591</v>
      </c>
      <c r="AW48" s="77">
        <v>176897</v>
      </c>
      <c r="AX48" s="77">
        <v>153664</v>
      </c>
      <c r="AY48" s="77">
        <v>148881</v>
      </c>
      <c r="AZ48" s="77">
        <v>141729</v>
      </c>
      <c r="BA48" s="77">
        <v>119304</v>
      </c>
      <c r="BB48" s="77">
        <v>92068</v>
      </c>
      <c r="BC48" s="77">
        <v>63499</v>
      </c>
      <c r="BD48" s="77">
        <v>46040</v>
      </c>
      <c r="BE48" s="77">
        <v>78248</v>
      </c>
    </row>
    <row r="49" spans="1:57" ht="14.4" x14ac:dyDescent="0.3">
      <c r="A49" s="55" t="s">
        <v>95</v>
      </c>
      <c r="B49" s="56" t="s">
        <v>96</v>
      </c>
      <c r="C49" s="75">
        <f t="shared" si="17"/>
        <v>8</v>
      </c>
      <c r="D49" s="76">
        <f t="shared" si="0"/>
        <v>0.33432195120320385</v>
      </c>
      <c r="E49" s="68">
        <v>0</v>
      </c>
      <c r="F49" s="78">
        <f t="shared" si="1"/>
        <v>0</v>
      </c>
      <c r="G49" s="68">
        <v>0</v>
      </c>
      <c r="H49" s="78">
        <f t="shared" si="2"/>
        <v>0</v>
      </c>
      <c r="I49" s="68">
        <v>0</v>
      </c>
      <c r="J49" s="78">
        <f t="shared" si="3"/>
        <v>0</v>
      </c>
      <c r="K49" s="68">
        <v>0</v>
      </c>
      <c r="L49" s="78">
        <f t="shared" si="4"/>
        <v>0</v>
      </c>
      <c r="M49" s="68">
        <v>0</v>
      </c>
      <c r="N49" s="78">
        <f t="shared" si="5"/>
        <v>0</v>
      </c>
      <c r="O49" s="68">
        <v>0</v>
      </c>
      <c r="P49" s="78">
        <f t="shared" si="6"/>
        <v>0</v>
      </c>
      <c r="Q49" s="68">
        <v>0</v>
      </c>
      <c r="R49" s="78">
        <f t="shared" si="7"/>
        <v>0</v>
      </c>
      <c r="S49" s="68">
        <v>1</v>
      </c>
      <c r="T49" s="78">
        <f t="shared" si="8"/>
        <v>0.56530071171359608</v>
      </c>
      <c r="U49" s="68">
        <v>0</v>
      </c>
      <c r="V49" s="78">
        <f t="shared" si="9"/>
        <v>0</v>
      </c>
      <c r="W49" s="68">
        <v>0</v>
      </c>
      <c r="X49" s="78">
        <f t="shared" si="10"/>
        <v>0</v>
      </c>
      <c r="Y49" s="68">
        <v>3</v>
      </c>
      <c r="Z49" s="78">
        <f t="shared" si="11"/>
        <v>2.1167157039138074</v>
      </c>
      <c r="AA49" s="68">
        <v>0</v>
      </c>
      <c r="AB49" s="78">
        <f t="shared" si="12"/>
        <v>0</v>
      </c>
      <c r="AC49" s="68">
        <v>0</v>
      </c>
      <c r="AD49" s="78">
        <f t="shared" si="13"/>
        <v>0</v>
      </c>
      <c r="AE49" s="68">
        <v>0</v>
      </c>
      <c r="AF49" s="78">
        <f t="shared" si="14"/>
        <v>0</v>
      </c>
      <c r="AG49" s="68">
        <v>2</v>
      </c>
      <c r="AH49" s="78">
        <f t="shared" si="15"/>
        <v>4.3440486533449176</v>
      </c>
      <c r="AI49" s="68">
        <v>2</v>
      </c>
      <c r="AJ49" s="78">
        <f t="shared" si="16"/>
        <v>2.5559758715877723</v>
      </c>
      <c r="AK49" s="68">
        <v>0</v>
      </c>
      <c r="AL49" s="78">
        <v>0</v>
      </c>
      <c r="AM49" s="77"/>
      <c r="AN49" s="77"/>
      <c r="AO49" s="77">
        <v>2392903</v>
      </c>
      <c r="AP49" s="77">
        <v>178802</v>
      </c>
      <c r="AQ49" s="77">
        <v>180380</v>
      </c>
      <c r="AR49" s="77">
        <v>183109</v>
      </c>
      <c r="AS49" s="77">
        <v>200017</v>
      </c>
      <c r="AT49" s="77">
        <v>209603</v>
      </c>
      <c r="AU49" s="77">
        <v>219071</v>
      </c>
      <c r="AV49" s="77">
        <v>201591</v>
      </c>
      <c r="AW49" s="77">
        <v>176897</v>
      </c>
      <c r="AX49" s="77">
        <v>153664</v>
      </c>
      <c r="AY49" s="77">
        <v>148881</v>
      </c>
      <c r="AZ49" s="77">
        <v>141729</v>
      </c>
      <c r="BA49" s="77">
        <v>119304</v>
      </c>
      <c r="BB49" s="77">
        <v>92068</v>
      </c>
      <c r="BC49" s="77">
        <v>63499</v>
      </c>
      <c r="BD49" s="77">
        <v>46040</v>
      </c>
      <c r="BE49" s="77">
        <v>78248</v>
      </c>
    </row>
    <row r="50" spans="1:57" ht="14.4" x14ac:dyDescent="0.3">
      <c r="A50" s="55" t="s">
        <v>97</v>
      </c>
      <c r="B50" s="56" t="s">
        <v>148</v>
      </c>
      <c r="C50" s="75">
        <f t="shared" si="17"/>
        <v>65</v>
      </c>
      <c r="D50" s="76">
        <f t="shared" si="0"/>
        <v>2.7163658535260309</v>
      </c>
      <c r="E50" s="68">
        <v>2</v>
      </c>
      <c r="F50" s="78">
        <f t="shared" si="1"/>
        <v>1.1185557208532344</v>
      </c>
      <c r="G50" s="68">
        <v>1</v>
      </c>
      <c r="H50" s="78">
        <f t="shared" si="2"/>
        <v>0.55438518682780802</v>
      </c>
      <c r="I50" s="68">
        <v>3</v>
      </c>
      <c r="J50" s="78">
        <f t="shared" si="3"/>
        <v>1.6383684035192152</v>
      </c>
      <c r="K50" s="68">
        <v>2</v>
      </c>
      <c r="L50" s="78">
        <f t="shared" si="4"/>
        <v>0.99991500722438587</v>
      </c>
      <c r="M50" s="68">
        <v>0</v>
      </c>
      <c r="N50" s="78">
        <f t="shared" si="5"/>
        <v>0</v>
      </c>
      <c r="O50" s="68">
        <v>3</v>
      </c>
      <c r="P50" s="78">
        <f t="shared" si="6"/>
        <v>1.3694190467930487</v>
      </c>
      <c r="Q50" s="68">
        <v>1</v>
      </c>
      <c r="R50" s="78">
        <f t="shared" si="7"/>
        <v>0.4960538912947503</v>
      </c>
      <c r="S50" s="68">
        <v>1</v>
      </c>
      <c r="T50" s="78">
        <f t="shared" si="8"/>
        <v>0.56530071171359608</v>
      </c>
      <c r="U50" s="68">
        <v>6</v>
      </c>
      <c r="V50" s="78">
        <f t="shared" si="9"/>
        <v>3.904623073719284</v>
      </c>
      <c r="W50" s="68">
        <v>5</v>
      </c>
      <c r="X50" s="78">
        <f t="shared" si="10"/>
        <v>3.358386899604382</v>
      </c>
      <c r="Y50" s="68">
        <v>4</v>
      </c>
      <c r="Z50" s="78">
        <f t="shared" si="11"/>
        <v>2.8222876052184098</v>
      </c>
      <c r="AA50" s="68">
        <v>10</v>
      </c>
      <c r="AB50" s="78">
        <f t="shared" si="12"/>
        <v>8.3819486354187624</v>
      </c>
      <c r="AC50" s="68">
        <v>9</v>
      </c>
      <c r="AD50" s="78">
        <f t="shared" si="13"/>
        <v>9.7753834122605028</v>
      </c>
      <c r="AE50" s="68">
        <v>7</v>
      </c>
      <c r="AF50" s="78">
        <f t="shared" si="14"/>
        <v>11.023795650325201</v>
      </c>
      <c r="AG50" s="68">
        <v>3</v>
      </c>
      <c r="AH50" s="78">
        <f t="shared" si="15"/>
        <v>6.516072980017376</v>
      </c>
      <c r="AI50" s="68">
        <v>8</v>
      </c>
      <c r="AJ50" s="78">
        <f t="shared" si="16"/>
        <v>10.223903486351089</v>
      </c>
      <c r="AK50" s="68">
        <v>0</v>
      </c>
      <c r="AL50" s="78">
        <v>0</v>
      </c>
      <c r="AM50" s="77"/>
      <c r="AN50" s="77"/>
      <c r="AO50" s="77">
        <v>2392903</v>
      </c>
      <c r="AP50" s="77">
        <v>178802</v>
      </c>
      <c r="AQ50" s="77">
        <v>180380</v>
      </c>
      <c r="AR50" s="77">
        <v>183109</v>
      </c>
      <c r="AS50" s="77">
        <v>200017</v>
      </c>
      <c r="AT50" s="77">
        <v>209603</v>
      </c>
      <c r="AU50" s="77">
        <v>219071</v>
      </c>
      <c r="AV50" s="77">
        <v>201591</v>
      </c>
      <c r="AW50" s="77">
        <v>176897</v>
      </c>
      <c r="AX50" s="77">
        <v>153664</v>
      </c>
      <c r="AY50" s="77">
        <v>148881</v>
      </c>
      <c r="AZ50" s="77">
        <v>141729</v>
      </c>
      <c r="BA50" s="77">
        <v>119304</v>
      </c>
      <c r="BB50" s="77">
        <v>92068</v>
      </c>
      <c r="BC50" s="77">
        <v>63499</v>
      </c>
      <c r="BD50" s="77">
        <v>46040</v>
      </c>
      <c r="BE50" s="77">
        <v>78248</v>
      </c>
    </row>
    <row r="51" spans="1:57" ht="14.4" x14ac:dyDescent="0.3">
      <c r="A51" s="55" t="s">
        <v>98</v>
      </c>
      <c r="B51" s="56" t="s">
        <v>149</v>
      </c>
      <c r="C51" s="75">
        <f t="shared" si="17"/>
        <v>1315</v>
      </c>
      <c r="D51" s="76">
        <f t="shared" si="0"/>
        <v>54.954170729026622</v>
      </c>
      <c r="E51" s="68">
        <v>0</v>
      </c>
      <c r="F51" s="78">
        <f t="shared" si="1"/>
        <v>0</v>
      </c>
      <c r="G51" s="68">
        <v>0</v>
      </c>
      <c r="H51" s="78">
        <f t="shared" si="2"/>
        <v>0</v>
      </c>
      <c r="I51" s="68">
        <v>0</v>
      </c>
      <c r="J51" s="78">
        <f t="shared" si="3"/>
        <v>0</v>
      </c>
      <c r="K51" s="68">
        <v>0</v>
      </c>
      <c r="L51" s="78">
        <f t="shared" si="4"/>
        <v>0</v>
      </c>
      <c r="M51" s="68">
        <v>3</v>
      </c>
      <c r="N51" s="78">
        <f t="shared" si="5"/>
        <v>1.4312772240855332</v>
      </c>
      <c r="O51" s="68">
        <v>8</v>
      </c>
      <c r="P51" s="78">
        <f t="shared" si="6"/>
        <v>3.6517841247814635</v>
      </c>
      <c r="Q51" s="68">
        <v>32</v>
      </c>
      <c r="R51" s="78">
        <f t="shared" si="7"/>
        <v>15.87372452143201</v>
      </c>
      <c r="S51" s="68">
        <v>60</v>
      </c>
      <c r="T51" s="78">
        <f t="shared" si="8"/>
        <v>33.918042702815761</v>
      </c>
      <c r="U51" s="68">
        <v>121</v>
      </c>
      <c r="V51" s="78">
        <f t="shared" si="9"/>
        <v>78.743231986672228</v>
      </c>
      <c r="W51" s="68">
        <v>163</v>
      </c>
      <c r="X51" s="78">
        <f t="shared" si="10"/>
        <v>109.48341292710286</v>
      </c>
      <c r="Y51" s="68">
        <v>186</v>
      </c>
      <c r="Z51" s="78">
        <f t="shared" si="11"/>
        <v>131.23637364265605</v>
      </c>
      <c r="AA51" s="68">
        <v>177</v>
      </c>
      <c r="AB51" s="78">
        <f t="shared" si="12"/>
        <v>148.36049084691209</v>
      </c>
      <c r="AC51" s="68">
        <v>168</v>
      </c>
      <c r="AD51" s="78">
        <f t="shared" si="13"/>
        <v>182.4738236955294</v>
      </c>
      <c r="AE51" s="68">
        <v>158</v>
      </c>
      <c r="AF51" s="78">
        <f t="shared" si="14"/>
        <v>248.82281610734029</v>
      </c>
      <c r="AG51" s="68">
        <v>104</v>
      </c>
      <c r="AH51" s="78">
        <f t="shared" si="15"/>
        <v>225.89052997393568</v>
      </c>
      <c r="AI51" s="68">
        <v>135</v>
      </c>
      <c r="AJ51" s="78">
        <f t="shared" si="16"/>
        <v>172.52837133217463</v>
      </c>
      <c r="AK51" s="68">
        <v>0</v>
      </c>
      <c r="AL51" s="78">
        <v>0</v>
      </c>
      <c r="AM51" s="77"/>
      <c r="AN51" s="77"/>
      <c r="AO51" s="77">
        <v>2392903</v>
      </c>
      <c r="AP51" s="77">
        <v>178802</v>
      </c>
      <c r="AQ51" s="77">
        <v>180380</v>
      </c>
      <c r="AR51" s="77">
        <v>183109</v>
      </c>
      <c r="AS51" s="77">
        <v>200017</v>
      </c>
      <c r="AT51" s="77">
        <v>209603</v>
      </c>
      <c r="AU51" s="77">
        <v>219071</v>
      </c>
      <c r="AV51" s="77">
        <v>201591</v>
      </c>
      <c r="AW51" s="77">
        <v>176897</v>
      </c>
      <c r="AX51" s="77">
        <v>153664</v>
      </c>
      <c r="AY51" s="77">
        <v>148881</v>
      </c>
      <c r="AZ51" s="77">
        <v>141729</v>
      </c>
      <c r="BA51" s="77">
        <v>119304</v>
      </c>
      <c r="BB51" s="77">
        <v>92068</v>
      </c>
      <c r="BC51" s="77">
        <v>63499</v>
      </c>
      <c r="BD51" s="77">
        <v>46040</v>
      </c>
      <c r="BE51" s="77">
        <v>78248</v>
      </c>
    </row>
    <row r="52" spans="1:57" ht="14.4" x14ac:dyDescent="0.3">
      <c r="A52" s="55" t="s">
        <v>99</v>
      </c>
      <c r="B52" s="56" t="s">
        <v>100</v>
      </c>
      <c r="C52" s="75">
        <f t="shared" si="17"/>
        <v>28</v>
      </c>
      <c r="D52" s="76">
        <f t="shared" si="0"/>
        <v>1.1701268292112132</v>
      </c>
      <c r="E52" s="68">
        <v>0</v>
      </c>
      <c r="F52" s="78">
        <f t="shared" si="1"/>
        <v>0</v>
      </c>
      <c r="G52" s="68">
        <v>0</v>
      </c>
      <c r="H52" s="78">
        <f t="shared" si="2"/>
        <v>0</v>
      </c>
      <c r="I52" s="68">
        <v>0</v>
      </c>
      <c r="J52" s="78">
        <f t="shared" si="3"/>
        <v>0</v>
      </c>
      <c r="K52" s="68">
        <v>0</v>
      </c>
      <c r="L52" s="78">
        <f t="shared" si="4"/>
        <v>0</v>
      </c>
      <c r="M52" s="68">
        <v>0</v>
      </c>
      <c r="N52" s="78">
        <f t="shared" si="5"/>
        <v>0</v>
      </c>
      <c r="O52" s="68">
        <v>0</v>
      </c>
      <c r="P52" s="78">
        <f t="shared" si="6"/>
        <v>0</v>
      </c>
      <c r="Q52" s="68">
        <v>0</v>
      </c>
      <c r="R52" s="78">
        <f t="shared" si="7"/>
        <v>0</v>
      </c>
      <c r="S52" s="68">
        <v>0</v>
      </c>
      <c r="T52" s="78">
        <f t="shared" si="8"/>
        <v>0</v>
      </c>
      <c r="U52" s="68">
        <v>2</v>
      </c>
      <c r="V52" s="78">
        <f t="shared" si="9"/>
        <v>1.3015410245730945</v>
      </c>
      <c r="W52" s="68">
        <v>3</v>
      </c>
      <c r="X52" s="78">
        <f t="shared" si="10"/>
        <v>2.0150321397626292</v>
      </c>
      <c r="Y52" s="68">
        <v>2</v>
      </c>
      <c r="Z52" s="78">
        <f t="shared" si="11"/>
        <v>1.4111438026092049</v>
      </c>
      <c r="AA52" s="68">
        <v>0</v>
      </c>
      <c r="AB52" s="78">
        <f t="shared" si="12"/>
        <v>0</v>
      </c>
      <c r="AC52" s="68">
        <v>5</v>
      </c>
      <c r="AD52" s="78">
        <f t="shared" si="13"/>
        <v>5.4307685623669455</v>
      </c>
      <c r="AE52" s="68">
        <v>2</v>
      </c>
      <c r="AF52" s="78">
        <f t="shared" si="14"/>
        <v>3.149655900092915</v>
      </c>
      <c r="AG52" s="68">
        <v>1</v>
      </c>
      <c r="AH52" s="78">
        <f t="shared" si="15"/>
        <v>2.1720243266724588</v>
      </c>
      <c r="AI52" s="68">
        <v>13</v>
      </c>
      <c r="AJ52" s="78">
        <f t="shared" si="16"/>
        <v>16.613843165320521</v>
      </c>
      <c r="AK52" s="68">
        <v>0</v>
      </c>
      <c r="AL52" s="78">
        <v>0</v>
      </c>
      <c r="AM52" s="77"/>
      <c r="AN52" s="77"/>
      <c r="AO52" s="77">
        <v>2392903</v>
      </c>
      <c r="AP52" s="77">
        <v>178802</v>
      </c>
      <c r="AQ52" s="77">
        <v>180380</v>
      </c>
      <c r="AR52" s="77">
        <v>183109</v>
      </c>
      <c r="AS52" s="77">
        <v>200017</v>
      </c>
      <c r="AT52" s="77">
        <v>209603</v>
      </c>
      <c r="AU52" s="77">
        <v>219071</v>
      </c>
      <c r="AV52" s="77">
        <v>201591</v>
      </c>
      <c r="AW52" s="77">
        <v>176897</v>
      </c>
      <c r="AX52" s="77">
        <v>153664</v>
      </c>
      <c r="AY52" s="77">
        <v>148881</v>
      </c>
      <c r="AZ52" s="77">
        <v>141729</v>
      </c>
      <c r="BA52" s="77">
        <v>119304</v>
      </c>
      <c r="BB52" s="77">
        <v>92068</v>
      </c>
      <c r="BC52" s="77">
        <v>63499</v>
      </c>
      <c r="BD52" s="77">
        <v>46040</v>
      </c>
      <c r="BE52" s="77">
        <v>78248</v>
      </c>
    </row>
    <row r="53" spans="1:57" ht="14.4" x14ac:dyDescent="0.3">
      <c r="A53" s="55" t="s">
        <v>101</v>
      </c>
      <c r="B53" s="56" t="s">
        <v>102</v>
      </c>
      <c r="C53" s="75">
        <f t="shared" si="17"/>
        <v>21</v>
      </c>
      <c r="D53" s="76">
        <f t="shared" si="0"/>
        <v>0.87759512190841005</v>
      </c>
      <c r="E53" s="68">
        <v>0</v>
      </c>
      <c r="F53" s="78">
        <f t="shared" si="1"/>
        <v>0</v>
      </c>
      <c r="G53" s="68">
        <v>0</v>
      </c>
      <c r="H53" s="78">
        <f t="shared" si="2"/>
        <v>0</v>
      </c>
      <c r="I53" s="68">
        <v>0</v>
      </c>
      <c r="J53" s="78">
        <f t="shared" si="3"/>
        <v>0</v>
      </c>
      <c r="K53" s="68">
        <v>0</v>
      </c>
      <c r="L53" s="78">
        <f t="shared" si="4"/>
        <v>0</v>
      </c>
      <c r="M53" s="68">
        <v>0</v>
      </c>
      <c r="N53" s="78">
        <f t="shared" si="5"/>
        <v>0</v>
      </c>
      <c r="O53" s="68">
        <v>0</v>
      </c>
      <c r="P53" s="78">
        <f t="shared" si="6"/>
        <v>0</v>
      </c>
      <c r="Q53" s="68">
        <v>0</v>
      </c>
      <c r="R53" s="78">
        <f t="shared" si="7"/>
        <v>0</v>
      </c>
      <c r="S53" s="68">
        <v>1</v>
      </c>
      <c r="T53" s="78">
        <f t="shared" si="8"/>
        <v>0.56530071171359608</v>
      </c>
      <c r="U53" s="68">
        <v>1</v>
      </c>
      <c r="V53" s="78">
        <f t="shared" si="9"/>
        <v>0.65077051228654725</v>
      </c>
      <c r="W53" s="68">
        <v>0</v>
      </c>
      <c r="X53" s="78">
        <f t="shared" si="10"/>
        <v>0</v>
      </c>
      <c r="Y53" s="68">
        <v>2</v>
      </c>
      <c r="Z53" s="78">
        <f t="shared" si="11"/>
        <v>1.4111438026092049</v>
      </c>
      <c r="AA53" s="68">
        <v>5</v>
      </c>
      <c r="AB53" s="78">
        <f t="shared" si="12"/>
        <v>4.1909743177093812</v>
      </c>
      <c r="AC53" s="68">
        <v>5</v>
      </c>
      <c r="AD53" s="78">
        <f t="shared" si="13"/>
        <v>5.4307685623669455</v>
      </c>
      <c r="AE53" s="68">
        <v>1</v>
      </c>
      <c r="AF53" s="78">
        <f t="shared" si="14"/>
        <v>1.5748279500464575</v>
      </c>
      <c r="AG53" s="68">
        <v>0</v>
      </c>
      <c r="AH53" s="78">
        <f t="shared" si="15"/>
        <v>0</v>
      </c>
      <c r="AI53" s="68">
        <v>6</v>
      </c>
      <c r="AJ53" s="78">
        <f t="shared" si="16"/>
        <v>7.6679276147633164</v>
      </c>
      <c r="AK53" s="68">
        <v>0</v>
      </c>
      <c r="AL53" s="78">
        <v>0</v>
      </c>
      <c r="AM53" s="77"/>
      <c r="AN53" s="77"/>
      <c r="AO53" s="77">
        <v>2392903</v>
      </c>
      <c r="AP53" s="77">
        <v>178802</v>
      </c>
      <c r="AQ53" s="77">
        <v>180380</v>
      </c>
      <c r="AR53" s="77">
        <v>183109</v>
      </c>
      <c r="AS53" s="77">
        <v>200017</v>
      </c>
      <c r="AT53" s="77">
        <v>209603</v>
      </c>
      <c r="AU53" s="77">
        <v>219071</v>
      </c>
      <c r="AV53" s="77">
        <v>201591</v>
      </c>
      <c r="AW53" s="77">
        <v>176897</v>
      </c>
      <c r="AX53" s="77">
        <v>153664</v>
      </c>
      <c r="AY53" s="77">
        <v>148881</v>
      </c>
      <c r="AZ53" s="77">
        <v>141729</v>
      </c>
      <c r="BA53" s="77">
        <v>119304</v>
      </c>
      <c r="BB53" s="77">
        <v>92068</v>
      </c>
      <c r="BC53" s="77">
        <v>63499</v>
      </c>
      <c r="BD53" s="77">
        <v>46040</v>
      </c>
      <c r="BE53" s="77">
        <v>78248</v>
      </c>
    </row>
    <row r="54" spans="1:57" ht="14.4" x14ac:dyDescent="0.3">
      <c r="A54" s="55" t="s">
        <v>103</v>
      </c>
      <c r="B54" s="56" t="s">
        <v>150</v>
      </c>
      <c r="C54" s="75">
        <f t="shared" si="17"/>
        <v>720</v>
      </c>
      <c r="D54" s="76">
        <f t="shared" si="0"/>
        <v>30.08897560828834</v>
      </c>
      <c r="E54" s="68">
        <v>0</v>
      </c>
      <c r="F54" s="78">
        <f t="shared" si="1"/>
        <v>0</v>
      </c>
      <c r="G54" s="68">
        <v>0</v>
      </c>
      <c r="H54" s="78">
        <f t="shared" si="2"/>
        <v>0</v>
      </c>
      <c r="I54" s="68">
        <v>0</v>
      </c>
      <c r="J54" s="78">
        <f t="shared" si="3"/>
        <v>0</v>
      </c>
      <c r="K54" s="68">
        <v>13</v>
      </c>
      <c r="L54" s="78">
        <f t="shared" si="4"/>
        <v>6.4994475469585087</v>
      </c>
      <c r="M54" s="68">
        <v>33</v>
      </c>
      <c r="N54" s="78">
        <f t="shared" si="5"/>
        <v>15.744049464940865</v>
      </c>
      <c r="O54" s="68">
        <v>87</v>
      </c>
      <c r="P54" s="78">
        <f t="shared" si="6"/>
        <v>39.713152356998414</v>
      </c>
      <c r="Q54" s="68">
        <v>102</v>
      </c>
      <c r="R54" s="78">
        <f t="shared" si="7"/>
        <v>50.597496912064521</v>
      </c>
      <c r="S54" s="68">
        <v>121</v>
      </c>
      <c r="T54" s="78">
        <f t="shared" si="8"/>
        <v>68.401386117345126</v>
      </c>
      <c r="U54" s="68">
        <v>99</v>
      </c>
      <c r="V54" s="78">
        <f t="shared" si="9"/>
        <v>64.426280716368169</v>
      </c>
      <c r="W54" s="68">
        <v>80</v>
      </c>
      <c r="X54" s="78">
        <f t="shared" si="10"/>
        <v>53.734190393670112</v>
      </c>
      <c r="Y54" s="68">
        <v>63</v>
      </c>
      <c r="Z54" s="78">
        <f t="shared" si="11"/>
        <v>44.451029782189956</v>
      </c>
      <c r="AA54" s="68">
        <v>38</v>
      </c>
      <c r="AB54" s="78">
        <f t="shared" si="12"/>
        <v>31.851404814591298</v>
      </c>
      <c r="AC54" s="68">
        <v>33</v>
      </c>
      <c r="AD54" s="78">
        <f t="shared" si="13"/>
        <v>35.843072511621848</v>
      </c>
      <c r="AE54" s="68">
        <v>20</v>
      </c>
      <c r="AF54" s="78">
        <f t="shared" si="14"/>
        <v>31.49655900092915</v>
      </c>
      <c r="AG54" s="68">
        <v>13</v>
      </c>
      <c r="AH54" s="78">
        <f t="shared" si="15"/>
        <v>28.236316246741961</v>
      </c>
      <c r="AI54" s="68">
        <v>18</v>
      </c>
      <c r="AJ54" s="78">
        <f t="shared" si="16"/>
        <v>23.003782844289951</v>
      </c>
      <c r="AK54" s="68">
        <v>0</v>
      </c>
      <c r="AL54" s="78">
        <v>0</v>
      </c>
      <c r="AM54" s="77"/>
      <c r="AN54" s="77"/>
      <c r="AO54" s="77">
        <v>2392903</v>
      </c>
      <c r="AP54" s="77">
        <v>178802</v>
      </c>
      <c r="AQ54" s="77">
        <v>180380</v>
      </c>
      <c r="AR54" s="77">
        <v>183109</v>
      </c>
      <c r="AS54" s="77">
        <v>200017</v>
      </c>
      <c r="AT54" s="77">
        <v>209603</v>
      </c>
      <c r="AU54" s="77">
        <v>219071</v>
      </c>
      <c r="AV54" s="77">
        <v>201591</v>
      </c>
      <c r="AW54" s="77">
        <v>176897</v>
      </c>
      <c r="AX54" s="77">
        <v>153664</v>
      </c>
      <c r="AY54" s="77">
        <v>148881</v>
      </c>
      <c r="AZ54" s="77">
        <v>141729</v>
      </c>
      <c r="BA54" s="77">
        <v>119304</v>
      </c>
      <c r="BB54" s="77">
        <v>92068</v>
      </c>
      <c r="BC54" s="77">
        <v>63499</v>
      </c>
      <c r="BD54" s="77">
        <v>46040</v>
      </c>
      <c r="BE54" s="77">
        <v>78248</v>
      </c>
    </row>
    <row r="55" spans="1:57" ht="14.4" x14ac:dyDescent="0.3">
      <c r="A55" s="55" t="s">
        <v>104</v>
      </c>
      <c r="B55" s="56" t="s">
        <v>151</v>
      </c>
      <c r="C55" s="75">
        <f t="shared" si="17"/>
        <v>255</v>
      </c>
      <c r="D55" s="76">
        <f t="shared" si="0"/>
        <v>10.656512194602122</v>
      </c>
      <c r="E55" s="68">
        <v>0</v>
      </c>
      <c r="F55" s="78">
        <f t="shared" si="1"/>
        <v>0</v>
      </c>
      <c r="G55" s="68">
        <v>0</v>
      </c>
      <c r="H55" s="78">
        <f t="shared" si="2"/>
        <v>0</v>
      </c>
      <c r="I55" s="68">
        <v>0</v>
      </c>
      <c r="J55" s="78">
        <f t="shared" si="3"/>
        <v>0</v>
      </c>
      <c r="K55" s="68">
        <v>1</v>
      </c>
      <c r="L55" s="78">
        <f t="shared" si="4"/>
        <v>0.49995750361219293</v>
      </c>
      <c r="M55" s="68">
        <v>0</v>
      </c>
      <c r="N55" s="78">
        <f t="shared" si="5"/>
        <v>0</v>
      </c>
      <c r="O55" s="68">
        <v>2</v>
      </c>
      <c r="P55" s="78">
        <f t="shared" si="6"/>
        <v>0.91294603119536588</v>
      </c>
      <c r="Q55" s="68">
        <v>2</v>
      </c>
      <c r="R55" s="78">
        <f t="shared" si="7"/>
        <v>0.99210778258950061</v>
      </c>
      <c r="S55" s="68">
        <v>5</v>
      </c>
      <c r="T55" s="78">
        <f t="shared" si="8"/>
        <v>2.8265035585679805</v>
      </c>
      <c r="U55" s="68">
        <v>13</v>
      </c>
      <c r="V55" s="78">
        <f t="shared" si="9"/>
        <v>8.460016659725115</v>
      </c>
      <c r="W55" s="68">
        <v>13</v>
      </c>
      <c r="X55" s="78">
        <f t="shared" si="10"/>
        <v>8.7318059389713945</v>
      </c>
      <c r="Y55" s="68">
        <v>36</v>
      </c>
      <c r="Z55" s="78">
        <f t="shared" si="11"/>
        <v>25.400588446965688</v>
      </c>
      <c r="AA55" s="68">
        <v>41</v>
      </c>
      <c r="AB55" s="78">
        <f t="shared" si="12"/>
        <v>34.365989405216922</v>
      </c>
      <c r="AC55" s="68">
        <v>51</v>
      </c>
      <c r="AD55" s="78">
        <f t="shared" si="13"/>
        <v>55.393839336142854</v>
      </c>
      <c r="AE55" s="68">
        <v>29</v>
      </c>
      <c r="AF55" s="78">
        <f t="shared" si="14"/>
        <v>45.670010551347268</v>
      </c>
      <c r="AG55" s="68">
        <v>32</v>
      </c>
      <c r="AH55" s="78">
        <f t="shared" si="15"/>
        <v>69.504778453518682</v>
      </c>
      <c r="AI55" s="68">
        <v>30</v>
      </c>
      <c r="AJ55" s="78">
        <f t="shared" si="16"/>
        <v>38.33963807381658</v>
      </c>
      <c r="AK55" s="68">
        <v>0</v>
      </c>
      <c r="AL55" s="78">
        <v>0</v>
      </c>
      <c r="AM55" s="77"/>
      <c r="AN55" s="77"/>
      <c r="AO55" s="77">
        <v>2392903</v>
      </c>
      <c r="AP55" s="77">
        <v>178802</v>
      </c>
      <c r="AQ55" s="77">
        <v>180380</v>
      </c>
      <c r="AR55" s="77">
        <v>183109</v>
      </c>
      <c r="AS55" s="77">
        <v>200017</v>
      </c>
      <c r="AT55" s="77">
        <v>209603</v>
      </c>
      <c r="AU55" s="77">
        <v>219071</v>
      </c>
      <c r="AV55" s="77">
        <v>201591</v>
      </c>
      <c r="AW55" s="77">
        <v>176897</v>
      </c>
      <c r="AX55" s="77">
        <v>153664</v>
      </c>
      <c r="AY55" s="77">
        <v>148881</v>
      </c>
      <c r="AZ55" s="77">
        <v>141729</v>
      </c>
      <c r="BA55" s="77">
        <v>119304</v>
      </c>
      <c r="BB55" s="77">
        <v>92068</v>
      </c>
      <c r="BC55" s="77">
        <v>63499</v>
      </c>
      <c r="BD55" s="77">
        <v>46040</v>
      </c>
      <c r="BE55" s="77">
        <v>78248</v>
      </c>
    </row>
    <row r="56" spans="1:57" ht="14.4" x14ac:dyDescent="0.3">
      <c r="A56" s="55" t="s">
        <v>105</v>
      </c>
      <c r="B56" s="56" t="s">
        <v>152</v>
      </c>
      <c r="C56" s="75">
        <f t="shared" si="17"/>
        <v>8</v>
      </c>
      <c r="D56" s="76">
        <f t="shared" si="0"/>
        <v>0.33432195120320385</v>
      </c>
      <c r="E56" s="68">
        <v>0</v>
      </c>
      <c r="F56" s="78">
        <f t="shared" si="1"/>
        <v>0</v>
      </c>
      <c r="G56" s="68">
        <v>0</v>
      </c>
      <c r="H56" s="78">
        <f t="shared" si="2"/>
        <v>0</v>
      </c>
      <c r="I56" s="68">
        <v>0</v>
      </c>
      <c r="J56" s="78">
        <f t="shared" si="3"/>
        <v>0</v>
      </c>
      <c r="K56" s="68">
        <v>0</v>
      </c>
      <c r="L56" s="78">
        <f t="shared" si="4"/>
        <v>0</v>
      </c>
      <c r="M56" s="68">
        <v>0</v>
      </c>
      <c r="N56" s="78">
        <f t="shared" si="5"/>
        <v>0</v>
      </c>
      <c r="O56" s="68">
        <v>0</v>
      </c>
      <c r="P56" s="78">
        <f t="shared" si="6"/>
        <v>0</v>
      </c>
      <c r="Q56" s="68">
        <v>0</v>
      </c>
      <c r="R56" s="78">
        <f t="shared" si="7"/>
        <v>0</v>
      </c>
      <c r="S56" s="68">
        <v>1</v>
      </c>
      <c r="T56" s="78">
        <f t="shared" si="8"/>
        <v>0.56530071171359608</v>
      </c>
      <c r="U56" s="68">
        <v>1</v>
      </c>
      <c r="V56" s="78">
        <f t="shared" si="9"/>
        <v>0.65077051228654725</v>
      </c>
      <c r="W56" s="68">
        <v>0</v>
      </c>
      <c r="X56" s="78">
        <f t="shared" si="10"/>
        <v>0</v>
      </c>
      <c r="Y56" s="68">
        <v>1</v>
      </c>
      <c r="Z56" s="78">
        <f t="shared" si="11"/>
        <v>0.70557190130460246</v>
      </c>
      <c r="AA56" s="68">
        <v>1</v>
      </c>
      <c r="AB56" s="78">
        <f t="shared" si="12"/>
        <v>0.83819486354187622</v>
      </c>
      <c r="AC56" s="68">
        <v>0</v>
      </c>
      <c r="AD56" s="78">
        <f t="shared" si="13"/>
        <v>0</v>
      </c>
      <c r="AE56" s="68">
        <v>2</v>
      </c>
      <c r="AF56" s="78">
        <f t="shared" si="14"/>
        <v>3.149655900092915</v>
      </c>
      <c r="AG56" s="68">
        <v>1</v>
      </c>
      <c r="AH56" s="78">
        <f t="shared" si="15"/>
        <v>2.1720243266724588</v>
      </c>
      <c r="AI56" s="68">
        <v>1</v>
      </c>
      <c r="AJ56" s="78">
        <f t="shared" si="16"/>
        <v>1.2779879357938861</v>
      </c>
      <c r="AK56" s="68">
        <v>0</v>
      </c>
      <c r="AL56" s="78">
        <v>0</v>
      </c>
      <c r="AM56" s="77"/>
      <c r="AN56" s="77"/>
      <c r="AO56" s="77">
        <v>2392903</v>
      </c>
      <c r="AP56" s="77">
        <v>178802</v>
      </c>
      <c r="AQ56" s="77">
        <v>180380</v>
      </c>
      <c r="AR56" s="77">
        <v>183109</v>
      </c>
      <c r="AS56" s="77">
        <v>200017</v>
      </c>
      <c r="AT56" s="77">
        <v>209603</v>
      </c>
      <c r="AU56" s="77">
        <v>219071</v>
      </c>
      <c r="AV56" s="77">
        <v>201591</v>
      </c>
      <c r="AW56" s="77">
        <v>176897</v>
      </c>
      <c r="AX56" s="77">
        <v>153664</v>
      </c>
      <c r="AY56" s="77">
        <v>148881</v>
      </c>
      <c r="AZ56" s="77">
        <v>141729</v>
      </c>
      <c r="BA56" s="77">
        <v>119304</v>
      </c>
      <c r="BB56" s="77">
        <v>92068</v>
      </c>
      <c r="BC56" s="77">
        <v>63499</v>
      </c>
      <c r="BD56" s="77">
        <v>46040</v>
      </c>
      <c r="BE56" s="77">
        <v>78248</v>
      </c>
    </row>
    <row r="57" spans="1:57" ht="14.4" x14ac:dyDescent="0.3">
      <c r="A57" s="55" t="s">
        <v>106</v>
      </c>
      <c r="B57" s="56" t="s">
        <v>107</v>
      </c>
      <c r="C57" s="75">
        <f t="shared" si="17"/>
        <v>136</v>
      </c>
      <c r="D57" s="76">
        <f t="shared" si="0"/>
        <v>5.683473170454465</v>
      </c>
      <c r="E57" s="68">
        <v>0</v>
      </c>
      <c r="F57" s="78">
        <f t="shared" si="1"/>
        <v>0</v>
      </c>
      <c r="G57" s="68">
        <v>0</v>
      </c>
      <c r="H57" s="78">
        <f t="shared" si="2"/>
        <v>0</v>
      </c>
      <c r="I57" s="68">
        <v>3</v>
      </c>
      <c r="J57" s="78">
        <f t="shared" si="3"/>
        <v>1.6383684035192152</v>
      </c>
      <c r="K57" s="68">
        <v>5</v>
      </c>
      <c r="L57" s="78">
        <f t="shared" si="4"/>
        <v>2.4997875180609648</v>
      </c>
      <c r="M57" s="68">
        <v>5</v>
      </c>
      <c r="N57" s="78">
        <f t="shared" si="5"/>
        <v>2.385462040142555</v>
      </c>
      <c r="O57" s="68">
        <v>5</v>
      </c>
      <c r="P57" s="78">
        <f t="shared" si="6"/>
        <v>2.2823650779884144</v>
      </c>
      <c r="Q57" s="68">
        <v>11</v>
      </c>
      <c r="R57" s="78">
        <f t="shared" si="7"/>
        <v>5.4565928042422529</v>
      </c>
      <c r="S57" s="68">
        <v>12</v>
      </c>
      <c r="T57" s="78">
        <f t="shared" si="8"/>
        <v>6.7836085405631517</v>
      </c>
      <c r="U57" s="68">
        <v>7</v>
      </c>
      <c r="V57" s="78">
        <f t="shared" si="9"/>
        <v>4.555393586005831</v>
      </c>
      <c r="W57" s="68">
        <v>9</v>
      </c>
      <c r="X57" s="78">
        <f t="shared" si="10"/>
        <v>6.045096419287888</v>
      </c>
      <c r="Y57" s="68">
        <v>22</v>
      </c>
      <c r="Z57" s="78">
        <f t="shared" si="11"/>
        <v>15.522581828701256</v>
      </c>
      <c r="AA57" s="68">
        <v>12</v>
      </c>
      <c r="AB57" s="78">
        <f t="shared" si="12"/>
        <v>10.058338362502514</v>
      </c>
      <c r="AC57" s="68">
        <v>11</v>
      </c>
      <c r="AD57" s="78">
        <f t="shared" si="13"/>
        <v>11.947690837207281</v>
      </c>
      <c r="AE57" s="68">
        <v>9</v>
      </c>
      <c r="AF57" s="78">
        <f t="shared" si="14"/>
        <v>14.173451550418116</v>
      </c>
      <c r="AG57" s="68">
        <v>12</v>
      </c>
      <c r="AH57" s="78">
        <f t="shared" si="15"/>
        <v>26.064291920069504</v>
      </c>
      <c r="AI57" s="68">
        <v>13</v>
      </c>
      <c r="AJ57" s="78">
        <f t="shared" si="16"/>
        <v>16.613843165320521</v>
      </c>
      <c r="AK57" s="68">
        <v>0</v>
      </c>
      <c r="AL57" s="78">
        <v>0</v>
      </c>
      <c r="AM57" s="77"/>
      <c r="AN57" s="77"/>
      <c r="AO57" s="77">
        <v>2392903</v>
      </c>
      <c r="AP57" s="77">
        <v>178802</v>
      </c>
      <c r="AQ57" s="77">
        <v>180380</v>
      </c>
      <c r="AR57" s="77">
        <v>183109</v>
      </c>
      <c r="AS57" s="77">
        <v>200017</v>
      </c>
      <c r="AT57" s="77">
        <v>209603</v>
      </c>
      <c r="AU57" s="77">
        <v>219071</v>
      </c>
      <c r="AV57" s="77">
        <v>201591</v>
      </c>
      <c r="AW57" s="77">
        <v>176897</v>
      </c>
      <c r="AX57" s="77">
        <v>153664</v>
      </c>
      <c r="AY57" s="77">
        <v>148881</v>
      </c>
      <c r="AZ57" s="77">
        <v>141729</v>
      </c>
      <c r="BA57" s="77">
        <v>119304</v>
      </c>
      <c r="BB57" s="77">
        <v>92068</v>
      </c>
      <c r="BC57" s="77">
        <v>63499</v>
      </c>
      <c r="BD57" s="77">
        <v>46040</v>
      </c>
      <c r="BE57" s="77">
        <v>78248</v>
      </c>
    </row>
    <row r="58" spans="1:57" ht="14.4" x14ac:dyDescent="0.3">
      <c r="A58" s="55" t="s">
        <v>108</v>
      </c>
      <c r="B58" s="56" t="s">
        <v>109</v>
      </c>
      <c r="C58" s="75">
        <f t="shared" si="17"/>
        <v>1</v>
      </c>
      <c r="D58" s="76">
        <f t="shared" si="0"/>
        <v>4.1790243900400481E-2</v>
      </c>
      <c r="E58" s="68">
        <v>0</v>
      </c>
      <c r="F58" s="78">
        <f t="shared" si="1"/>
        <v>0</v>
      </c>
      <c r="G58" s="68">
        <v>0</v>
      </c>
      <c r="H58" s="78">
        <f t="shared" si="2"/>
        <v>0</v>
      </c>
      <c r="I58" s="68">
        <v>0</v>
      </c>
      <c r="J58" s="78">
        <f t="shared" si="3"/>
        <v>0</v>
      </c>
      <c r="K58" s="68">
        <v>0</v>
      </c>
      <c r="L58" s="78">
        <f t="shared" si="4"/>
        <v>0</v>
      </c>
      <c r="M58" s="68">
        <v>0</v>
      </c>
      <c r="N58" s="78">
        <f t="shared" si="5"/>
        <v>0</v>
      </c>
      <c r="O58" s="68">
        <v>0</v>
      </c>
      <c r="P58" s="78">
        <f t="shared" si="6"/>
        <v>0</v>
      </c>
      <c r="Q58" s="68">
        <v>0</v>
      </c>
      <c r="R58" s="78">
        <f t="shared" si="7"/>
        <v>0</v>
      </c>
      <c r="S58" s="68">
        <v>0</v>
      </c>
      <c r="T58" s="78">
        <f t="shared" si="8"/>
        <v>0</v>
      </c>
      <c r="U58" s="68">
        <v>0</v>
      </c>
      <c r="V58" s="78">
        <f t="shared" si="9"/>
        <v>0</v>
      </c>
      <c r="W58" s="68">
        <v>0</v>
      </c>
      <c r="X58" s="78">
        <f t="shared" si="10"/>
        <v>0</v>
      </c>
      <c r="Y58" s="68">
        <v>0</v>
      </c>
      <c r="Z58" s="78">
        <f t="shared" si="11"/>
        <v>0</v>
      </c>
      <c r="AA58" s="68">
        <v>1</v>
      </c>
      <c r="AB58" s="78">
        <f t="shared" si="12"/>
        <v>0.83819486354187622</v>
      </c>
      <c r="AC58" s="68">
        <v>0</v>
      </c>
      <c r="AD58" s="78">
        <f t="shared" si="13"/>
        <v>0</v>
      </c>
      <c r="AE58" s="68">
        <v>0</v>
      </c>
      <c r="AF58" s="78">
        <f t="shared" si="14"/>
        <v>0</v>
      </c>
      <c r="AG58" s="68">
        <v>0</v>
      </c>
      <c r="AH58" s="78">
        <f t="shared" si="15"/>
        <v>0</v>
      </c>
      <c r="AI58" s="68">
        <v>0</v>
      </c>
      <c r="AJ58" s="78">
        <f t="shared" si="16"/>
        <v>0</v>
      </c>
      <c r="AK58" s="68">
        <v>0</v>
      </c>
      <c r="AL58" s="78">
        <v>0</v>
      </c>
      <c r="AM58" s="77"/>
      <c r="AN58" s="77"/>
      <c r="AO58" s="77">
        <v>2392903</v>
      </c>
      <c r="AP58" s="77">
        <v>178802</v>
      </c>
      <c r="AQ58" s="77">
        <v>180380</v>
      </c>
      <c r="AR58" s="77">
        <v>183109</v>
      </c>
      <c r="AS58" s="77">
        <v>200017</v>
      </c>
      <c r="AT58" s="77">
        <v>209603</v>
      </c>
      <c r="AU58" s="77">
        <v>219071</v>
      </c>
      <c r="AV58" s="77">
        <v>201591</v>
      </c>
      <c r="AW58" s="77">
        <v>176897</v>
      </c>
      <c r="AX58" s="77">
        <v>153664</v>
      </c>
      <c r="AY58" s="77">
        <v>148881</v>
      </c>
      <c r="AZ58" s="77">
        <v>141729</v>
      </c>
      <c r="BA58" s="77">
        <v>119304</v>
      </c>
      <c r="BB58" s="77">
        <v>92068</v>
      </c>
      <c r="BC58" s="77">
        <v>63499</v>
      </c>
      <c r="BD58" s="77">
        <v>46040</v>
      </c>
      <c r="BE58" s="77">
        <v>78248</v>
      </c>
    </row>
    <row r="59" spans="1:57" ht="14.4" x14ac:dyDescent="0.3">
      <c r="A59" s="55" t="s">
        <v>110</v>
      </c>
      <c r="B59" s="56" t="s">
        <v>111</v>
      </c>
      <c r="C59" s="75">
        <f t="shared" si="17"/>
        <v>0</v>
      </c>
      <c r="D59" s="76">
        <f t="shared" si="0"/>
        <v>0</v>
      </c>
      <c r="E59" s="68">
        <v>0</v>
      </c>
      <c r="F59" s="78">
        <f t="shared" si="1"/>
        <v>0</v>
      </c>
      <c r="G59" s="68">
        <v>0</v>
      </c>
      <c r="H59" s="78">
        <f t="shared" si="2"/>
        <v>0</v>
      </c>
      <c r="I59" s="68">
        <v>0</v>
      </c>
      <c r="J59" s="78">
        <f t="shared" si="3"/>
        <v>0</v>
      </c>
      <c r="K59" s="68">
        <v>0</v>
      </c>
      <c r="L59" s="78">
        <f t="shared" si="4"/>
        <v>0</v>
      </c>
      <c r="M59" s="68">
        <v>0</v>
      </c>
      <c r="N59" s="78">
        <f t="shared" si="5"/>
        <v>0</v>
      </c>
      <c r="O59" s="68">
        <v>0</v>
      </c>
      <c r="P59" s="78">
        <f t="shared" si="6"/>
        <v>0</v>
      </c>
      <c r="Q59" s="68">
        <v>0</v>
      </c>
      <c r="R59" s="78">
        <f t="shared" si="7"/>
        <v>0</v>
      </c>
      <c r="S59" s="68">
        <v>0</v>
      </c>
      <c r="T59" s="78">
        <f t="shared" si="8"/>
        <v>0</v>
      </c>
      <c r="U59" s="68">
        <v>0</v>
      </c>
      <c r="V59" s="78">
        <f t="shared" si="9"/>
        <v>0</v>
      </c>
      <c r="W59" s="68">
        <v>0</v>
      </c>
      <c r="X59" s="78">
        <f t="shared" si="10"/>
        <v>0</v>
      </c>
      <c r="Y59" s="68">
        <v>0</v>
      </c>
      <c r="Z59" s="78">
        <f t="shared" si="11"/>
        <v>0</v>
      </c>
      <c r="AA59" s="68">
        <v>0</v>
      </c>
      <c r="AB59" s="78">
        <f t="shared" si="12"/>
        <v>0</v>
      </c>
      <c r="AC59" s="68">
        <v>0</v>
      </c>
      <c r="AD59" s="78">
        <f t="shared" si="13"/>
        <v>0</v>
      </c>
      <c r="AE59" s="68">
        <v>0</v>
      </c>
      <c r="AF59" s="78">
        <f t="shared" si="14"/>
        <v>0</v>
      </c>
      <c r="AG59" s="68">
        <v>0</v>
      </c>
      <c r="AH59" s="78">
        <f t="shared" si="15"/>
        <v>0</v>
      </c>
      <c r="AI59" s="68">
        <v>0</v>
      </c>
      <c r="AJ59" s="78">
        <f t="shared" si="16"/>
        <v>0</v>
      </c>
      <c r="AK59" s="68">
        <v>0</v>
      </c>
      <c r="AL59" s="78">
        <v>0</v>
      </c>
      <c r="AM59" s="77"/>
      <c r="AN59" s="77"/>
      <c r="AO59" s="77">
        <v>2392903</v>
      </c>
      <c r="AP59" s="77">
        <v>178802</v>
      </c>
      <c r="AQ59" s="77">
        <v>180380</v>
      </c>
      <c r="AR59" s="77">
        <v>183109</v>
      </c>
      <c r="AS59" s="77">
        <v>200017</v>
      </c>
      <c r="AT59" s="77">
        <v>209603</v>
      </c>
      <c r="AU59" s="77">
        <v>219071</v>
      </c>
      <c r="AV59" s="77">
        <v>201591</v>
      </c>
      <c r="AW59" s="77">
        <v>176897</v>
      </c>
      <c r="AX59" s="77">
        <v>153664</v>
      </c>
      <c r="AY59" s="77">
        <v>148881</v>
      </c>
      <c r="AZ59" s="77">
        <v>141729</v>
      </c>
      <c r="BA59" s="77">
        <v>119304</v>
      </c>
      <c r="BB59" s="77">
        <v>92068</v>
      </c>
      <c r="BC59" s="77">
        <v>63499</v>
      </c>
      <c r="BD59" s="77">
        <v>46040</v>
      </c>
      <c r="BE59" s="77">
        <v>78248</v>
      </c>
    </row>
    <row r="60" spans="1:57" ht="14.4" x14ac:dyDescent="0.3">
      <c r="A60" s="55" t="s">
        <v>112</v>
      </c>
      <c r="B60" s="56" t="s">
        <v>113</v>
      </c>
      <c r="C60" s="75">
        <f t="shared" si="17"/>
        <v>0</v>
      </c>
      <c r="D60" s="76">
        <f t="shared" si="0"/>
        <v>0</v>
      </c>
      <c r="E60" s="68">
        <v>0</v>
      </c>
      <c r="F60" s="78">
        <f t="shared" si="1"/>
        <v>0</v>
      </c>
      <c r="G60" s="68">
        <v>0</v>
      </c>
      <c r="H60" s="78">
        <f t="shared" si="2"/>
        <v>0</v>
      </c>
      <c r="I60" s="68">
        <v>0</v>
      </c>
      <c r="J60" s="78">
        <f t="shared" si="3"/>
        <v>0</v>
      </c>
      <c r="K60" s="68">
        <v>0</v>
      </c>
      <c r="L60" s="78">
        <f t="shared" si="4"/>
        <v>0</v>
      </c>
      <c r="M60" s="68">
        <v>0</v>
      </c>
      <c r="N60" s="78">
        <f t="shared" si="5"/>
        <v>0</v>
      </c>
      <c r="O60" s="68">
        <v>0</v>
      </c>
      <c r="P60" s="78">
        <f t="shared" si="6"/>
        <v>0</v>
      </c>
      <c r="Q60" s="68">
        <v>0</v>
      </c>
      <c r="R60" s="78">
        <f t="shared" si="7"/>
        <v>0</v>
      </c>
      <c r="S60" s="68">
        <v>0</v>
      </c>
      <c r="T60" s="78">
        <f t="shared" si="8"/>
        <v>0</v>
      </c>
      <c r="U60" s="68">
        <v>0</v>
      </c>
      <c r="V60" s="78">
        <f t="shared" si="9"/>
        <v>0</v>
      </c>
      <c r="W60" s="68">
        <v>0</v>
      </c>
      <c r="X60" s="78">
        <f t="shared" si="10"/>
        <v>0</v>
      </c>
      <c r="Y60" s="68">
        <v>0</v>
      </c>
      <c r="Z60" s="78">
        <f t="shared" si="11"/>
        <v>0</v>
      </c>
      <c r="AA60" s="68">
        <v>0</v>
      </c>
      <c r="AB60" s="78">
        <f t="shared" si="12"/>
        <v>0</v>
      </c>
      <c r="AC60" s="68">
        <v>0</v>
      </c>
      <c r="AD60" s="78">
        <f t="shared" si="13"/>
        <v>0</v>
      </c>
      <c r="AE60" s="68">
        <v>0</v>
      </c>
      <c r="AF60" s="78">
        <f t="shared" si="14"/>
        <v>0</v>
      </c>
      <c r="AG60" s="68">
        <v>0</v>
      </c>
      <c r="AH60" s="78">
        <f t="shared" si="15"/>
        <v>0</v>
      </c>
      <c r="AI60" s="68">
        <v>0</v>
      </c>
      <c r="AJ60" s="78">
        <f t="shared" si="16"/>
        <v>0</v>
      </c>
      <c r="AK60" s="68">
        <v>0</v>
      </c>
      <c r="AL60" s="78">
        <v>0</v>
      </c>
      <c r="AM60" s="77"/>
      <c r="AN60" s="77"/>
      <c r="AO60" s="77">
        <v>2392903</v>
      </c>
      <c r="AP60" s="77">
        <v>178802</v>
      </c>
      <c r="AQ60" s="77">
        <v>180380</v>
      </c>
      <c r="AR60" s="77">
        <v>183109</v>
      </c>
      <c r="AS60" s="77">
        <v>200017</v>
      </c>
      <c r="AT60" s="77">
        <v>209603</v>
      </c>
      <c r="AU60" s="77">
        <v>219071</v>
      </c>
      <c r="AV60" s="77">
        <v>201591</v>
      </c>
      <c r="AW60" s="77">
        <v>176897</v>
      </c>
      <c r="AX60" s="77">
        <v>153664</v>
      </c>
      <c r="AY60" s="77">
        <v>148881</v>
      </c>
      <c r="AZ60" s="77">
        <v>141729</v>
      </c>
      <c r="BA60" s="77">
        <v>119304</v>
      </c>
      <c r="BB60" s="77">
        <v>92068</v>
      </c>
      <c r="BC60" s="77">
        <v>63499</v>
      </c>
      <c r="BD60" s="77">
        <v>46040</v>
      </c>
      <c r="BE60" s="77">
        <v>78248</v>
      </c>
    </row>
    <row r="61" spans="1:57" ht="14.4" x14ac:dyDescent="0.3">
      <c r="A61" s="55" t="s">
        <v>114</v>
      </c>
      <c r="B61" s="56" t="s">
        <v>153</v>
      </c>
      <c r="C61" s="75">
        <f t="shared" si="17"/>
        <v>0</v>
      </c>
      <c r="D61" s="76">
        <f t="shared" si="0"/>
        <v>0</v>
      </c>
      <c r="E61" s="68">
        <v>0</v>
      </c>
      <c r="F61" s="78">
        <f t="shared" si="1"/>
        <v>0</v>
      </c>
      <c r="G61" s="68">
        <v>0</v>
      </c>
      <c r="H61" s="78">
        <f t="shared" si="2"/>
        <v>0</v>
      </c>
      <c r="I61" s="68">
        <v>0</v>
      </c>
      <c r="J61" s="78">
        <f t="shared" si="3"/>
        <v>0</v>
      </c>
      <c r="K61" s="68">
        <v>0</v>
      </c>
      <c r="L61" s="78">
        <f t="shared" si="4"/>
        <v>0</v>
      </c>
      <c r="M61" s="68">
        <v>0</v>
      </c>
      <c r="N61" s="78">
        <f t="shared" si="5"/>
        <v>0</v>
      </c>
      <c r="O61" s="68">
        <v>0</v>
      </c>
      <c r="P61" s="78">
        <f t="shared" si="6"/>
        <v>0</v>
      </c>
      <c r="Q61" s="68">
        <v>0</v>
      </c>
      <c r="R61" s="78">
        <f t="shared" si="7"/>
        <v>0</v>
      </c>
      <c r="S61" s="68">
        <v>0</v>
      </c>
      <c r="T61" s="78">
        <f t="shared" si="8"/>
        <v>0</v>
      </c>
      <c r="U61" s="68">
        <v>0</v>
      </c>
      <c r="V61" s="78">
        <f t="shared" si="9"/>
        <v>0</v>
      </c>
      <c r="W61" s="68">
        <v>0</v>
      </c>
      <c r="X61" s="78">
        <f t="shared" si="10"/>
        <v>0</v>
      </c>
      <c r="Y61" s="68">
        <v>0</v>
      </c>
      <c r="Z61" s="78">
        <f t="shared" si="11"/>
        <v>0</v>
      </c>
      <c r="AA61" s="68">
        <v>0</v>
      </c>
      <c r="AB61" s="78">
        <f t="shared" si="12"/>
        <v>0</v>
      </c>
      <c r="AC61" s="68">
        <v>0</v>
      </c>
      <c r="AD61" s="78">
        <f t="shared" si="13"/>
        <v>0</v>
      </c>
      <c r="AE61" s="68">
        <v>0</v>
      </c>
      <c r="AF61" s="78">
        <f t="shared" si="14"/>
        <v>0</v>
      </c>
      <c r="AG61" s="68">
        <v>0</v>
      </c>
      <c r="AH61" s="78">
        <f t="shared" si="15"/>
        <v>0</v>
      </c>
      <c r="AI61" s="68">
        <v>0</v>
      </c>
      <c r="AJ61" s="78">
        <f t="shared" si="16"/>
        <v>0</v>
      </c>
      <c r="AK61" s="68">
        <v>0</v>
      </c>
      <c r="AL61" s="78">
        <v>0</v>
      </c>
      <c r="AM61" s="77"/>
      <c r="AN61" s="77"/>
      <c r="AO61" s="77">
        <v>2392903</v>
      </c>
      <c r="AP61" s="77">
        <v>178802</v>
      </c>
      <c r="AQ61" s="77">
        <v>180380</v>
      </c>
      <c r="AR61" s="77">
        <v>183109</v>
      </c>
      <c r="AS61" s="77">
        <v>200017</v>
      </c>
      <c r="AT61" s="77">
        <v>209603</v>
      </c>
      <c r="AU61" s="77">
        <v>219071</v>
      </c>
      <c r="AV61" s="77">
        <v>201591</v>
      </c>
      <c r="AW61" s="77">
        <v>176897</v>
      </c>
      <c r="AX61" s="77">
        <v>153664</v>
      </c>
      <c r="AY61" s="77">
        <v>148881</v>
      </c>
      <c r="AZ61" s="77">
        <v>141729</v>
      </c>
      <c r="BA61" s="77">
        <v>119304</v>
      </c>
      <c r="BB61" s="77">
        <v>92068</v>
      </c>
      <c r="BC61" s="77">
        <v>63499</v>
      </c>
      <c r="BD61" s="77">
        <v>46040</v>
      </c>
      <c r="BE61" s="77">
        <v>78248</v>
      </c>
    </row>
    <row r="62" spans="1:57" ht="14.4" x14ac:dyDescent="0.3">
      <c r="A62" s="55" t="s">
        <v>115</v>
      </c>
      <c r="B62" s="56" t="s">
        <v>154</v>
      </c>
      <c r="C62" s="75">
        <f t="shared" si="17"/>
        <v>0</v>
      </c>
      <c r="D62" s="76">
        <f t="shared" si="0"/>
        <v>0</v>
      </c>
      <c r="E62" s="68">
        <v>0</v>
      </c>
      <c r="F62" s="78">
        <f t="shared" si="1"/>
        <v>0</v>
      </c>
      <c r="G62" s="68">
        <v>0</v>
      </c>
      <c r="H62" s="78">
        <f t="shared" si="2"/>
        <v>0</v>
      </c>
      <c r="I62" s="68">
        <v>0</v>
      </c>
      <c r="J62" s="78">
        <f t="shared" si="3"/>
        <v>0</v>
      </c>
      <c r="K62" s="68">
        <v>0</v>
      </c>
      <c r="L62" s="78">
        <f t="shared" si="4"/>
        <v>0</v>
      </c>
      <c r="M62" s="68">
        <v>0</v>
      </c>
      <c r="N62" s="78">
        <f t="shared" si="5"/>
        <v>0</v>
      </c>
      <c r="O62" s="68">
        <v>0</v>
      </c>
      <c r="P62" s="78">
        <f t="shared" si="6"/>
        <v>0</v>
      </c>
      <c r="Q62" s="68">
        <v>0</v>
      </c>
      <c r="R62" s="78">
        <f t="shared" si="7"/>
        <v>0</v>
      </c>
      <c r="S62" s="68">
        <v>0</v>
      </c>
      <c r="T62" s="78">
        <f t="shared" si="8"/>
        <v>0</v>
      </c>
      <c r="U62" s="68">
        <v>0</v>
      </c>
      <c r="V62" s="78">
        <f t="shared" si="9"/>
        <v>0</v>
      </c>
      <c r="W62" s="68">
        <v>0</v>
      </c>
      <c r="X62" s="78">
        <f t="shared" si="10"/>
        <v>0</v>
      </c>
      <c r="Y62" s="68">
        <v>0</v>
      </c>
      <c r="Z62" s="78">
        <f t="shared" si="11"/>
        <v>0</v>
      </c>
      <c r="AA62" s="68">
        <v>0</v>
      </c>
      <c r="AB62" s="78">
        <f t="shared" si="12"/>
        <v>0</v>
      </c>
      <c r="AC62" s="68">
        <v>0</v>
      </c>
      <c r="AD62" s="78">
        <f t="shared" si="13"/>
        <v>0</v>
      </c>
      <c r="AE62" s="68">
        <v>0</v>
      </c>
      <c r="AF62" s="78">
        <f t="shared" si="14"/>
        <v>0</v>
      </c>
      <c r="AG62" s="68">
        <v>0</v>
      </c>
      <c r="AH62" s="78">
        <f t="shared" si="15"/>
        <v>0</v>
      </c>
      <c r="AI62" s="68">
        <v>0</v>
      </c>
      <c r="AJ62" s="78">
        <f t="shared" si="16"/>
        <v>0</v>
      </c>
      <c r="AK62" s="68">
        <v>0</v>
      </c>
      <c r="AL62" s="78">
        <v>0</v>
      </c>
      <c r="AM62" s="77"/>
      <c r="AN62" s="77"/>
      <c r="AO62" s="77">
        <v>2392903</v>
      </c>
      <c r="AP62" s="77">
        <v>178802</v>
      </c>
      <c r="AQ62" s="77">
        <v>180380</v>
      </c>
      <c r="AR62" s="77">
        <v>183109</v>
      </c>
      <c r="AS62" s="77">
        <v>200017</v>
      </c>
      <c r="AT62" s="77">
        <v>209603</v>
      </c>
      <c r="AU62" s="77">
        <v>219071</v>
      </c>
      <c r="AV62" s="77">
        <v>201591</v>
      </c>
      <c r="AW62" s="77">
        <v>176897</v>
      </c>
      <c r="AX62" s="77">
        <v>153664</v>
      </c>
      <c r="AY62" s="77">
        <v>148881</v>
      </c>
      <c r="AZ62" s="77">
        <v>141729</v>
      </c>
      <c r="BA62" s="77">
        <v>119304</v>
      </c>
      <c r="BB62" s="77">
        <v>92068</v>
      </c>
      <c r="BC62" s="77">
        <v>63499</v>
      </c>
      <c r="BD62" s="77">
        <v>46040</v>
      </c>
      <c r="BE62" s="77">
        <v>78248</v>
      </c>
    </row>
    <row r="63" spans="1:57" ht="14.4" x14ac:dyDescent="0.3">
      <c r="A63" s="55" t="s">
        <v>116</v>
      </c>
      <c r="B63" s="56" t="s">
        <v>117</v>
      </c>
      <c r="C63" s="75">
        <f t="shared" si="17"/>
        <v>0</v>
      </c>
      <c r="D63" s="76">
        <f t="shared" si="0"/>
        <v>0</v>
      </c>
      <c r="E63" s="68">
        <v>0</v>
      </c>
      <c r="F63" s="78">
        <f t="shared" si="1"/>
        <v>0</v>
      </c>
      <c r="G63" s="68">
        <v>0</v>
      </c>
      <c r="H63" s="78">
        <f t="shared" si="2"/>
        <v>0</v>
      </c>
      <c r="I63" s="68">
        <v>0</v>
      </c>
      <c r="J63" s="78">
        <f t="shared" si="3"/>
        <v>0</v>
      </c>
      <c r="K63" s="68">
        <v>0</v>
      </c>
      <c r="L63" s="78">
        <f t="shared" si="4"/>
        <v>0</v>
      </c>
      <c r="M63" s="68">
        <v>0</v>
      </c>
      <c r="N63" s="78">
        <f t="shared" si="5"/>
        <v>0</v>
      </c>
      <c r="O63" s="68">
        <v>0</v>
      </c>
      <c r="P63" s="78">
        <f t="shared" si="6"/>
        <v>0</v>
      </c>
      <c r="Q63" s="68">
        <v>0</v>
      </c>
      <c r="R63" s="78">
        <f t="shared" si="7"/>
        <v>0</v>
      </c>
      <c r="S63" s="68">
        <v>0</v>
      </c>
      <c r="T63" s="78">
        <f t="shared" si="8"/>
        <v>0</v>
      </c>
      <c r="U63" s="68">
        <v>0</v>
      </c>
      <c r="V63" s="78">
        <f t="shared" si="9"/>
        <v>0</v>
      </c>
      <c r="W63" s="68">
        <v>0</v>
      </c>
      <c r="X63" s="78">
        <f t="shared" si="10"/>
        <v>0</v>
      </c>
      <c r="Y63" s="68">
        <v>0</v>
      </c>
      <c r="Z63" s="78">
        <f t="shared" si="11"/>
        <v>0</v>
      </c>
      <c r="AA63" s="68">
        <v>0</v>
      </c>
      <c r="AB63" s="78">
        <f t="shared" si="12"/>
        <v>0</v>
      </c>
      <c r="AC63" s="68">
        <v>0</v>
      </c>
      <c r="AD63" s="78">
        <f t="shared" si="13"/>
        <v>0</v>
      </c>
      <c r="AE63" s="68">
        <v>0</v>
      </c>
      <c r="AF63" s="78">
        <f t="shared" si="14"/>
        <v>0</v>
      </c>
      <c r="AG63" s="68">
        <v>0</v>
      </c>
      <c r="AH63" s="78">
        <f t="shared" si="15"/>
        <v>0</v>
      </c>
      <c r="AI63" s="68">
        <v>0</v>
      </c>
      <c r="AJ63" s="78">
        <f t="shared" si="16"/>
        <v>0</v>
      </c>
      <c r="AK63" s="68">
        <v>0</v>
      </c>
      <c r="AL63" s="78">
        <v>0</v>
      </c>
      <c r="AM63" s="77"/>
      <c r="AN63" s="77"/>
      <c r="AO63" s="77">
        <v>2392903</v>
      </c>
      <c r="AP63" s="77">
        <v>178802</v>
      </c>
      <c r="AQ63" s="77">
        <v>180380</v>
      </c>
      <c r="AR63" s="77">
        <v>183109</v>
      </c>
      <c r="AS63" s="77">
        <v>200017</v>
      </c>
      <c r="AT63" s="77">
        <v>209603</v>
      </c>
      <c r="AU63" s="77">
        <v>219071</v>
      </c>
      <c r="AV63" s="77">
        <v>201591</v>
      </c>
      <c r="AW63" s="77">
        <v>176897</v>
      </c>
      <c r="AX63" s="77">
        <v>153664</v>
      </c>
      <c r="AY63" s="77">
        <v>148881</v>
      </c>
      <c r="AZ63" s="77">
        <v>141729</v>
      </c>
      <c r="BA63" s="77">
        <v>119304</v>
      </c>
      <c r="BB63" s="77">
        <v>92068</v>
      </c>
      <c r="BC63" s="77">
        <v>63499</v>
      </c>
      <c r="BD63" s="77">
        <v>46040</v>
      </c>
      <c r="BE63" s="77">
        <v>78248</v>
      </c>
    </row>
    <row r="64" spans="1:57" ht="14.4" x14ac:dyDescent="0.3">
      <c r="A64" s="55" t="s">
        <v>118</v>
      </c>
      <c r="B64" s="56" t="s">
        <v>155</v>
      </c>
      <c r="C64" s="75">
        <f t="shared" si="17"/>
        <v>62</v>
      </c>
      <c r="D64" s="76">
        <f t="shared" si="0"/>
        <v>2.5909951218248297</v>
      </c>
      <c r="E64" s="68">
        <v>2</v>
      </c>
      <c r="F64" s="78">
        <f t="shared" si="1"/>
        <v>1.1185557208532344</v>
      </c>
      <c r="G64" s="68">
        <v>0</v>
      </c>
      <c r="H64" s="78">
        <f t="shared" si="2"/>
        <v>0</v>
      </c>
      <c r="I64" s="68">
        <v>0</v>
      </c>
      <c r="J64" s="78">
        <f t="shared" si="3"/>
        <v>0</v>
      </c>
      <c r="K64" s="68">
        <v>0</v>
      </c>
      <c r="L64" s="78">
        <f t="shared" si="4"/>
        <v>0</v>
      </c>
      <c r="M64" s="68">
        <v>1</v>
      </c>
      <c r="N64" s="78">
        <f t="shared" si="5"/>
        <v>0.47709240802851099</v>
      </c>
      <c r="O64" s="68">
        <v>3</v>
      </c>
      <c r="P64" s="78">
        <f t="shared" si="6"/>
        <v>1.3694190467930487</v>
      </c>
      <c r="Q64" s="68">
        <v>0</v>
      </c>
      <c r="R64" s="78">
        <f t="shared" si="7"/>
        <v>0</v>
      </c>
      <c r="S64" s="68">
        <v>1</v>
      </c>
      <c r="T64" s="78">
        <f t="shared" si="8"/>
        <v>0.56530071171359608</v>
      </c>
      <c r="U64" s="68">
        <v>3</v>
      </c>
      <c r="V64" s="78">
        <f t="shared" si="9"/>
        <v>1.952311536859642</v>
      </c>
      <c r="W64" s="68">
        <v>5</v>
      </c>
      <c r="X64" s="78">
        <f t="shared" si="10"/>
        <v>3.358386899604382</v>
      </c>
      <c r="Y64" s="68">
        <v>5</v>
      </c>
      <c r="Z64" s="78">
        <f t="shared" si="11"/>
        <v>3.5278595065230118</v>
      </c>
      <c r="AA64" s="68">
        <v>11</v>
      </c>
      <c r="AB64" s="78">
        <f t="shared" si="12"/>
        <v>9.2201434989606383</v>
      </c>
      <c r="AC64" s="68">
        <v>9</v>
      </c>
      <c r="AD64" s="78">
        <f t="shared" si="13"/>
        <v>9.7753834122605028</v>
      </c>
      <c r="AE64" s="68">
        <v>9</v>
      </c>
      <c r="AF64" s="78">
        <f t="shared" si="14"/>
        <v>14.173451550418116</v>
      </c>
      <c r="AG64" s="68">
        <v>8</v>
      </c>
      <c r="AH64" s="78">
        <f t="shared" si="15"/>
        <v>17.376194613379671</v>
      </c>
      <c r="AI64" s="68">
        <v>5</v>
      </c>
      <c r="AJ64" s="78">
        <f t="shared" si="16"/>
        <v>6.38993967896943</v>
      </c>
      <c r="AK64" s="68">
        <v>0</v>
      </c>
      <c r="AL64" s="78">
        <v>0</v>
      </c>
      <c r="AM64" s="77"/>
      <c r="AN64" s="77"/>
      <c r="AO64" s="77">
        <v>2392903</v>
      </c>
      <c r="AP64" s="77">
        <v>178802</v>
      </c>
      <c r="AQ64" s="77">
        <v>180380</v>
      </c>
      <c r="AR64" s="77">
        <v>183109</v>
      </c>
      <c r="AS64" s="77">
        <v>200017</v>
      </c>
      <c r="AT64" s="77">
        <v>209603</v>
      </c>
      <c r="AU64" s="77">
        <v>219071</v>
      </c>
      <c r="AV64" s="77">
        <v>201591</v>
      </c>
      <c r="AW64" s="77">
        <v>176897</v>
      </c>
      <c r="AX64" s="77">
        <v>153664</v>
      </c>
      <c r="AY64" s="77">
        <v>148881</v>
      </c>
      <c r="AZ64" s="77">
        <v>141729</v>
      </c>
      <c r="BA64" s="77">
        <v>119304</v>
      </c>
      <c r="BB64" s="77">
        <v>92068</v>
      </c>
      <c r="BC64" s="77">
        <v>63499</v>
      </c>
      <c r="BD64" s="77">
        <v>46040</v>
      </c>
      <c r="BE64" s="77">
        <v>78248</v>
      </c>
    </row>
    <row r="65" spans="1:57" ht="14.4" x14ac:dyDescent="0.3">
      <c r="A65" s="55" t="s">
        <v>119</v>
      </c>
      <c r="B65" s="56" t="s">
        <v>120</v>
      </c>
      <c r="C65" s="75">
        <f t="shared" si="17"/>
        <v>0</v>
      </c>
      <c r="D65" s="76">
        <f t="shared" si="0"/>
        <v>0</v>
      </c>
      <c r="E65" s="68">
        <v>0</v>
      </c>
      <c r="F65" s="78">
        <f t="shared" si="1"/>
        <v>0</v>
      </c>
      <c r="G65" s="68">
        <v>0</v>
      </c>
      <c r="H65" s="78">
        <f t="shared" si="2"/>
        <v>0</v>
      </c>
      <c r="I65" s="68">
        <v>0</v>
      </c>
      <c r="J65" s="78">
        <f t="shared" si="3"/>
        <v>0</v>
      </c>
      <c r="K65" s="68">
        <v>0</v>
      </c>
      <c r="L65" s="78">
        <f t="shared" si="4"/>
        <v>0</v>
      </c>
      <c r="M65" s="68">
        <v>0</v>
      </c>
      <c r="N65" s="78">
        <f t="shared" si="5"/>
        <v>0</v>
      </c>
      <c r="O65" s="68">
        <v>0</v>
      </c>
      <c r="P65" s="78">
        <f t="shared" si="6"/>
        <v>0</v>
      </c>
      <c r="Q65" s="68">
        <v>0</v>
      </c>
      <c r="R65" s="78">
        <f t="shared" si="7"/>
        <v>0</v>
      </c>
      <c r="S65" s="68">
        <v>0</v>
      </c>
      <c r="T65" s="78">
        <f t="shared" si="8"/>
        <v>0</v>
      </c>
      <c r="U65" s="68">
        <v>0</v>
      </c>
      <c r="V65" s="78">
        <f t="shared" si="9"/>
        <v>0</v>
      </c>
      <c r="W65" s="68">
        <v>0</v>
      </c>
      <c r="X65" s="78">
        <f t="shared" si="10"/>
        <v>0</v>
      </c>
      <c r="Y65" s="68">
        <v>0</v>
      </c>
      <c r="Z65" s="78">
        <f t="shared" si="11"/>
        <v>0</v>
      </c>
      <c r="AA65" s="68">
        <v>0</v>
      </c>
      <c r="AB65" s="78">
        <f t="shared" si="12"/>
        <v>0</v>
      </c>
      <c r="AC65" s="68">
        <v>0</v>
      </c>
      <c r="AD65" s="78">
        <f t="shared" si="13"/>
        <v>0</v>
      </c>
      <c r="AE65" s="68">
        <v>0</v>
      </c>
      <c r="AF65" s="78">
        <f t="shared" si="14"/>
        <v>0</v>
      </c>
      <c r="AG65" s="68">
        <v>0</v>
      </c>
      <c r="AH65" s="78">
        <f t="shared" si="15"/>
        <v>0</v>
      </c>
      <c r="AI65" s="68">
        <v>0</v>
      </c>
      <c r="AJ65" s="78">
        <f t="shared" si="16"/>
        <v>0</v>
      </c>
      <c r="AK65" s="68">
        <v>0</v>
      </c>
      <c r="AL65" s="78">
        <v>0</v>
      </c>
      <c r="AM65" s="77"/>
      <c r="AN65" s="77"/>
      <c r="AO65" s="77">
        <v>2392903</v>
      </c>
      <c r="AP65" s="77">
        <v>178802</v>
      </c>
      <c r="AQ65" s="77">
        <v>180380</v>
      </c>
      <c r="AR65" s="77">
        <v>183109</v>
      </c>
      <c r="AS65" s="77">
        <v>200017</v>
      </c>
      <c r="AT65" s="77">
        <v>209603</v>
      </c>
      <c r="AU65" s="77">
        <v>219071</v>
      </c>
      <c r="AV65" s="77">
        <v>201591</v>
      </c>
      <c r="AW65" s="77">
        <v>176897</v>
      </c>
      <c r="AX65" s="77">
        <v>153664</v>
      </c>
      <c r="AY65" s="77">
        <v>148881</v>
      </c>
      <c r="AZ65" s="77">
        <v>141729</v>
      </c>
      <c r="BA65" s="77">
        <v>119304</v>
      </c>
      <c r="BB65" s="77">
        <v>92068</v>
      </c>
      <c r="BC65" s="77">
        <v>63499</v>
      </c>
      <c r="BD65" s="77">
        <v>46040</v>
      </c>
      <c r="BE65" s="77">
        <v>78248</v>
      </c>
    </row>
    <row r="66" spans="1:57" ht="14.4" x14ac:dyDescent="0.3">
      <c r="A66" s="55" t="s">
        <v>121</v>
      </c>
      <c r="B66" s="56" t="s">
        <v>122</v>
      </c>
      <c r="C66" s="75">
        <f t="shared" si="17"/>
        <v>1</v>
      </c>
      <c r="D66" s="76">
        <f t="shared" si="0"/>
        <v>4.1790243900400481E-2</v>
      </c>
      <c r="E66" s="68">
        <v>0</v>
      </c>
      <c r="F66" s="78">
        <f t="shared" si="1"/>
        <v>0</v>
      </c>
      <c r="G66" s="68">
        <v>0</v>
      </c>
      <c r="H66" s="78">
        <f t="shared" si="2"/>
        <v>0</v>
      </c>
      <c r="I66" s="68">
        <v>0</v>
      </c>
      <c r="J66" s="78">
        <f t="shared" si="3"/>
        <v>0</v>
      </c>
      <c r="K66" s="68">
        <v>0</v>
      </c>
      <c r="L66" s="78">
        <f t="shared" si="4"/>
        <v>0</v>
      </c>
      <c r="M66" s="68">
        <v>0</v>
      </c>
      <c r="N66" s="78">
        <f t="shared" si="5"/>
        <v>0</v>
      </c>
      <c r="O66" s="68">
        <v>0</v>
      </c>
      <c r="P66" s="78">
        <f t="shared" si="6"/>
        <v>0</v>
      </c>
      <c r="Q66" s="68">
        <v>0</v>
      </c>
      <c r="R66" s="78">
        <f t="shared" si="7"/>
        <v>0</v>
      </c>
      <c r="S66" s="68">
        <v>0</v>
      </c>
      <c r="T66" s="78">
        <f t="shared" si="8"/>
        <v>0</v>
      </c>
      <c r="U66" s="68">
        <v>0</v>
      </c>
      <c r="V66" s="78">
        <f t="shared" si="9"/>
        <v>0</v>
      </c>
      <c r="W66" s="68">
        <v>0</v>
      </c>
      <c r="X66" s="78">
        <f t="shared" si="10"/>
        <v>0</v>
      </c>
      <c r="Y66" s="68">
        <v>0</v>
      </c>
      <c r="Z66" s="78">
        <f t="shared" si="11"/>
        <v>0</v>
      </c>
      <c r="AA66" s="68">
        <v>0</v>
      </c>
      <c r="AB66" s="78">
        <f t="shared" si="12"/>
        <v>0</v>
      </c>
      <c r="AC66" s="68">
        <v>0</v>
      </c>
      <c r="AD66" s="78">
        <f t="shared" si="13"/>
        <v>0</v>
      </c>
      <c r="AE66" s="68">
        <v>0</v>
      </c>
      <c r="AF66" s="78">
        <f t="shared" si="14"/>
        <v>0</v>
      </c>
      <c r="AG66" s="68">
        <v>1</v>
      </c>
      <c r="AH66" s="78">
        <f t="shared" si="15"/>
        <v>2.1720243266724588</v>
      </c>
      <c r="AI66" s="68">
        <v>0</v>
      </c>
      <c r="AJ66" s="78">
        <f t="shared" si="16"/>
        <v>0</v>
      </c>
      <c r="AK66" s="68">
        <v>0</v>
      </c>
      <c r="AL66" s="78">
        <v>0</v>
      </c>
      <c r="AM66" s="77"/>
      <c r="AN66" s="77"/>
      <c r="AO66" s="77">
        <v>2392903</v>
      </c>
      <c r="AP66" s="77">
        <v>178802</v>
      </c>
      <c r="AQ66" s="77">
        <v>180380</v>
      </c>
      <c r="AR66" s="77">
        <v>183109</v>
      </c>
      <c r="AS66" s="77">
        <v>200017</v>
      </c>
      <c r="AT66" s="77">
        <v>209603</v>
      </c>
      <c r="AU66" s="77">
        <v>219071</v>
      </c>
      <c r="AV66" s="77">
        <v>201591</v>
      </c>
      <c r="AW66" s="77">
        <v>176897</v>
      </c>
      <c r="AX66" s="77">
        <v>153664</v>
      </c>
      <c r="AY66" s="77">
        <v>148881</v>
      </c>
      <c r="AZ66" s="77">
        <v>141729</v>
      </c>
      <c r="BA66" s="77">
        <v>119304</v>
      </c>
      <c r="BB66" s="77">
        <v>92068</v>
      </c>
      <c r="BC66" s="77">
        <v>63499</v>
      </c>
      <c r="BD66" s="77">
        <v>46040</v>
      </c>
      <c r="BE66" s="77">
        <v>78248</v>
      </c>
    </row>
    <row r="67" spans="1:57" ht="14.4" x14ac:dyDescent="0.3">
      <c r="A67" s="55" t="s">
        <v>123</v>
      </c>
      <c r="B67" s="56" t="s">
        <v>124</v>
      </c>
      <c r="C67" s="75">
        <f t="shared" si="17"/>
        <v>33</v>
      </c>
      <c r="D67" s="76">
        <f t="shared" si="0"/>
        <v>1.3790780487132157</v>
      </c>
      <c r="E67" s="68">
        <v>0</v>
      </c>
      <c r="F67" s="78">
        <f t="shared" si="1"/>
        <v>0</v>
      </c>
      <c r="G67" s="68">
        <v>0</v>
      </c>
      <c r="H67" s="78">
        <f t="shared" si="2"/>
        <v>0</v>
      </c>
      <c r="I67" s="68">
        <v>0</v>
      </c>
      <c r="J67" s="78">
        <f t="shared" si="3"/>
        <v>0</v>
      </c>
      <c r="K67" s="68">
        <v>0</v>
      </c>
      <c r="L67" s="78">
        <f t="shared" si="4"/>
        <v>0</v>
      </c>
      <c r="M67" s="68">
        <v>0</v>
      </c>
      <c r="N67" s="78">
        <f t="shared" si="5"/>
        <v>0</v>
      </c>
      <c r="O67" s="68">
        <v>0</v>
      </c>
      <c r="P67" s="78">
        <f t="shared" si="6"/>
        <v>0</v>
      </c>
      <c r="Q67" s="68">
        <v>0</v>
      </c>
      <c r="R67" s="78">
        <f t="shared" si="7"/>
        <v>0</v>
      </c>
      <c r="S67" s="68">
        <v>0</v>
      </c>
      <c r="T67" s="78">
        <f t="shared" si="8"/>
        <v>0</v>
      </c>
      <c r="U67" s="68">
        <v>2</v>
      </c>
      <c r="V67" s="78">
        <f t="shared" si="9"/>
        <v>1.3015410245730945</v>
      </c>
      <c r="W67" s="68">
        <v>2</v>
      </c>
      <c r="X67" s="78">
        <f t="shared" si="10"/>
        <v>1.3433547598417528</v>
      </c>
      <c r="Y67" s="68">
        <v>2</v>
      </c>
      <c r="Z67" s="78">
        <f t="shared" si="11"/>
        <v>1.4111438026092049</v>
      </c>
      <c r="AA67" s="68">
        <v>3</v>
      </c>
      <c r="AB67" s="78">
        <f t="shared" si="12"/>
        <v>2.5145845906256286</v>
      </c>
      <c r="AC67" s="68">
        <v>2</v>
      </c>
      <c r="AD67" s="78">
        <f t="shared" si="13"/>
        <v>2.1723074249467786</v>
      </c>
      <c r="AE67" s="68">
        <v>4</v>
      </c>
      <c r="AF67" s="78">
        <f t="shared" si="14"/>
        <v>6.2993118001858299</v>
      </c>
      <c r="AG67" s="68">
        <v>3</v>
      </c>
      <c r="AH67" s="78">
        <f t="shared" si="15"/>
        <v>6.516072980017376</v>
      </c>
      <c r="AI67" s="68">
        <v>15</v>
      </c>
      <c r="AJ67" s="78">
        <f t="shared" si="16"/>
        <v>19.16981903690829</v>
      </c>
      <c r="AK67" s="68">
        <v>0</v>
      </c>
      <c r="AL67" s="78">
        <v>0</v>
      </c>
      <c r="AM67" s="77"/>
      <c r="AN67" s="77"/>
      <c r="AO67" s="77">
        <v>2392903</v>
      </c>
      <c r="AP67" s="77">
        <v>178802</v>
      </c>
      <c r="AQ67" s="77">
        <v>180380</v>
      </c>
      <c r="AR67" s="77">
        <v>183109</v>
      </c>
      <c r="AS67" s="77">
        <v>200017</v>
      </c>
      <c r="AT67" s="77">
        <v>209603</v>
      </c>
      <c r="AU67" s="77">
        <v>219071</v>
      </c>
      <c r="AV67" s="77">
        <v>201591</v>
      </c>
      <c r="AW67" s="77">
        <v>176897</v>
      </c>
      <c r="AX67" s="77">
        <v>153664</v>
      </c>
      <c r="AY67" s="77">
        <v>148881</v>
      </c>
      <c r="AZ67" s="77">
        <v>141729</v>
      </c>
      <c r="BA67" s="77">
        <v>119304</v>
      </c>
      <c r="BB67" s="77">
        <v>92068</v>
      </c>
      <c r="BC67" s="77">
        <v>63499</v>
      </c>
      <c r="BD67" s="77">
        <v>46040</v>
      </c>
      <c r="BE67" s="77">
        <v>78248</v>
      </c>
    </row>
    <row r="68" spans="1:57" ht="14.4" x14ac:dyDescent="0.3">
      <c r="A68" s="55" t="s">
        <v>125</v>
      </c>
      <c r="B68" s="56" t="s">
        <v>126</v>
      </c>
      <c r="C68" s="75">
        <f t="shared" si="17"/>
        <v>0</v>
      </c>
      <c r="D68" s="76">
        <f t="shared" si="0"/>
        <v>0</v>
      </c>
      <c r="E68" s="68">
        <v>0</v>
      </c>
      <c r="F68" s="78">
        <f t="shared" si="1"/>
        <v>0</v>
      </c>
      <c r="G68" s="68">
        <v>0</v>
      </c>
      <c r="H68" s="78">
        <f t="shared" si="2"/>
        <v>0</v>
      </c>
      <c r="I68" s="68">
        <v>0</v>
      </c>
      <c r="J68" s="78">
        <f t="shared" si="3"/>
        <v>0</v>
      </c>
      <c r="K68" s="68">
        <v>0</v>
      </c>
      <c r="L68" s="78">
        <f t="shared" si="4"/>
        <v>0</v>
      </c>
      <c r="M68" s="68">
        <v>0</v>
      </c>
      <c r="N68" s="78">
        <f t="shared" si="5"/>
        <v>0</v>
      </c>
      <c r="O68" s="68">
        <v>0</v>
      </c>
      <c r="P68" s="78">
        <f t="shared" si="6"/>
        <v>0</v>
      </c>
      <c r="Q68" s="68">
        <v>0</v>
      </c>
      <c r="R68" s="78">
        <f t="shared" si="7"/>
        <v>0</v>
      </c>
      <c r="S68" s="68">
        <v>0</v>
      </c>
      <c r="T68" s="78">
        <f t="shared" si="8"/>
        <v>0</v>
      </c>
      <c r="U68" s="68">
        <v>0</v>
      </c>
      <c r="V68" s="78">
        <f t="shared" si="9"/>
        <v>0</v>
      </c>
      <c r="W68" s="68">
        <v>0</v>
      </c>
      <c r="X68" s="78">
        <f t="shared" si="10"/>
        <v>0</v>
      </c>
      <c r="Y68" s="68">
        <v>0</v>
      </c>
      <c r="Z68" s="78">
        <f t="shared" si="11"/>
        <v>0</v>
      </c>
      <c r="AA68" s="68">
        <v>0</v>
      </c>
      <c r="AB68" s="78">
        <f t="shared" si="12"/>
        <v>0</v>
      </c>
      <c r="AC68" s="68">
        <v>0</v>
      </c>
      <c r="AD68" s="78">
        <f t="shared" si="13"/>
        <v>0</v>
      </c>
      <c r="AE68" s="68">
        <v>0</v>
      </c>
      <c r="AF68" s="78">
        <f t="shared" si="14"/>
        <v>0</v>
      </c>
      <c r="AG68" s="68">
        <v>0</v>
      </c>
      <c r="AH68" s="78">
        <f t="shared" si="15"/>
        <v>0</v>
      </c>
      <c r="AI68" s="68">
        <v>0</v>
      </c>
      <c r="AJ68" s="78">
        <f t="shared" si="16"/>
        <v>0</v>
      </c>
      <c r="AK68" s="68">
        <v>0</v>
      </c>
      <c r="AL68" s="78">
        <v>0</v>
      </c>
      <c r="AM68" s="77"/>
      <c r="AN68" s="77"/>
      <c r="AO68" s="77">
        <v>2392903</v>
      </c>
      <c r="AP68" s="77">
        <v>178802</v>
      </c>
      <c r="AQ68" s="77">
        <v>180380</v>
      </c>
      <c r="AR68" s="77">
        <v>183109</v>
      </c>
      <c r="AS68" s="77">
        <v>200017</v>
      </c>
      <c r="AT68" s="77">
        <v>209603</v>
      </c>
      <c r="AU68" s="77">
        <v>219071</v>
      </c>
      <c r="AV68" s="77">
        <v>201591</v>
      </c>
      <c r="AW68" s="77">
        <v>176897</v>
      </c>
      <c r="AX68" s="77">
        <v>153664</v>
      </c>
      <c r="AY68" s="77">
        <v>148881</v>
      </c>
      <c r="AZ68" s="77">
        <v>141729</v>
      </c>
      <c r="BA68" s="77">
        <v>119304</v>
      </c>
      <c r="BB68" s="77">
        <v>92068</v>
      </c>
      <c r="BC68" s="77">
        <v>63499</v>
      </c>
      <c r="BD68" s="77">
        <v>46040</v>
      </c>
      <c r="BE68" s="77">
        <v>78248</v>
      </c>
    </row>
    <row r="69" spans="1:57" ht="14.4" x14ac:dyDescent="0.3">
      <c r="A69" s="55" t="s">
        <v>127</v>
      </c>
      <c r="B69" s="56" t="s">
        <v>156</v>
      </c>
      <c r="C69" s="75">
        <f t="shared" si="17"/>
        <v>12</v>
      </c>
      <c r="D69" s="76">
        <f t="shared" si="0"/>
        <v>0.50148292680480566</v>
      </c>
      <c r="E69" s="68">
        <v>4</v>
      </c>
      <c r="F69" s="78">
        <f t="shared" si="1"/>
        <v>2.2371114417064688</v>
      </c>
      <c r="G69" s="68">
        <v>0</v>
      </c>
      <c r="H69" s="78">
        <f t="shared" si="2"/>
        <v>0</v>
      </c>
      <c r="I69" s="68">
        <v>0</v>
      </c>
      <c r="J69" s="78">
        <f t="shared" si="3"/>
        <v>0</v>
      </c>
      <c r="K69" s="68">
        <v>0</v>
      </c>
      <c r="L69" s="78">
        <f t="shared" si="4"/>
        <v>0</v>
      </c>
      <c r="M69" s="68">
        <v>0</v>
      </c>
      <c r="N69" s="78">
        <f t="shared" si="5"/>
        <v>0</v>
      </c>
      <c r="O69" s="68">
        <v>0</v>
      </c>
      <c r="P69" s="78">
        <f t="shared" si="6"/>
        <v>0</v>
      </c>
      <c r="Q69" s="68">
        <v>1</v>
      </c>
      <c r="R69" s="78">
        <f t="shared" si="7"/>
        <v>0.4960538912947503</v>
      </c>
      <c r="S69" s="68">
        <v>0</v>
      </c>
      <c r="T69" s="78">
        <f t="shared" si="8"/>
        <v>0</v>
      </c>
      <c r="U69" s="68">
        <v>2</v>
      </c>
      <c r="V69" s="78">
        <f t="shared" si="9"/>
        <v>1.3015410245730945</v>
      </c>
      <c r="W69" s="68">
        <v>1</v>
      </c>
      <c r="X69" s="78">
        <f t="shared" si="10"/>
        <v>0.67167737992087639</v>
      </c>
      <c r="Y69" s="68">
        <v>0</v>
      </c>
      <c r="Z69" s="78">
        <f t="shared" si="11"/>
        <v>0</v>
      </c>
      <c r="AA69" s="68">
        <v>0</v>
      </c>
      <c r="AB69" s="78">
        <f t="shared" si="12"/>
        <v>0</v>
      </c>
      <c r="AC69" s="68">
        <v>0</v>
      </c>
      <c r="AD69" s="78">
        <f t="shared" si="13"/>
        <v>0</v>
      </c>
      <c r="AE69" s="68">
        <v>1</v>
      </c>
      <c r="AF69" s="78">
        <f t="shared" si="14"/>
        <v>1.5748279500464575</v>
      </c>
      <c r="AG69" s="68">
        <v>0</v>
      </c>
      <c r="AH69" s="78">
        <f t="shared" si="15"/>
        <v>0</v>
      </c>
      <c r="AI69" s="68">
        <v>3</v>
      </c>
      <c r="AJ69" s="78">
        <f t="shared" si="16"/>
        <v>3.8339638073816582</v>
      </c>
      <c r="AK69" s="68">
        <v>0</v>
      </c>
      <c r="AL69" s="78">
        <v>0</v>
      </c>
      <c r="AM69" s="77"/>
      <c r="AN69" s="77"/>
      <c r="AO69" s="77">
        <v>2392903</v>
      </c>
      <c r="AP69" s="77">
        <v>178802</v>
      </c>
      <c r="AQ69" s="77">
        <v>180380</v>
      </c>
      <c r="AR69" s="77">
        <v>183109</v>
      </c>
      <c r="AS69" s="77">
        <v>200017</v>
      </c>
      <c r="AT69" s="77">
        <v>209603</v>
      </c>
      <c r="AU69" s="77">
        <v>219071</v>
      </c>
      <c r="AV69" s="77">
        <v>201591</v>
      </c>
      <c r="AW69" s="77">
        <v>176897</v>
      </c>
      <c r="AX69" s="77">
        <v>153664</v>
      </c>
      <c r="AY69" s="77">
        <v>148881</v>
      </c>
      <c r="AZ69" s="77">
        <v>141729</v>
      </c>
      <c r="BA69" s="77">
        <v>119304</v>
      </c>
      <c r="BB69" s="77">
        <v>92068</v>
      </c>
      <c r="BC69" s="77">
        <v>63499</v>
      </c>
      <c r="BD69" s="77">
        <v>46040</v>
      </c>
      <c r="BE69" s="77">
        <v>78248</v>
      </c>
    </row>
    <row r="70" spans="1:57" ht="14.4" x14ac:dyDescent="0.3">
      <c r="A70" s="55" t="s">
        <v>128</v>
      </c>
      <c r="B70" s="56" t="s">
        <v>129</v>
      </c>
      <c r="C70" s="75">
        <f t="shared" si="17"/>
        <v>2</v>
      </c>
      <c r="D70" s="76">
        <f t="shared" si="0"/>
        <v>8.3580487800800962E-2</v>
      </c>
      <c r="E70" s="68">
        <v>0</v>
      </c>
      <c r="F70" s="78">
        <f t="shared" si="1"/>
        <v>0</v>
      </c>
      <c r="G70" s="68">
        <v>0</v>
      </c>
      <c r="H70" s="78">
        <f t="shared" si="2"/>
        <v>0</v>
      </c>
      <c r="I70" s="68">
        <v>0</v>
      </c>
      <c r="J70" s="78">
        <f t="shared" si="3"/>
        <v>0</v>
      </c>
      <c r="K70" s="68">
        <v>0</v>
      </c>
      <c r="L70" s="78">
        <f t="shared" si="4"/>
        <v>0</v>
      </c>
      <c r="M70" s="68">
        <v>0</v>
      </c>
      <c r="N70" s="78">
        <f t="shared" si="5"/>
        <v>0</v>
      </c>
      <c r="O70" s="68">
        <v>0</v>
      </c>
      <c r="P70" s="78">
        <f t="shared" si="6"/>
        <v>0</v>
      </c>
      <c r="Q70" s="68">
        <v>0</v>
      </c>
      <c r="R70" s="78">
        <f t="shared" si="7"/>
        <v>0</v>
      </c>
      <c r="S70" s="68">
        <v>0</v>
      </c>
      <c r="T70" s="78">
        <f t="shared" si="8"/>
        <v>0</v>
      </c>
      <c r="U70" s="68">
        <v>1</v>
      </c>
      <c r="V70" s="78">
        <f t="shared" si="9"/>
        <v>0.65077051228654725</v>
      </c>
      <c r="W70" s="68">
        <v>1</v>
      </c>
      <c r="X70" s="78">
        <f t="shared" si="10"/>
        <v>0.67167737992087639</v>
      </c>
      <c r="Y70" s="68">
        <v>0</v>
      </c>
      <c r="Z70" s="78">
        <f t="shared" si="11"/>
        <v>0</v>
      </c>
      <c r="AA70" s="68">
        <v>0</v>
      </c>
      <c r="AB70" s="78">
        <f t="shared" si="12"/>
        <v>0</v>
      </c>
      <c r="AC70" s="68">
        <v>0</v>
      </c>
      <c r="AD70" s="78">
        <f t="shared" si="13"/>
        <v>0</v>
      </c>
      <c r="AE70" s="68">
        <v>0</v>
      </c>
      <c r="AF70" s="78">
        <f t="shared" si="14"/>
        <v>0</v>
      </c>
      <c r="AG70" s="68">
        <v>0</v>
      </c>
      <c r="AH70" s="78">
        <f t="shared" si="15"/>
        <v>0</v>
      </c>
      <c r="AI70" s="68">
        <v>0</v>
      </c>
      <c r="AJ70" s="78">
        <f t="shared" si="16"/>
        <v>0</v>
      </c>
      <c r="AK70" s="68">
        <v>0</v>
      </c>
      <c r="AL70" s="78">
        <v>0</v>
      </c>
      <c r="AM70" s="77"/>
      <c r="AN70" s="77"/>
      <c r="AO70" s="77">
        <v>2392903</v>
      </c>
      <c r="AP70" s="77">
        <v>178802</v>
      </c>
      <c r="AQ70" s="77">
        <v>180380</v>
      </c>
      <c r="AR70" s="77">
        <v>183109</v>
      </c>
      <c r="AS70" s="77">
        <v>200017</v>
      </c>
      <c r="AT70" s="77">
        <v>209603</v>
      </c>
      <c r="AU70" s="77">
        <v>219071</v>
      </c>
      <c r="AV70" s="77">
        <v>201591</v>
      </c>
      <c r="AW70" s="77">
        <v>176897</v>
      </c>
      <c r="AX70" s="77">
        <v>153664</v>
      </c>
      <c r="AY70" s="77">
        <v>148881</v>
      </c>
      <c r="AZ70" s="77">
        <v>141729</v>
      </c>
      <c r="BA70" s="77">
        <v>119304</v>
      </c>
      <c r="BB70" s="77">
        <v>92068</v>
      </c>
      <c r="BC70" s="77">
        <v>63499</v>
      </c>
      <c r="BD70" s="77">
        <v>46040</v>
      </c>
      <c r="BE70" s="77">
        <v>78248</v>
      </c>
    </row>
    <row r="71" spans="1:57" ht="14.4" x14ac:dyDescent="0.3">
      <c r="A71" s="55" t="s">
        <v>130</v>
      </c>
      <c r="B71" s="56" t="s">
        <v>131</v>
      </c>
      <c r="C71" s="75">
        <f t="shared" si="17"/>
        <v>53</v>
      </c>
      <c r="D71" s="76">
        <f t="shared" si="0"/>
        <v>2.2148829267212253</v>
      </c>
      <c r="E71" s="68">
        <v>1</v>
      </c>
      <c r="F71" s="78">
        <f t="shared" si="1"/>
        <v>0.5592778604266172</v>
      </c>
      <c r="G71" s="68">
        <v>3</v>
      </c>
      <c r="H71" s="78">
        <f t="shared" si="2"/>
        <v>1.6631555604834238</v>
      </c>
      <c r="I71" s="68">
        <v>2</v>
      </c>
      <c r="J71" s="78">
        <f t="shared" si="3"/>
        <v>1.0922456023461435</v>
      </c>
      <c r="K71" s="68">
        <v>4</v>
      </c>
      <c r="L71" s="78">
        <f t="shared" si="4"/>
        <v>1.9998300144487717</v>
      </c>
      <c r="M71" s="68">
        <v>2</v>
      </c>
      <c r="N71" s="78">
        <f t="shared" si="5"/>
        <v>0.95418481605702199</v>
      </c>
      <c r="O71" s="68">
        <v>3</v>
      </c>
      <c r="P71" s="78">
        <f t="shared" si="6"/>
        <v>1.3694190467930487</v>
      </c>
      <c r="Q71" s="68">
        <v>6</v>
      </c>
      <c r="R71" s="78">
        <f t="shared" si="7"/>
        <v>2.9763233477685018</v>
      </c>
      <c r="S71" s="68">
        <v>1</v>
      </c>
      <c r="T71" s="78">
        <f t="shared" si="8"/>
        <v>0.56530071171359608</v>
      </c>
      <c r="U71" s="68">
        <v>5</v>
      </c>
      <c r="V71" s="78">
        <f t="shared" si="9"/>
        <v>3.2538525614327365</v>
      </c>
      <c r="W71" s="68">
        <v>4</v>
      </c>
      <c r="X71" s="78">
        <f t="shared" si="10"/>
        <v>2.6867095196835056</v>
      </c>
      <c r="Y71" s="68">
        <v>3</v>
      </c>
      <c r="Z71" s="78">
        <f t="shared" si="11"/>
        <v>2.1167157039138074</v>
      </c>
      <c r="AA71" s="68">
        <v>8</v>
      </c>
      <c r="AB71" s="78">
        <f t="shared" si="12"/>
        <v>6.7055589083350098</v>
      </c>
      <c r="AC71" s="68">
        <v>3</v>
      </c>
      <c r="AD71" s="78">
        <f t="shared" si="13"/>
        <v>3.2584611374201677</v>
      </c>
      <c r="AE71" s="68">
        <v>4</v>
      </c>
      <c r="AF71" s="78">
        <f t="shared" si="14"/>
        <v>6.2993118001858299</v>
      </c>
      <c r="AG71" s="68">
        <v>1</v>
      </c>
      <c r="AH71" s="78">
        <f t="shared" si="15"/>
        <v>2.1720243266724588</v>
      </c>
      <c r="AI71" s="68">
        <v>3</v>
      </c>
      <c r="AJ71" s="78">
        <f t="shared" si="16"/>
        <v>3.8339638073816582</v>
      </c>
      <c r="AK71" s="68">
        <v>0</v>
      </c>
      <c r="AL71" s="78">
        <v>0</v>
      </c>
      <c r="AM71" s="77"/>
      <c r="AN71" s="77"/>
      <c r="AO71" s="77">
        <v>2392903</v>
      </c>
      <c r="AP71" s="77">
        <v>178802</v>
      </c>
      <c r="AQ71" s="77">
        <v>180380</v>
      </c>
      <c r="AR71" s="77">
        <v>183109</v>
      </c>
      <c r="AS71" s="77">
        <v>200017</v>
      </c>
      <c r="AT71" s="77">
        <v>209603</v>
      </c>
      <c r="AU71" s="77">
        <v>219071</v>
      </c>
      <c r="AV71" s="77">
        <v>201591</v>
      </c>
      <c r="AW71" s="77">
        <v>176897</v>
      </c>
      <c r="AX71" s="77">
        <v>153664</v>
      </c>
      <c r="AY71" s="77">
        <v>148881</v>
      </c>
      <c r="AZ71" s="77">
        <v>141729</v>
      </c>
      <c r="BA71" s="77">
        <v>119304</v>
      </c>
      <c r="BB71" s="77">
        <v>92068</v>
      </c>
      <c r="BC71" s="77">
        <v>63499</v>
      </c>
      <c r="BD71" s="77">
        <v>46040</v>
      </c>
      <c r="BE71" s="77">
        <v>78248</v>
      </c>
    </row>
    <row r="72" spans="1:57" ht="14.4" x14ac:dyDescent="0.3">
      <c r="A72" s="55" t="s">
        <v>132</v>
      </c>
      <c r="B72" s="56" t="s">
        <v>133</v>
      </c>
      <c r="C72" s="75">
        <f t="shared" si="17"/>
        <v>6</v>
      </c>
      <c r="D72" s="76">
        <f t="shared" ref="D72:D78" si="18">SUM(C72/AO72*100000)</f>
        <v>0.25074146340240283</v>
      </c>
      <c r="E72" s="68">
        <v>2</v>
      </c>
      <c r="F72" s="78">
        <f t="shared" ref="F72:F78" si="19">SUM(E72/AP72*100000)</f>
        <v>1.1185557208532344</v>
      </c>
      <c r="G72" s="68">
        <v>1</v>
      </c>
      <c r="H72" s="78">
        <f t="shared" ref="H72:H78" si="20">SUM(G72/AQ72*100000)</f>
        <v>0.55438518682780802</v>
      </c>
      <c r="I72" s="68">
        <v>1</v>
      </c>
      <c r="J72" s="78">
        <f t="shared" ref="J72:J78" si="21">SUM(I72/AR72*100000)</f>
        <v>0.54612280117307177</v>
      </c>
      <c r="K72" s="68">
        <v>0</v>
      </c>
      <c r="L72" s="78">
        <f t="shared" ref="L72:L78" si="22">SUM(K72/AS72*100000)</f>
        <v>0</v>
      </c>
      <c r="M72" s="68">
        <v>0</v>
      </c>
      <c r="N72" s="78">
        <f t="shared" ref="N72:N78" si="23">SUM(M72/AT72*100000)</f>
        <v>0</v>
      </c>
      <c r="O72" s="68">
        <v>0</v>
      </c>
      <c r="P72" s="78">
        <f t="shared" ref="P72:P78" si="24">SUM(O72/AU72*100000)</f>
        <v>0</v>
      </c>
      <c r="Q72" s="68">
        <v>0</v>
      </c>
      <c r="R72" s="78">
        <f t="shared" ref="R72:R78" si="25">SUM(Q72/AV72*100000)</f>
        <v>0</v>
      </c>
      <c r="S72" s="68">
        <v>0</v>
      </c>
      <c r="T72" s="78">
        <f t="shared" ref="T72:T78" si="26">SUM(S72/AW72*100000)</f>
        <v>0</v>
      </c>
      <c r="U72" s="68">
        <v>0</v>
      </c>
      <c r="V72" s="78">
        <f t="shared" ref="V72:V78" si="27">SUM(U72/AX72*100000)</f>
        <v>0</v>
      </c>
      <c r="W72" s="68">
        <v>0</v>
      </c>
      <c r="X72" s="78">
        <f t="shared" ref="X72:X78" si="28">SUM(W72/AY72*100000)</f>
        <v>0</v>
      </c>
      <c r="Y72" s="68">
        <v>0</v>
      </c>
      <c r="Z72" s="78">
        <f t="shared" ref="Z72:Z78" si="29">SUM(Y72/AZ72*100000)</f>
        <v>0</v>
      </c>
      <c r="AA72" s="68">
        <v>1</v>
      </c>
      <c r="AB72" s="78">
        <f t="shared" ref="AB72:AB78" si="30">SUM(AA72/BA72*100000)</f>
        <v>0.83819486354187622</v>
      </c>
      <c r="AC72" s="68">
        <v>0</v>
      </c>
      <c r="AD72" s="78">
        <f t="shared" ref="AD72:AD78" si="31">SUM(AC72/BB72*100000)</f>
        <v>0</v>
      </c>
      <c r="AE72" s="68">
        <v>1</v>
      </c>
      <c r="AF72" s="78">
        <f t="shared" ref="AF72:AF78" si="32">SUM(AE72/BC72*100000)</f>
        <v>1.5748279500464575</v>
      </c>
      <c r="AG72" s="68">
        <v>0</v>
      </c>
      <c r="AH72" s="78">
        <f t="shared" ref="AH72:AH78" si="33">SUM(AG72/BD72*100000)</f>
        <v>0</v>
      </c>
      <c r="AI72" s="68">
        <v>0</v>
      </c>
      <c r="AJ72" s="78">
        <f t="shared" ref="AJ72:AJ78" si="34">SUM(AI72/BE72*100000)</f>
        <v>0</v>
      </c>
      <c r="AK72" s="68">
        <v>0</v>
      </c>
      <c r="AL72" s="78">
        <v>0</v>
      </c>
      <c r="AM72" s="77"/>
      <c r="AN72" s="77"/>
      <c r="AO72" s="77">
        <v>2392903</v>
      </c>
      <c r="AP72" s="77">
        <v>178802</v>
      </c>
      <c r="AQ72" s="77">
        <v>180380</v>
      </c>
      <c r="AR72" s="77">
        <v>183109</v>
      </c>
      <c r="AS72" s="77">
        <v>200017</v>
      </c>
      <c r="AT72" s="77">
        <v>209603</v>
      </c>
      <c r="AU72" s="77">
        <v>219071</v>
      </c>
      <c r="AV72" s="77">
        <v>201591</v>
      </c>
      <c r="AW72" s="77">
        <v>176897</v>
      </c>
      <c r="AX72" s="77">
        <v>153664</v>
      </c>
      <c r="AY72" s="77">
        <v>148881</v>
      </c>
      <c r="AZ72" s="77">
        <v>141729</v>
      </c>
      <c r="BA72" s="77">
        <v>119304</v>
      </c>
      <c r="BB72" s="77">
        <v>92068</v>
      </c>
      <c r="BC72" s="77">
        <v>63499</v>
      </c>
      <c r="BD72" s="77">
        <v>46040</v>
      </c>
      <c r="BE72" s="77">
        <v>78248</v>
      </c>
    </row>
    <row r="73" spans="1:57" ht="14.4" x14ac:dyDescent="0.3">
      <c r="A73" s="55" t="s">
        <v>134</v>
      </c>
      <c r="B73" s="56" t="s">
        <v>135</v>
      </c>
      <c r="C73" s="75">
        <f t="shared" ref="C73:C78" si="35">SUM(E73+G73+I73+K73+M73+O73+Q73+S73+U73+W73+Y73+AA73+AC73+AE73+AG73+AI73+AK73)</f>
        <v>557</v>
      </c>
      <c r="D73" s="76">
        <f t="shared" si="18"/>
        <v>23.277165852523066</v>
      </c>
      <c r="E73" s="68">
        <v>0</v>
      </c>
      <c r="F73" s="78">
        <f t="shared" si="19"/>
        <v>0</v>
      </c>
      <c r="G73" s="68">
        <v>0</v>
      </c>
      <c r="H73" s="78">
        <f t="shared" si="20"/>
        <v>0</v>
      </c>
      <c r="I73" s="68">
        <v>4</v>
      </c>
      <c r="J73" s="78">
        <f t="shared" si="21"/>
        <v>2.1844912046922871</v>
      </c>
      <c r="K73" s="68">
        <v>9</v>
      </c>
      <c r="L73" s="78">
        <f t="shared" si="22"/>
        <v>4.4996175325097365</v>
      </c>
      <c r="M73" s="68">
        <v>17</v>
      </c>
      <c r="N73" s="78">
        <f t="shared" si="23"/>
        <v>8.1105709364846881</v>
      </c>
      <c r="O73" s="68">
        <v>37</v>
      </c>
      <c r="P73" s="78">
        <f t="shared" si="24"/>
        <v>16.889501577114267</v>
      </c>
      <c r="Q73" s="68">
        <v>54</v>
      </c>
      <c r="R73" s="78">
        <f t="shared" si="25"/>
        <v>26.786910129916514</v>
      </c>
      <c r="S73" s="68">
        <v>58</v>
      </c>
      <c r="T73" s="78">
        <f t="shared" si="26"/>
        <v>32.787441279388567</v>
      </c>
      <c r="U73" s="68">
        <v>59</v>
      </c>
      <c r="V73" s="78">
        <f t="shared" si="27"/>
        <v>38.395460224906287</v>
      </c>
      <c r="W73" s="68">
        <v>77</v>
      </c>
      <c r="X73" s="78">
        <f t="shared" si="28"/>
        <v>51.719158253907487</v>
      </c>
      <c r="Y73" s="68">
        <v>76</v>
      </c>
      <c r="Z73" s="78">
        <f t="shared" si="29"/>
        <v>53.623464499149783</v>
      </c>
      <c r="AA73" s="68">
        <v>70</v>
      </c>
      <c r="AB73" s="78">
        <f t="shared" si="30"/>
        <v>58.673640447931334</v>
      </c>
      <c r="AC73" s="68">
        <v>43</v>
      </c>
      <c r="AD73" s="78">
        <f t="shared" si="31"/>
        <v>46.704609636355734</v>
      </c>
      <c r="AE73" s="68">
        <v>26</v>
      </c>
      <c r="AF73" s="78">
        <f t="shared" si="32"/>
        <v>40.945526701207889</v>
      </c>
      <c r="AG73" s="68">
        <v>14</v>
      </c>
      <c r="AH73" s="78">
        <f t="shared" si="33"/>
        <v>30.408340573414421</v>
      </c>
      <c r="AI73" s="68">
        <v>13</v>
      </c>
      <c r="AJ73" s="78">
        <f t="shared" si="34"/>
        <v>16.613843165320521</v>
      </c>
      <c r="AK73" s="68">
        <v>0</v>
      </c>
      <c r="AL73" s="78">
        <v>0</v>
      </c>
      <c r="AM73" s="77"/>
      <c r="AN73" s="77"/>
      <c r="AO73" s="77">
        <v>2392903</v>
      </c>
      <c r="AP73" s="77">
        <v>178802</v>
      </c>
      <c r="AQ73" s="77">
        <v>180380</v>
      </c>
      <c r="AR73" s="77">
        <v>183109</v>
      </c>
      <c r="AS73" s="77">
        <v>200017</v>
      </c>
      <c r="AT73" s="77">
        <v>209603</v>
      </c>
      <c r="AU73" s="77">
        <v>219071</v>
      </c>
      <c r="AV73" s="77">
        <v>201591</v>
      </c>
      <c r="AW73" s="77">
        <v>176897</v>
      </c>
      <c r="AX73" s="77">
        <v>153664</v>
      </c>
      <c r="AY73" s="77">
        <v>148881</v>
      </c>
      <c r="AZ73" s="77">
        <v>141729</v>
      </c>
      <c r="BA73" s="77">
        <v>119304</v>
      </c>
      <c r="BB73" s="77">
        <v>92068</v>
      </c>
      <c r="BC73" s="77">
        <v>63499</v>
      </c>
      <c r="BD73" s="77">
        <v>46040</v>
      </c>
      <c r="BE73" s="77">
        <v>78248</v>
      </c>
    </row>
    <row r="74" spans="1:57" ht="14.4" x14ac:dyDescent="0.3">
      <c r="A74" s="55" t="s">
        <v>136</v>
      </c>
      <c r="B74" s="56" t="s">
        <v>157</v>
      </c>
      <c r="C74" s="75">
        <f t="shared" si="35"/>
        <v>6</v>
      </c>
      <c r="D74" s="76">
        <f t="shared" si="18"/>
        <v>0.25074146340240283</v>
      </c>
      <c r="E74" s="68">
        <v>3</v>
      </c>
      <c r="F74" s="78">
        <f t="shared" si="19"/>
        <v>1.6778335812798515</v>
      </c>
      <c r="G74" s="68">
        <v>1</v>
      </c>
      <c r="H74" s="78">
        <f t="shared" si="20"/>
        <v>0.55438518682780802</v>
      </c>
      <c r="I74" s="68">
        <v>0</v>
      </c>
      <c r="J74" s="78">
        <f t="shared" si="21"/>
        <v>0</v>
      </c>
      <c r="K74" s="68">
        <v>0</v>
      </c>
      <c r="L74" s="78">
        <f t="shared" si="22"/>
        <v>0</v>
      </c>
      <c r="M74" s="68">
        <v>0</v>
      </c>
      <c r="N74" s="78">
        <f t="shared" si="23"/>
        <v>0</v>
      </c>
      <c r="O74" s="68">
        <v>0</v>
      </c>
      <c r="P74" s="78">
        <f t="shared" si="24"/>
        <v>0</v>
      </c>
      <c r="Q74" s="68">
        <v>0</v>
      </c>
      <c r="R74" s="78">
        <f t="shared" si="25"/>
        <v>0</v>
      </c>
      <c r="S74" s="68">
        <v>0</v>
      </c>
      <c r="T74" s="78">
        <f t="shared" si="26"/>
        <v>0</v>
      </c>
      <c r="U74" s="68">
        <v>0</v>
      </c>
      <c r="V74" s="78">
        <f t="shared" si="27"/>
        <v>0</v>
      </c>
      <c r="W74" s="68">
        <v>0</v>
      </c>
      <c r="X74" s="78">
        <f t="shared" si="28"/>
        <v>0</v>
      </c>
      <c r="Y74" s="68">
        <v>0</v>
      </c>
      <c r="Z74" s="78">
        <f t="shared" si="29"/>
        <v>0</v>
      </c>
      <c r="AA74" s="68">
        <v>0</v>
      </c>
      <c r="AB74" s="78">
        <f t="shared" si="30"/>
        <v>0</v>
      </c>
      <c r="AC74" s="68">
        <v>0</v>
      </c>
      <c r="AD74" s="78">
        <f t="shared" si="31"/>
        <v>0</v>
      </c>
      <c r="AE74" s="68">
        <v>1</v>
      </c>
      <c r="AF74" s="78">
        <f t="shared" si="32"/>
        <v>1.5748279500464575</v>
      </c>
      <c r="AG74" s="68">
        <v>1</v>
      </c>
      <c r="AH74" s="78">
        <f t="shared" si="33"/>
        <v>2.1720243266724588</v>
      </c>
      <c r="AI74" s="68">
        <v>0</v>
      </c>
      <c r="AJ74" s="78">
        <f t="shared" si="34"/>
        <v>0</v>
      </c>
      <c r="AK74" s="68">
        <v>0</v>
      </c>
      <c r="AL74" s="78">
        <v>0</v>
      </c>
      <c r="AM74" s="77"/>
      <c r="AN74" s="77"/>
      <c r="AO74" s="77">
        <v>2392903</v>
      </c>
      <c r="AP74" s="77">
        <v>178802</v>
      </c>
      <c r="AQ74" s="77">
        <v>180380</v>
      </c>
      <c r="AR74" s="77">
        <v>183109</v>
      </c>
      <c r="AS74" s="77">
        <v>200017</v>
      </c>
      <c r="AT74" s="77">
        <v>209603</v>
      </c>
      <c r="AU74" s="77">
        <v>219071</v>
      </c>
      <c r="AV74" s="77">
        <v>201591</v>
      </c>
      <c r="AW74" s="77">
        <v>176897</v>
      </c>
      <c r="AX74" s="77">
        <v>153664</v>
      </c>
      <c r="AY74" s="77">
        <v>148881</v>
      </c>
      <c r="AZ74" s="77">
        <v>141729</v>
      </c>
      <c r="BA74" s="77">
        <v>119304</v>
      </c>
      <c r="BB74" s="77">
        <v>92068</v>
      </c>
      <c r="BC74" s="77">
        <v>63499</v>
      </c>
      <c r="BD74" s="77">
        <v>46040</v>
      </c>
      <c r="BE74" s="77">
        <v>78248</v>
      </c>
    </row>
    <row r="75" spans="1:57" ht="14.4" x14ac:dyDescent="0.3">
      <c r="A75" s="55" t="s">
        <v>137</v>
      </c>
      <c r="B75" s="56" t="s">
        <v>138</v>
      </c>
      <c r="C75" s="75">
        <f t="shared" si="35"/>
        <v>2</v>
      </c>
      <c r="D75" s="76">
        <f t="shared" si="18"/>
        <v>8.3580487800800962E-2</v>
      </c>
      <c r="E75" s="68">
        <v>0</v>
      </c>
      <c r="F75" s="78">
        <f t="shared" si="19"/>
        <v>0</v>
      </c>
      <c r="G75" s="68">
        <v>0</v>
      </c>
      <c r="H75" s="78">
        <f t="shared" si="20"/>
        <v>0</v>
      </c>
      <c r="I75" s="68">
        <v>0</v>
      </c>
      <c r="J75" s="78">
        <f t="shared" si="21"/>
        <v>0</v>
      </c>
      <c r="K75" s="68">
        <v>0</v>
      </c>
      <c r="L75" s="78">
        <f t="shared" si="22"/>
        <v>0</v>
      </c>
      <c r="M75" s="68">
        <v>1</v>
      </c>
      <c r="N75" s="78">
        <f t="shared" si="23"/>
        <v>0.47709240802851099</v>
      </c>
      <c r="O75" s="68">
        <v>0</v>
      </c>
      <c r="P75" s="78">
        <f t="shared" si="24"/>
        <v>0</v>
      </c>
      <c r="Q75" s="68">
        <v>0</v>
      </c>
      <c r="R75" s="78">
        <f t="shared" si="25"/>
        <v>0</v>
      </c>
      <c r="S75" s="68">
        <v>0</v>
      </c>
      <c r="T75" s="78">
        <f t="shared" si="26"/>
        <v>0</v>
      </c>
      <c r="U75" s="68">
        <v>0</v>
      </c>
      <c r="V75" s="78">
        <f t="shared" si="27"/>
        <v>0</v>
      </c>
      <c r="W75" s="68">
        <v>0</v>
      </c>
      <c r="X75" s="78">
        <f t="shared" si="28"/>
        <v>0</v>
      </c>
      <c r="Y75" s="68">
        <v>0</v>
      </c>
      <c r="Z75" s="78">
        <f t="shared" si="29"/>
        <v>0</v>
      </c>
      <c r="AA75" s="68">
        <v>0</v>
      </c>
      <c r="AB75" s="78">
        <f t="shared" si="30"/>
        <v>0</v>
      </c>
      <c r="AC75" s="68">
        <v>0</v>
      </c>
      <c r="AD75" s="78">
        <f t="shared" si="31"/>
        <v>0</v>
      </c>
      <c r="AE75" s="68">
        <v>1</v>
      </c>
      <c r="AF75" s="78">
        <f t="shared" si="32"/>
        <v>1.5748279500464575</v>
      </c>
      <c r="AG75" s="68">
        <v>0</v>
      </c>
      <c r="AH75" s="78">
        <f t="shared" si="33"/>
        <v>0</v>
      </c>
      <c r="AI75" s="68">
        <v>0</v>
      </c>
      <c r="AJ75" s="78">
        <f t="shared" si="34"/>
        <v>0</v>
      </c>
      <c r="AK75" s="68">
        <v>0</v>
      </c>
      <c r="AL75" s="78">
        <v>0</v>
      </c>
      <c r="AM75" s="77"/>
      <c r="AN75" s="77"/>
      <c r="AO75" s="77">
        <v>2392903</v>
      </c>
      <c r="AP75" s="77">
        <v>178802</v>
      </c>
      <c r="AQ75" s="77">
        <v>180380</v>
      </c>
      <c r="AR75" s="77">
        <v>183109</v>
      </c>
      <c r="AS75" s="77">
        <v>200017</v>
      </c>
      <c r="AT75" s="77">
        <v>209603</v>
      </c>
      <c r="AU75" s="77">
        <v>219071</v>
      </c>
      <c r="AV75" s="77">
        <v>201591</v>
      </c>
      <c r="AW75" s="77">
        <v>176897</v>
      </c>
      <c r="AX75" s="77">
        <v>153664</v>
      </c>
      <c r="AY75" s="77">
        <v>148881</v>
      </c>
      <c r="AZ75" s="77">
        <v>141729</v>
      </c>
      <c r="BA75" s="77">
        <v>119304</v>
      </c>
      <c r="BB75" s="77">
        <v>92068</v>
      </c>
      <c r="BC75" s="77">
        <v>63499</v>
      </c>
      <c r="BD75" s="77">
        <v>46040</v>
      </c>
      <c r="BE75" s="77">
        <v>78248</v>
      </c>
    </row>
    <row r="76" spans="1:57" ht="14.4" x14ac:dyDescent="0.3">
      <c r="A76" s="55" t="s">
        <v>139</v>
      </c>
      <c r="B76" s="56" t="s">
        <v>158</v>
      </c>
      <c r="C76" s="75">
        <f t="shared" si="35"/>
        <v>8</v>
      </c>
      <c r="D76" s="76">
        <f t="shared" si="18"/>
        <v>0.33432195120320385</v>
      </c>
      <c r="E76" s="68">
        <v>0</v>
      </c>
      <c r="F76" s="78">
        <f t="shared" si="19"/>
        <v>0</v>
      </c>
      <c r="G76" s="68">
        <v>0</v>
      </c>
      <c r="H76" s="78">
        <f t="shared" si="20"/>
        <v>0</v>
      </c>
      <c r="I76" s="68">
        <v>0</v>
      </c>
      <c r="J76" s="78">
        <f t="shared" si="21"/>
        <v>0</v>
      </c>
      <c r="K76" s="68">
        <v>0</v>
      </c>
      <c r="L76" s="78">
        <f t="shared" si="22"/>
        <v>0</v>
      </c>
      <c r="M76" s="68">
        <v>0</v>
      </c>
      <c r="N76" s="78">
        <f t="shared" si="23"/>
        <v>0</v>
      </c>
      <c r="O76" s="68">
        <v>0</v>
      </c>
      <c r="P76" s="78">
        <f t="shared" si="24"/>
        <v>0</v>
      </c>
      <c r="Q76" s="68">
        <v>0</v>
      </c>
      <c r="R76" s="78">
        <f t="shared" si="25"/>
        <v>0</v>
      </c>
      <c r="S76" s="68">
        <v>0</v>
      </c>
      <c r="T76" s="78">
        <f t="shared" si="26"/>
        <v>0</v>
      </c>
      <c r="U76" s="68">
        <v>0</v>
      </c>
      <c r="V76" s="78">
        <f t="shared" si="27"/>
        <v>0</v>
      </c>
      <c r="W76" s="68">
        <v>0</v>
      </c>
      <c r="X76" s="78">
        <f t="shared" si="28"/>
        <v>0</v>
      </c>
      <c r="Y76" s="68">
        <v>0</v>
      </c>
      <c r="Z76" s="78">
        <f t="shared" si="29"/>
        <v>0</v>
      </c>
      <c r="AA76" s="68">
        <v>1</v>
      </c>
      <c r="AB76" s="78">
        <f t="shared" si="30"/>
        <v>0.83819486354187622</v>
      </c>
      <c r="AC76" s="68">
        <v>1</v>
      </c>
      <c r="AD76" s="78">
        <f t="shared" si="31"/>
        <v>1.0861537124733893</v>
      </c>
      <c r="AE76" s="68">
        <v>0</v>
      </c>
      <c r="AF76" s="78">
        <f t="shared" si="32"/>
        <v>0</v>
      </c>
      <c r="AG76" s="68">
        <v>1</v>
      </c>
      <c r="AH76" s="78">
        <f t="shared" si="33"/>
        <v>2.1720243266724588</v>
      </c>
      <c r="AI76" s="68">
        <v>5</v>
      </c>
      <c r="AJ76" s="78">
        <f t="shared" si="34"/>
        <v>6.38993967896943</v>
      </c>
      <c r="AK76" s="68">
        <v>0</v>
      </c>
      <c r="AL76" s="78">
        <v>0</v>
      </c>
      <c r="AM76" s="77"/>
      <c r="AN76" s="77"/>
      <c r="AO76" s="77">
        <v>2392903</v>
      </c>
      <c r="AP76" s="77">
        <v>178802</v>
      </c>
      <c r="AQ76" s="77">
        <v>180380</v>
      </c>
      <c r="AR76" s="77">
        <v>183109</v>
      </c>
      <c r="AS76" s="77">
        <v>200017</v>
      </c>
      <c r="AT76" s="77">
        <v>209603</v>
      </c>
      <c r="AU76" s="77">
        <v>219071</v>
      </c>
      <c r="AV76" s="77">
        <v>201591</v>
      </c>
      <c r="AW76" s="77">
        <v>176897</v>
      </c>
      <c r="AX76" s="77">
        <v>153664</v>
      </c>
      <c r="AY76" s="77">
        <v>148881</v>
      </c>
      <c r="AZ76" s="77">
        <v>141729</v>
      </c>
      <c r="BA76" s="77">
        <v>119304</v>
      </c>
      <c r="BB76" s="77">
        <v>92068</v>
      </c>
      <c r="BC76" s="77">
        <v>63499</v>
      </c>
      <c r="BD76" s="77">
        <v>46040</v>
      </c>
      <c r="BE76" s="77">
        <v>78248</v>
      </c>
    </row>
    <row r="77" spans="1:57" ht="14.4" x14ac:dyDescent="0.3">
      <c r="A77" s="55" t="s">
        <v>140</v>
      </c>
      <c r="B77" s="56" t="s">
        <v>159</v>
      </c>
      <c r="C77" s="75">
        <f t="shared" si="35"/>
        <v>118</v>
      </c>
      <c r="D77" s="76">
        <f t="shared" si="18"/>
        <v>4.9312487802472562</v>
      </c>
      <c r="E77" s="68">
        <v>0</v>
      </c>
      <c r="F77" s="78">
        <f t="shared" si="19"/>
        <v>0</v>
      </c>
      <c r="G77" s="68">
        <v>1</v>
      </c>
      <c r="H77" s="78">
        <f t="shared" si="20"/>
        <v>0.55438518682780802</v>
      </c>
      <c r="I77" s="68">
        <v>2</v>
      </c>
      <c r="J77" s="78">
        <f t="shared" si="21"/>
        <v>1.0922456023461435</v>
      </c>
      <c r="K77" s="68">
        <v>5</v>
      </c>
      <c r="L77" s="78">
        <f t="shared" si="22"/>
        <v>2.4997875180609648</v>
      </c>
      <c r="M77" s="68">
        <v>7</v>
      </c>
      <c r="N77" s="78">
        <f t="shared" si="23"/>
        <v>3.3396468561995771</v>
      </c>
      <c r="O77" s="68">
        <v>7</v>
      </c>
      <c r="P77" s="78">
        <f t="shared" si="24"/>
        <v>3.1953111091837805</v>
      </c>
      <c r="Q77" s="68">
        <v>6</v>
      </c>
      <c r="R77" s="78">
        <f t="shared" si="25"/>
        <v>2.9763233477685018</v>
      </c>
      <c r="S77" s="68">
        <v>8</v>
      </c>
      <c r="T77" s="78">
        <f t="shared" si="26"/>
        <v>4.5224056937087687</v>
      </c>
      <c r="U77" s="68">
        <v>2</v>
      </c>
      <c r="V77" s="78">
        <f t="shared" si="27"/>
        <v>1.3015410245730945</v>
      </c>
      <c r="W77" s="68">
        <v>8</v>
      </c>
      <c r="X77" s="78">
        <f t="shared" si="28"/>
        <v>5.3734190393670112</v>
      </c>
      <c r="Y77" s="68">
        <v>11</v>
      </c>
      <c r="Z77" s="78">
        <f t="shared" si="29"/>
        <v>7.7612909143506279</v>
      </c>
      <c r="AA77" s="68">
        <v>10</v>
      </c>
      <c r="AB77" s="78">
        <f t="shared" si="30"/>
        <v>8.3819486354187624</v>
      </c>
      <c r="AC77" s="68">
        <v>10</v>
      </c>
      <c r="AD77" s="78">
        <f t="shared" si="31"/>
        <v>10.861537124733891</v>
      </c>
      <c r="AE77" s="68">
        <v>5</v>
      </c>
      <c r="AF77" s="78">
        <f t="shared" si="32"/>
        <v>7.8741397502322874</v>
      </c>
      <c r="AG77" s="68">
        <v>13</v>
      </c>
      <c r="AH77" s="78">
        <f t="shared" si="33"/>
        <v>28.236316246741961</v>
      </c>
      <c r="AI77" s="68">
        <v>23</v>
      </c>
      <c r="AJ77" s="78">
        <f t="shared" si="34"/>
        <v>29.393722523259378</v>
      </c>
      <c r="AK77" s="68">
        <v>0</v>
      </c>
      <c r="AL77" s="78">
        <v>0</v>
      </c>
      <c r="AM77" s="77"/>
      <c r="AN77" s="77"/>
      <c r="AO77" s="77">
        <v>2392903</v>
      </c>
      <c r="AP77" s="77">
        <v>178802</v>
      </c>
      <c r="AQ77" s="77">
        <v>180380</v>
      </c>
      <c r="AR77" s="77">
        <v>183109</v>
      </c>
      <c r="AS77" s="77">
        <v>200017</v>
      </c>
      <c r="AT77" s="77">
        <v>209603</v>
      </c>
      <c r="AU77" s="77">
        <v>219071</v>
      </c>
      <c r="AV77" s="77">
        <v>201591</v>
      </c>
      <c r="AW77" s="77">
        <v>176897</v>
      </c>
      <c r="AX77" s="77">
        <v>153664</v>
      </c>
      <c r="AY77" s="77">
        <v>148881</v>
      </c>
      <c r="AZ77" s="77">
        <v>141729</v>
      </c>
      <c r="BA77" s="77">
        <v>119304</v>
      </c>
      <c r="BB77" s="77">
        <v>92068</v>
      </c>
      <c r="BC77" s="77">
        <v>63499</v>
      </c>
      <c r="BD77" s="77">
        <v>46040</v>
      </c>
      <c r="BE77" s="77">
        <v>78248</v>
      </c>
    </row>
    <row r="78" spans="1:57" ht="14.4" x14ac:dyDescent="0.3">
      <c r="A78" s="42" t="s">
        <v>141</v>
      </c>
      <c r="B78" s="61" t="s">
        <v>160</v>
      </c>
      <c r="C78" s="79">
        <f t="shared" si="35"/>
        <v>69</v>
      </c>
      <c r="D78" s="80">
        <f t="shared" si="18"/>
        <v>2.883526829127633</v>
      </c>
      <c r="E78" s="81">
        <v>0</v>
      </c>
      <c r="F78" s="82">
        <f t="shared" si="19"/>
        <v>0</v>
      </c>
      <c r="G78" s="81">
        <v>0</v>
      </c>
      <c r="H78" s="82">
        <f t="shared" si="20"/>
        <v>0</v>
      </c>
      <c r="I78" s="81">
        <v>0</v>
      </c>
      <c r="J78" s="82">
        <f t="shared" si="21"/>
        <v>0</v>
      </c>
      <c r="K78" s="81">
        <v>0</v>
      </c>
      <c r="L78" s="82">
        <f t="shared" si="22"/>
        <v>0</v>
      </c>
      <c r="M78" s="81">
        <v>0</v>
      </c>
      <c r="N78" s="82">
        <f t="shared" si="23"/>
        <v>0</v>
      </c>
      <c r="O78" s="81">
        <v>1</v>
      </c>
      <c r="P78" s="82">
        <f t="shared" si="24"/>
        <v>0.45647301559768294</v>
      </c>
      <c r="Q78" s="81">
        <v>2</v>
      </c>
      <c r="R78" s="82">
        <f t="shared" si="25"/>
        <v>0.99210778258950061</v>
      </c>
      <c r="S78" s="81">
        <v>4</v>
      </c>
      <c r="T78" s="82">
        <f t="shared" si="26"/>
        <v>2.2612028468543843</v>
      </c>
      <c r="U78" s="81">
        <v>0</v>
      </c>
      <c r="V78" s="82">
        <f t="shared" si="27"/>
        <v>0</v>
      </c>
      <c r="W78" s="81">
        <v>5</v>
      </c>
      <c r="X78" s="82">
        <f t="shared" si="28"/>
        <v>3.358386899604382</v>
      </c>
      <c r="Y78" s="81">
        <v>6</v>
      </c>
      <c r="Z78" s="82">
        <f t="shared" si="29"/>
        <v>4.2334314078276147</v>
      </c>
      <c r="AA78" s="81">
        <v>10</v>
      </c>
      <c r="AB78" s="82">
        <f t="shared" si="30"/>
        <v>8.3819486354187624</v>
      </c>
      <c r="AC78" s="81">
        <v>8</v>
      </c>
      <c r="AD78" s="82">
        <f t="shared" si="31"/>
        <v>8.6892296997871146</v>
      </c>
      <c r="AE78" s="81">
        <v>10</v>
      </c>
      <c r="AF78" s="82">
        <f t="shared" si="32"/>
        <v>15.748279500464575</v>
      </c>
      <c r="AG78" s="81">
        <v>6</v>
      </c>
      <c r="AH78" s="82">
        <f t="shared" si="33"/>
        <v>13.032145960034752</v>
      </c>
      <c r="AI78" s="81">
        <v>17</v>
      </c>
      <c r="AJ78" s="82">
        <f t="shared" si="34"/>
        <v>21.725794908496063</v>
      </c>
      <c r="AK78" s="81">
        <v>0</v>
      </c>
      <c r="AL78" s="82">
        <v>0</v>
      </c>
      <c r="AM78" s="77"/>
      <c r="AN78" s="77"/>
      <c r="AO78" s="77">
        <v>2392903</v>
      </c>
      <c r="AP78" s="77">
        <v>178802</v>
      </c>
      <c r="AQ78" s="77">
        <v>180380</v>
      </c>
      <c r="AR78" s="77">
        <v>183109</v>
      </c>
      <c r="AS78" s="77">
        <v>200017</v>
      </c>
      <c r="AT78" s="77">
        <v>209603</v>
      </c>
      <c r="AU78" s="77">
        <v>219071</v>
      </c>
      <c r="AV78" s="77">
        <v>201591</v>
      </c>
      <c r="AW78" s="77">
        <v>176897</v>
      </c>
      <c r="AX78" s="77">
        <v>153664</v>
      </c>
      <c r="AY78" s="77">
        <v>148881</v>
      </c>
      <c r="AZ78" s="77">
        <v>141729</v>
      </c>
      <c r="BA78" s="77">
        <v>119304</v>
      </c>
      <c r="BB78" s="77">
        <v>92068</v>
      </c>
      <c r="BC78" s="77">
        <v>63499</v>
      </c>
      <c r="BD78" s="77">
        <v>46040</v>
      </c>
      <c r="BE78" s="77">
        <v>78248</v>
      </c>
    </row>
    <row r="79" spans="1:57" ht="15" customHeight="1" x14ac:dyDescent="0.2">
      <c r="A79" s="109"/>
      <c r="C79" s="49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57" x14ac:dyDescent="0.2">
      <c r="A80" s="29" t="s">
        <v>279</v>
      </c>
      <c r="C80" s="49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3:21" x14ac:dyDescent="0.2">
      <c r="C81" s="49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3:21" x14ac:dyDescent="0.2">
      <c r="C82" s="49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3:21" x14ac:dyDescent="0.2">
      <c r="C83" s="49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3:21" x14ac:dyDescent="0.2">
      <c r="C84" s="49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3:21" x14ac:dyDescent="0.2">
      <c r="C85" s="49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3:21" x14ac:dyDescent="0.2">
      <c r="C86" s="49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3:21" x14ac:dyDescent="0.2">
      <c r="C87" s="49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3:21" x14ac:dyDescent="0.2">
      <c r="C88" s="49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3:21" x14ac:dyDescent="0.2">
      <c r="C89" s="4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3:21" x14ac:dyDescent="0.2">
      <c r="C90" s="49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3:21" x14ac:dyDescent="0.2">
      <c r="C91" s="49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3:21" x14ac:dyDescent="0.2">
      <c r="C92" s="49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3:21" x14ac:dyDescent="0.2">
      <c r="C93" s="4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3:21" x14ac:dyDescent="0.2">
      <c r="C94" s="49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3:21" x14ac:dyDescent="0.2">
      <c r="C95" s="4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3:21" x14ac:dyDescent="0.2">
      <c r="C96" s="49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3:21" x14ac:dyDescent="0.2">
      <c r="C97" s="49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3:21" x14ac:dyDescent="0.2">
      <c r="C98" s="49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3:21" x14ac:dyDescent="0.2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3:21" x14ac:dyDescent="0.2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3:21" x14ac:dyDescent="0.2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3:21" x14ac:dyDescent="0.2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3:21" x14ac:dyDescent="0.2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  <row r="104" spans="3:21" x14ac:dyDescent="0.2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</row>
    <row r="105" spans="3:21" x14ac:dyDescent="0.2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</row>
    <row r="106" spans="3:21" x14ac:dyDescent="0.2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</row>
    <row r="107" spans="3:21" x14ac:dyDescent="0.2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</row>
    <row r="108" spans="3:21" x14ac:dyDescent="0.2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</row>
    <row r="109" spans="3:21" x14ac:dyDescent="0.2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</row>
    <row r="110" spans="3:21" x14ac:dyDescent="0.2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</row>
  </sheetData>
  <mergeCells count="23">
    <mergeCell ref="AK6:AL6"/>
    <mergeCell ref="U6:V6"/>
    <mergeCell ref="W6:X6"/>
    <mergeCell ref="Y6:Z6"/>
    <mergeCell ref="AA6:AB6"/>
    <mergeCell ref="AC6:AD6"/>
    <mergeCell ref="AE6:AF6"/>
    <mergeCell ref="S6:T6"/>
    <mergeCell ref="A1:AL1"/>
    <mergeCell ref="A2:AL2"/>
    <mergeCell ref="A3:AL3"/>
    <mergeCell ref="A5:B7"/>
    <mergeCell ref="C5:AL5"/>
    <mergeCell ref="C6:D6"/>
    <mergeCell ref="E6:F6"/>
    <mergeCell ref="G6:H6"/>
    <mergeCell ref="I6:J6"/>
    <mergeCell ref="K6:L6"/>
    <mergeCell ref="M6:N6"/>
    <mergeCell ref="O6:P6"/>
    <mergeCell ref="Q6:R6"/>
    <mergeCell ref="AG6:AH6"/>
    <mergeCell ref="AI6:AJ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AC50-68D7-4DF5-BD1B-2DFCC4143D6B}">
  <dimension ref="A1:BE24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4" customWidth="1"/>
    <col min="2" max="2" width="21.88671875" style="34" customWidth="1"/>
    <col min="3" max="4" width="6.44140625" style="54" customWidth="1"/>
    <col min="5" max="6" width="5.6640625" style="34" customWidth="1"/>
    <col min="7" max="8" width="5.5546875" style="34" customWidth="1"/>
    <col min="9" max="25" width="6.109375" style="34" customWidth="1"/>
    <col min="26" max="26" width="6.5546875" style="34" bestFit="1" customWidth="1"/>
    <col min="27" max="27" width="6.109375" style="34" customWidth="1"/>
    <col min="28" max="28" width="6.5546875" style="34" bestFit="1" customWidth="1"/>
    <col min="29" max="29" width="6.109375" style="34" customWidth="1"/>
    <col min="30" max="30" width="6.5546875" style="34" bestFit="1" customWidth="1"/>
    <col min="31" max="31" width="6.109375" style="34" customWidth="1"/>
    <col min="32" max="32" width="6.5546875" style="34" bestFit="1" customWidth="1"/>
    <col min="33" max="33" width="6.109375" style="34" customWidth="1"/>
    <col min="34" max="35" width="6.5546875" style="34" customWidth="1"/>
    <col min="36" max="36" width="7.6640625" style="34" bestFit="1" customWidth="1"/>
    <col min="37" max="38" width="5.6640625" style="34" customWidth="1"/>
    <col min="39" max="40" width="11.5546875" style="34"/>
    <col min="41" max="57" width="0" style="34" hidden="1" customWidth="1"/>
    <col min="58" max="255" width="11.5546875" style="34"/>
    <col min="256" max="256" width="7.109375" style="34" customWidth="1"/>
    <col min="257" max="257" width="36.5546875" style="34" customWidth="1"/>
    <col min="258" max="259" width="6.44140625" style="34" customWidth="1"/>
    <col min="260" max="261" width="5.6640625" style="34" customWidth="1"/>
    <col min="262" max="263" width="5.5546875" style="34" customWidth="1"/>
    <col min="264" max="280" width="6.109375" style="34" customWidth="1"/>
    <col min="281" max="281" width="6.5546875" style="34" bestFit="1" customWidth="1"/>
    <col min="282" max="282" width="6.109375" style="34" customWidth="1"/>
    <col min="283" max="283" width="6.5546875" style="34" bestFit="1" customWidth="1"/>
    <col min="284" max="284" width="6.109375" style="34" customWidth="1"/>
    <col min="285" max="285" width="6.5546875" style="34" bestFit="1" customWidth="1"/>
    <col min="286" max="286" width="6.109375" style="34" customWidth="1"/>
    <col min="287" max="287" width="6.5546875" style="34" bestFit="1" customWidth="1"/>
    <col min="288" max="288" width="6.109375" style="34" customWidth="1"/>
    <col min="289" max="290" width="6.5546875" style="34" customWidth="1"/>
    <col min="291" max="291" width="7.6640625" style="34" bestFit="1" customWidth="1"/>
    <col min="292" max="511" width="11.5546875" style="34"/>
    <col min="512" max="512" width="7.109375" style="34" customWidth="1"/>
    <col min="513" max="513" width="36.5546875" style="34" customWidth="1"/>
    <col min="514" max="515" width="6.44140625" style="34" customWidth="1"/>
    <col min="516" max="517" width="5.6640625" style="34" customWidth="1"/>
    <col min="518" max="519" width="5.5546875" style="34" customWidth="1"/>
    <col min="520" max="536" width="6.109375" style="34" customWidth="1"/>
    <col min="537" max="537" width="6.5546875" style="34" bestFit="1" customWidth="1"/>
    <col min="538" max="538" width="6.109375" style="34" customWidth="1"/>
    <col min="539" max="539" width="6.5546875" style="34" bestFit="1" customWidth="1"/>
    <col min="540" max="540" width="6.109375" style="34" customWidth="1"/>
    <col min="541" max="541" width="6.5546875" style="34" bestFit="1" customWidth="1"/>
    <col min="542" max="542" width="6.109375" style="34" customWidth="1"/>
    <col min="543" max="543" width="6.5546875" style="34" bestFit="1" customWidth="1"/>
    <col min="544" max="544" width="6.109375" style="34" customWidth="1"/>
    <col min="545" max="546" width="6.5546875" style="34" customWidth="1"/>
    <col min="547" max="547" width="7.6640625" style="34" bestFit="1" customWidth="1"/>
    <col min="548" max="767" width="11.5546875" style="34"/>
    <col min="768" max="768" width="7.109375" style="34" customWidth="1"/>
    <col min="769" max="769" width="36.5546875" style="34" customWidth="1"/>
    <col min="770" max="771" width="6.44140625" style="34" customWidth="1"/>
    <col min="772" max="773" width="5.6640625" style="34" customWidth="1"/>
    <col min="774" max="775" width="5.5546875" style="34" customWidth="1"/>
    <col min="776" max="792" width="6.109375" style="34" customWidth="1"/>
    <col min="793" max="793" width="6.5546875" style="34" bestFit="1" customWidth="1"/>
    <col min="794" max="794" width="6.109375" style="34" customWidth="1"/>
    <col min="795" max="795" width="6.5546875" style="34" bestFit="1" customWidth="1"/>
    <col min="796" max="796" width="6.109375" style="34" customWidth="1"/>
    <col min="797" max="797" width="6.5546875" style="34" bestFit="1" customWidth="1"/>
    <col min="798" max="798" width="6.109375" style="34" customWidth="1"/>
    <col min="799" max="799" width="6.5546875" style="34" bestFit="1" customWidth="1"/>
    <col min="800" max="800" width="6.109375" style="34" customWidth="1"/>
    <col min="801" max="802" width="6.5546875" style="34" customWidth="1"/>
    <col min="803" max="803" width="7.6640625" style="34" bestFit="1" customWidth="1"/>
    <col min="804" max="1023" width="11.5546875" style="34"/>
    <col min="1024" max="1024" width="7.109375" style="34" customWidth="1"/>
    <col min="1025" max="1025" width="36.5546875" style="34" customWidth="1"/>
    <col min="1026" max="1027" width="6.44140625" style="34" customWidth="1"/>
    <col min="1028" max="1029" width="5.6640625" style="34" customWidth="1"/>
    <col min="1030" max="1031" width="5.5546875" style="34" customWidth="1"/>
    <col min="1032" max="1048" width="6.109375" style="34" customWidth="1"/>
    <col min="1049" max="1049" width="6.5546875" style="34" bestFit="1" customWidth="1"/>
    <col min="1050" max="1050" width="6.109375" style="34" customWidth="1"/>
    <col min="1051" max="1051" width="6.5546875" style="34" bestFit="1" customWidth="1"/>
    <col min="1052" max="1052" width="6.109375" style="34" customWidth="1"/>
    <col min="1053" max="1053" width="6.5546875" style="34" bestFit="1" customWidth="1"/>
    <col min="1054" max="1054" width="6.109375" style="34" customWidth="1"/>
    <col min="1055" max="1055" width="6.5546875" style="34" bestFit="1" customWidth="1"/>
    <col min="1056" max="1056" width="6.109375" style="34" customWidth="1"/>
    <col min="1057" max="1058" width="6.5546875" style="34" customWidth="1"/>
    <col min="1059" max="1059" width="7.6640625" style="34" bestFit="1" customWidth="1"/>
    <col min="1060" max="1279" width="11.5546875" style="34"/>
    <col min="1280" max="1280" width="7.109375" style="34" customWidth="1"/>
    <col min="1281" max="1281" width="36.5546875" style="34" customWidth="1"/>
    <col min="1282" max="1283" width="6.44140625" style="34" customWidth="1"/>
    <col min="1284" max="1285" width="5.6640625" style="34" customWidth="1"/>
    <col min="1286" max="1287" width="5.5546875" style="34" customWidth="1"/>
    <col min="1288" max="1304" width="6.109375" style="34" customWidth="1"/>
    <col min="1305" max="1305" width="6.5546875" style="34" bestFit="1" customWidth="1"/>
    <col min="1306" max="1306" width="6.109375" style="34" customWidth="1"/>
    <col min="1307" max="1307" width="6.5546875" style="34" bestFit="1" customWidth="1"/>
    <col min="1308" max="1308" width="6.109375" style="34" customWidth="1"/>
    <col min="1309" max="1309" width="6.5546875" style="34" bestFit="1" customWidth="1"/>
    <col min="1310" max="1310" width="6.109375" style="34" customWidth="1"/>
    <col min="1311" max="1311" width="6.5546875" style="34" bestFit="1" customWidth="1"/>
    <col min="1312" max="1312" width="6.109375" style="34" customWidth="1"/>
    <col min="1313" max="1314" width="6.5546875" style="34" customWidth="1"/>
    <col min="1315" max="1315" width="7.6640625" style="34" bestFit="1" customWidth="1"/>
    <col min="1316" max="1535" width="11.5546875" style="34"/>
    <col min="1536" max="1536" width="7.109375" style="34" customWidth="1"/>
    <col min="1537" max="1537" width="36.5546875" style="34" customWidth="1"/>
    <col min="1538" max="1539" width="6.44140625" style="34" customWidth="1"/>
    <col min="1540" max="1541" width="5.6640625" style="34" customWidth="1"/>
    <col min="1542" max="1543" width="5.5546875" style="34" customWidth="1"/>
    <col min="1544" max="1560" width="6.109375" style="34" customWidth="1"/>
    <col min="1561" max="1561" width="6.5546875" style="34" bestFit="1" customWidth="1"/>
    <col min="1562" max="1562" width="6.109375" style="34" customWidth="1"/>
    <col min="1563" max="1563" width="6.5546875" style="34" bestFit="1" customWidth="1"/>
    <col min="1564" max="1564" width="6.109375" style="34" customWidth="1"/>
    <col min="1565" max="1565" width="6.5546875" style="34" bestFit="1" customWidth="1"/>
    <col min="1566" max="1566" width="6.109375" style="34" customWidth="1"/>
    <col min="1567" max="1567" width="6.5546875" style="34" bestFit="1" customWidth="1"/>
    <col min="1568" max="1568" width="6.109375" style="34" customWidth="1"/>
    <col min="1569" max="1570" width="6.5546875" style="34" customWidth="1"/>
    <col min="1571" max="1571" width="7.6640625" style="34" bestFit="1" customWidth="1"/>
    <col min="1572" max="1791" width="11.5546875" style="34"/>
    <col min="1792" max="1792" width="7.109375" style="34" customWidth="1"/>
    <col min="1793" max="1793" width="36.5546875" style="34" customWidth="1"/>
    <col min="1794" max="1795" width="6.44140625" style="34" customWidth="1"/>
    <col min="1796" max="1797" width="5.6640625" style="34" customWidth="1"/>
    <col min="1798" max="1799" width="5.5546875" style="34" customWidth="1"/>
    <col min="1800" max="1816" width="6.109375" style="34" customWidth="1"/>
    <col min="1817" max="1817" width="6.5546875" style="34" bestFit="1" customWidth="1"/>
    <col min="1818" max="1818" width="6.109375" style="34" customWidth="1"/>
    <col min="1819" max="1819" width="6.5546875" style="34" bestFit="1" customWidth="1"/>
    <col min="1820" max="1820" width="6.109375" style="34" customWidth="1"/>
    <col min="1821" max="1821" width="6.5546875" style="34" bestFit="1" customWidth="1"/>
    <col min="1822" max="1822" width="6.109375" style="34" customWidth="1"/>
    <col min="1823" max="1823" width="6.5546875" style="34" bestFit="1" customWidth="1"/>
    <col min="1824" max="1824" width="6.109375" style="34" customWidth="1"/>
    <col min="1825" max="1826" width="6.5546875" style="34" customWidth="1"/>
    <col min="1827" max="1827" width="7.6640625" style="34" bestFit="1" customWidth="1"/>
    <col min="1828" max="2047" width="11.5546875" style="34"/>
    <col min="2048" max="2048" width="7.109375" style="34" customWidth="1"/>
    <col min="2049" max="2049" width="36.5546875" style="34" customWidth="1"/>
    <col min="2050" max="2051" width="6.44140625" style="34" customWidth="1"/>
    <col min="2052" max="2053" width="5.6640625" style="34" customWidth="1"/>
    <col min="2054" max="2055" width="5.5546875" style="34" customWidth="1"/>
    <col min="2056" max="2072" width="6.109375" style="34" customWidth="1"/>
    <col min="2073" max="2073" width="6.5546875" style="34" bestFit="1" customWidth="1"/>
    <col min="2074" max="2074" width="6.109375" style="34" customWidth="1"/>
    <col min="2075" max="2075" width="6.5546875" style="34" bestFit="1" customWidth="1"/>
    <col min="2076" max="2076" width="6.109375" style="34" customWidth="1"/>
    <col min="2077" max="2077" width="6.5546875" style="34" bestFit="1" customWidth="1"/>
    <col min="2078" max="2078" width="6.109375" style="34" customWidth="1"/>
    <col min="2079" max="2079" width="6.5546875" style="34" bestFit="1" customWidth="1"/>
    <col min="2080" max="2080" width="6.109375" style="34" customWidth="1"/>
    <col min="2081" max="2082" width="6.5546875" style="34" customWidth="1"/>
    <col min="2083" max="2083" width="7.6640625" style="34" bestFit="1" customWidth="1"/>
    <col min="2084" max="2303" width="11.5546875" style="34"/>
    <col min="2304" max="2304" width="7.109375" style="34" customWidth="1"/>
    <col min="2305" max="2305" width="36.5546875" style="34" customWidth="1"/>
    <col min="2306" max="2307" width="6.44140625" style="34" customWidth="1"/>
    <col min="2308" max="2309" width="5.6640625" style="34" customWidth="1"/>
    <col min="2310" max="2311" width="5.5546875" style="34" customWidth="1"/>
    <col min="2312" max="2328" width="6.109375" style="34" customWidth="1"/>
    <col min="2329" max="2329" width="6.5546875" style="34" bestFit="1" customWidth="1"/>
    <col min="2330" max="2330" width="6.109375" style="34" customWidth="1"/>
    <col min="2331" max="2331" width="6.5546875" style="34" bestFit="1" customWidth="1"/>
    <col min="2332" max="2332" width="6.109375" style="34" customWidth="1"/>
    <col min="2333" max="2333" width="6.5546875" style="34" bestFit="1" customWidth="1"/>
    <col min="2334" max="2334" width="6.109375" style="34" customWidth="1"/>
    <col min="2335" max="2335" width="6.5546875" style="34" bestFit="1" customWidth="1"/>
    <col min="2336" max="2336" width="6.109375" style="34" customWidth="1"/>
    <col min="2337" max="2338" width="6.5546875" style="34" customWidth="1"/>
    <col min="2339" max="2339" width="7.6640625" style="34" bestFit="1" customWidth="1"/>
    <col min="2340" max="2559" width="11.5546875" style="34"/>
    <col min="2560" max="2560" width="7.109375" style="34" customWidth="1"/>
    <col min="2561" max="2561" width="36.5546875" style="34" customWidth="1"/>
    <col min="2562" max="2563" width="6.44140625" style="34" customWidth="1"/>
    <col min="2564" max="2565" width="5.6640625" style="34" customWidth="1"/>
    <col min="2566" max="2567" width="5.5546875" style="34" customWidth="1"/>
    <col min="2568" max="2584" width="6.109375" style="34" customWidth="1"/>
    <col min="2585" max="2585" width="6.5546875" style="34" bestFit="1" customWidth="1"/>
    <col min="2586" max="2586" width="6.109375" style="34" customWidth="1"/>
    <col min="2587" max="2587" width="6.5546875" style="34" bestFit="1" customWidth="1"/>
    <col min="2588" max="2588" width="6.109375" style="34" customWidth="1"/>
    <col min="2589" max="2589" width="6.5546875" style="34" bestFit="1" customWidth="1"/>
    <col min="2590" max="2590" width="6.109375" style="34" customWidth="1"/>
    <col min="2591" max="2591" width="6.5546875" style="34" bestFit="1" customWidth="1"/>
    <col min="2592" max="2592" width="6.109375" style="34" customWidth="1"/>
    <col min="2593" max="2594" width="6.5546875" style="34" customWidth="1"/>
    <col min="2595" max="2595" width="7.6640625" style="34" bestFit="1" customWidth="1"/>
    <col min="2596" max="2815" width="11.5546875" style="34"/>
    <col min="2816" max="2816" width="7.109375" style="34" customWidth="1"/>
    <col min="2817" max="2817" width="36.5546875" style="34" customWidth="1"/>
    <col min="2818" max="2819" width="6.44140625" style="34" customWidth="1"/>
    <col min="2820" max="2821" width="5.6640625" style="34" customWidth="1"/>
    <col min="2822" max="2823" width="5.5546875" style="34" customWidth="1"/>
    <col min="2824" max="2840" width="6.109375" style="34" customWidth="1"/>
    <col min="2841" max="2841" width="6.5546875" style="34" bestFit="1" customWidth="1"/>
    <col min="2842" max="2842" width="6.109375" style="34" customWidth="1"/>
    <col min="2843" max="2843" width="6.5546875" style="34" bestFit="1" customWidth="1"/>
    <col min="2844" max="2844" width="6.109375" style="34" customWidth="1"/>
    <col min="2845" max="2845" width="6.5546875" style="34" bestFit="1" customWidth="1"/>
    <col min="2846" max="2846" width="6.109375" style="34" customWidth="1"/>
    <col min="2847" max="2847" width="6.5546875" style="34" bestFit="1" customWidth="1"/>
    <col min="2848" max="2848" width="6.109375" style="34" customWidth="1"/>
    <col min="2849" max="2850" width="6.5546875" style="34" customWidth="1"/>
    <col min="2851" max="2851" width="7.6640625" style="34" bestFit="1" customWidth="1"/>
    <col min="2852" max="3071" width="11.5546875" style="34"/>
    <col min="3072" max="3072" width="7.109375" style="34" customWidth="1"/>
    <col min="3073" max="3073" width="36.5546875" style="34" customWidth="1"/>
    <col min="3074" max="3075" width="6.44140625" style="34" customWidth="1"/>
    <col min="3076" max="3077" width="5.6640625" style="34" customWidth="1"/>
    <col min="3078" max="3079" width="5.5546875" style="34" customWidth="1"/>
    <col min="3080" max="3096" width="6.109375" style="34" customWidth="1"/>
    <col min="3097" max="3097" width="6.5546875" style="34" bestFit="1" customWidth="1"/>
    <col min="3098" max="3098" width="6.109375" style="34" customWidth="1"/>
    <col min="3099" max="3099" width="6.5546875" style="34" bestFit="1" customWidth="1"/>
    <col min="3100" max="3100" width="6.109375" style="34" customWidth="1"/>
    <col min="3101" max="3101" width="6.5546875" style="34" bestFit="1" customWidth="1"/>
    <col min="3102" max="3102" width="6.109375" style="34" customWidth="1"/>
    <col min="3103" max="3103" width="6.5546875" style="34" bestFit="1" customWidth="1"/>
    <col min="3104" max="3104" width="6.109375" style="34" customWidth="1"/>
    <col min="3105" max="3106" width="6.5546875" style="34" customWidth="1"/>
    <col min="3107" max="3107" width="7.6640625" style="34" bestFit="1" customWidth="1"/>
    <col min="3108" max="3327" width="11.5546875" style="34"/>
    <col min="3328" max="3328" width="7.109375" style="34" customWidth="1"/>
    <col min="3329" max="3329" width="36.5546875" style="34" customWidth="1"/>
    <col min="3330" max="3331" width="6.44140625" style="34" customWidth="1"/>
    <col min="3332" max="3333" width="5.6640625" style="34" customWidth="1"/>
    <col min="3334" max="3335" width="5.5546875" style="34" customWidth="1"/>
    <col min="3336" max="3352" width="6.109375" style="34" customWidth="1"/>
    <col min="3353" max="3353" width="6.5546875" style="34" bestFit="1" customWidth="1"/>
    <col min="3354" max="3354" width="6.109375" style="34" customWidth="1"/>
    <col min="3355" max="3355" width="6.5546875" style="34" bestFit="1" customWidth="1"/>
    <col min="3356" max="3356" width="6.109375" style="34" customWidth="1"/>
    <col min="3357" max="3357" width="6.5546875" style="34" bestFit="1" customWidth="1"/>
    <col min="3358" max="3358" width="6.109375" style="34" customWidth="1"/>
    <col min="3359" max="3359" width="6.5546875" style="34" bestFit="1" customWidth="1"/>
    <col min="3360" max="3360" width="6.109375" style="34" customWidth="1"/>
    <col min="3361" max="3362" width="6.5546875" style="34" customWidth="1"/>
    <col min="3363" max="3363" width="7.6640625" style="34" bestFit="1" customWidth="1"/>
    <col min="3364" max="3583" width="11.5546875" style="34"/>
    <col min="3584" max="3584" width="7.109375" style="34" customWidth="1"/>
    <col min="3585" max="3585" width="36.5546875" style="34" customWidth="1"/>
    <col min="3586" max="3587" width="6.44140625" style="34" customWidth="1"/>
    <col min="3588" max="3589" width="5.6640625" style="34" customWidth="1"/>
    <col min="3590" max="3591" width="5.5546875" style="34" customWidth="1"/>
    <col min="3592" max="3608" width="6.109375" style="34" customWidth="1"/>
    <col min="3609" max="3609" width="6.5546875" style="34" bestFit="1" customWidth="1"/>
    <col min="3610" max="3610" width="6.109375" style="34" customWidth="1"/>
    <col min="3611" max="3611" width="6.5546875" style="34" bestFit="1" customWidth="1"/>
    <col min="3612" max="3612" width="6.109375" style="34" customWidth="1"/>
    <col min="3613" max="3613" width="6.5546875" style="34" bestFit="1" customWidth="1"/>
    <col min="3614" max="3614" width="6.109375" style="34" customWidth="1"/>
    <col min="3615" max="3615" width="6.5546875" style="34" bestFit="1" customWidth="1"/>
    <col min="3616" max="3616" width="6.109375" style="34" customWidth="1"/>
    <col min="3617" max="3618" width="6.5546875" style="34" customWidth="1"/>
    <col min="3619" max="3619" width="7.6640625" style="34" bestFit="1" customWidth="1"/>
    <col min="3620" max="3839" width="11.5546875" style="34"/>
    <col min="3840" max="3840" width="7.109375" style="34" customWidth="1"/>
    <col min="3841" max="3841" width="36.5546875" style="34" customWidth="1"/>
    <col min="3842" max="3843" width="6.44140625" style="34" customWidth="1"/>
    <col min="3844" max="3845" width="5.6640625" style="34" customWidth="1"/>
    <col min="3846" max="3847" width="5.5546875" style="34" customWidth="1"/>
    <col min="3848" max="3864" width="6.109375" style="34" customWidth="1"/>
    <col min="3865" max="3865" width="6.5546875" style="34" bestFit="1" customWidth="1"/>
    <col min="3866" max="3866" width="6.109375" style="34" customWidth="1"/>
    <col min="3867" max="3867" width="6.5546875" style="34" bestFit="1" customWidth="1"/>
    <col min="3868" max="3868" width="6.109375" style="34" customWidth="1"/>
    <col min="3869" max="3869" width="6.5546875" style="34" bestFit="1" customWidth="1"/>
    <col min="3870" max="3870" width="6.109375" style="34" customWidth="1"/>
    <col min="3871" max="3871" width="6.5546875" style="34" bestFit="1" customWidth="1"/>
    <col min="3872" max="3872" width="6.109375" style="34" customWidth="1"/>
    <col min="3873" max="3874" width="6.5546875" style="34" customWidth="1"/>
    <col min="3875" max="3875" width="7.6640625" style="34" bestFit="1" customWidth="1"/>
    <col min="3876" max="4095" width="11.5546875" style="34"/>
    <col min="4096" max="4096" width="7.109375" style="34" customWidth="1"/>
    <col min="4097" max="4097" width="36.5546875" style="34" customWidth="1"/>
    <col min="4098" max="4099" width="6.44140625" style="34" customWidth="1"/>
    <col min="4100" max="4101" width="5.6640625" style="34" customWidth="1"/>
    <col min="4102" max="4103" width="5.5546875" style="34" customWidth="1"/>
    <col min="4104" max="4120" width="6.109375" style="34" customWidth="1"/>
    <col min="4121" max="4121" width="6.5546875" style="34" bestFit="1" customWidth="1"/>
    <col min="4122" max="4122" width="6.109375" style="34" customWidth="1"/>
    <col min="4123" max="4123" width="6.5546875" style="34" bestFit="1" customWidth="1"/>
    <col min="4124" max="4124" width="6.109375" style="34" customWidth="1"/>
    <col min="4125" max="4125" width="6.5546875" style="34" bestFit="1" customWidth="1"/>
    <col min="4126" max="4126" width="6.109375" style="34" customWidth="1"/>
    <col min="4127" max="4127" width="6.5546875" style="34" bestFit="1" customWidth="1"/>
    <col min="4128" max="4128" width="6.109375" style="34" customWidth="1"/>
    <col min="4129" max="4130" width="6.5546875" style="34" customWidth="1"/>
    <col min="4131" max="4131" width="7.6640625" style="34" bestFit="1" customWidth="1"/>
    <col min="4132" max="4351" width="11.5546875" style="34"/>
    <col min="4352" max="4352" width="7.109375" style="34" customWidth="1"/>
    <col min="4353" max="4353" width="36.5546875" style="34" customWidth="1"/>
    <col min="4354" max="4355" width="6.44140625" style="34" customWidth="1"/>
    <col min="4356" max="4357" width="5.6640625" style="34" customWidth="1"/>
    <col min="4358" max="4359" width="5.5546875" style="34" customWidth="1"/>
    <col min="4360" max="4376" width="6.109375" style="34" customWidth="1"/>
    <col min="4377" max="4377" width="6.5546875" style="34" bestFit="1" customWidth="1"/>
    <col min="4378" max="4378" width="6.109375" style="34" customWidth="1"/>
    <col min="4379" max="4379" width="6.5546875" style="34" bestFit="1" customWidth="1"/>
    <col min="4380" max="4380" width="6.109375" style="34" customWidth="1"/>
    <col min="4381" max="4381" width="6.5546875" style="34" bestFit="1" customWidth="1"/>
    <col min="4382" max="4382" width="6.109375" style="34" customWidth="1"/>
    <col min="4383" max="4383" width="6.5546875" style="34" bestFit="1" customWidth="1"/>
    <col min="4384" max="4384" width="6.109375" style="34" customWidth="1"/>
    <col min="4385" max="4386" width="6.5546875" style="34" customWidth="1"/>
    <col min="4387" max="4387" width="7.6640625" style="34" bestFit="1" customWidth="1"/>
    <col min="4388" max="4607" width="11.5546875" style="34"/>
    <col min="4608" max="4608" width="7.109375" style="34" customWidth="1"/>
    <col min="4609" max="4609" width="36.5546875" style="34" customWidth="1"/>
    <col min="4610" max="4611" width="6.44140625" style="34" customWidth="1"/>
    <col min="4612" max="4613" width="5.6640625" style="34" customWidth="1"/>
    <col min="4614" max="4615" width="5.5546875" style="34" customWidth="1"/>
    <col min="4616" max="4632" width="6.109375" style="34" customWidth="1"/>
    <col min="4633" max="4633" width="6.5546875" style="34" bestFit="1" customWidth="1"/>
    <col min="4634" max="4634" width="6.109375" style="34" customWidth="1"/>
    <col min="4635" max="4635" width="6.5546875" style="34" bestFit="1" customWidth="1"/>
    <col min="4636" max="4636" width="6.109375" style="34" customWidth="1"/>
    <col min="4637" max="4637" width="6.5546875" style="34" bestFit="1" customWidth="1"/>
    <col min="4638" max="4638" width="6.109375" style="34" customWidth="1"/>
    <col min="4639" max="4639" width="6.5546875" style="34" bestFit="1" customWidth="1"/>
    <col min="4640" max="4640" width="6.109375" style="34" customWidth="1"/>
    <col min="4641" max="4642" width="6.5546875" style="34" customWidth="1"/>
    <col min="4643" max="4643" width="7.6640625" style="34" bestFit="1" customWidth="1"/>
    <col min="4644" max="4863" width="11.5546875" style="34"/>
    <col min="4864" max="4864" width="7.109375" style="34" customWidth="1"/>
    <col min="4865" max="4865" width="36.5546875" style="34" customWidth="1"/>
    <col min="4866" max="4867" width="6.44140625" style="34" customWidth="1"/>
    <col min="4868" max="4869" width="5.6640625" style="34" customWidth="1"/>
    <col min="4870" max="4871" width="5.5546875" style="34" customWidth="1"/>
    <col min="4872" max="4888" width="6.109375" style="34" customWidth="1"/>
    <col min="4889" max="4889" width="6.5546875" style="34" bestFit="1" customWidth="1"/>
    <col min="4890" max="4890" width="6.109375" style="34" customWidth="1"/>
    <col min="4891" max="4891" width="6.5546875" style="34" bestFit="1" customWidth="1"/>
    <col min="4892" max="4892" width="6.109375" style="34" customWidth="1"/>
    <col min="4893" max="4893" width="6.5546875" style="34" bestFit="1" customWidth="1"/>
    <col min="4894" max="4894" width="6.109375" style="34" customWidth="1"/>
    <col min="4895" max="4895" width="6.5546875" style="34" bestFit="1" customWidth="1"/>
    <col min="4896" max="4896" width="6.109375" style="34" customWidth="1"/>
    <col min="4897" max="4898" width="6.5546875" style="34" customWidth="1"/>
    <col min="4899" max="4899" width="7.6640625" style="34" bestFit="1" customWidth="1"/>
    <col min="4900" max="5119" width="11.5546875" style="34"/>
    <col min="5120" max="5120" width="7.109375" style="34" customWidth="1"/>
    <col min="5121" max="5121" width="36.5546875" style="34" customWidth="1"/>
    <col min="5122" max="5123" width="6.44140625" style="34" customWidth="1"/>
    <col min="5124" max="5125" width="5.6640625" style="34" customWidth="1"/>
    <col min="5126" max="5127" width="5.5546875" style="34" customWidth="1"/>
    <col min="5128" max="5144" width="6.109375" style="34" customWidth="1"/>
    <col min="5145" max="5145" width="6.5546875" style="34" bestFit="1" customWidth="1"/>
    <col min="5146" max="5146" width="6.109375" style="34" customWidth="1"/>
    <col min="5147" max="5147" width="6.5546875" style="34" bestFit="1" customWidth="1"/>
    <col min="5148" max="5148" width="6.109375" style="34" customWidth="1"/>
    <col min="5149" max="5149" width="6.5546875" style="34" bestFit="1" customWidth="1"/>
    <col min="5150" max="5150" width="6.109375" style="34" customWidth="1"/>
    <col min="5151" max="5151" width="6.5546875" style="34" bestFit="1" customWidth="1"/>
    <col min="5152" max="5152" width="6.109375" style="34" customWidth="1"/>
    <col min="5153" max="5154" width="6.5546875" style="34" customWidth="1"/>
    <col min="5155" max="5155" width="7.6640625" style="34" bestFit="1" customWidth="1"/>
    <col min="5156" max="5375" width="11.5546875" style="34"/>
    <col min="5376" max="5376" width="7.109375" style="34" customWidth="1"/>
    <col min="5377" max="5377" width="36.5546875" style="34" customWidth="1"/>
    <col min="5378" max="5379" width="6.44140625" style="34" customWidth="1"/>
    <col min="5380" max="5381" width="5.6640625" style="34" customWidth="1"/>
    <col min="5382" max="5383" width="5.5546875" style="34" customWidth="1"/>
    <col min="5384" max="5400" width="6.109375" style="34" customWidth="1"/>
    <col min="5401" max="5401" width="6.5546875" style="34" bestFit="1" customWidth="1"/>
    <col min="5402" max="5402" width="6.109375" style="34" customWidth="1"/>
    <col min="5403" max="5403" width="6.5546875" style="34" bestFit="1" customWidth="1"/>
    <col min="5404" max="5404" width="6.109375" style="34" customWidth="1"/>
    <col min="5405" max="5405" width="6.5546875" style="34" bestFit="1" customWidth="1"/>
    <col min="5406" max="5406" width="6.109375" style="34" customWidth="1"/>
    <col min="5407" max="5407" width="6.5546875" style="34" bestFit="1" customWidth="1"/>
    <col min="5408" max="5408" width="6.109375" style="34" customWidth="1"/>
    <col min="5409" max="5410" width="6.5546875" style="34" customWidth="1"/>
    <col min="5411" max="5411" width="7.6640625" style="34" bestFit="1" customWidth="1"/>
    <col min="5412" max="5631" width="11.5546875" style="34"/>
    <col min="5632" max="5632" width="7.109375" style="34" customWidth="1"/>
    <col min="5633" max="5633" width="36.5546875" style="34" customWidth="1"/>
    <col min="5634" max="5635" width="6.44140625" style="34" customWidth="1"/>
    <col min="5636" max="5637" width="5.6640625" style="34" customWidth="1"/>
    <col min="5638" max="5639" width="5.5546875" style="34" customWidth="1"/>
    <col min="5640" max="5656" width="6.109375" style="34" customWidth="1"/>
    <col min="5657" max="5657" width="6.5546875" style="34" bestFit="1" customWidth="1"/>
    <col min="5658" max="5658" width="6.109375" style="34" customWidth="1"/>
    <col min="5659" max="5659" width="6.5546875" style="34" bestFit="1" customWidth="1"/>
    <col min="5660" max="5660" width="6.109375" style="34" customWidth="1"/>
    <col min="5661" max="5661" width="6.5546875" style="34" bestFit="1" customWidth="1"/>
    <col min="5662" max="5662" width="6.109375" style="34" customWidth="1"/>
    <col min="5663" max="5663" width="6.5546875" style="34" bestFit="1" customWidth="1"/>
    <col min="5664" max="5664" width="6.109375" style="34" customWidth="1"/>
    <col min="5665" max="5666" width="6.5546875" style="34" customWidth="1"/>
    <col min="5667" max="5667" width="7.6640625" style="34" bestFit="1" customWidth="1"/>
    <col min="5668" max="5887" width="11.5546875" style="34"/>
    <col min="5888" max="5888" width="7.109375" style="34" customWidth="1"/>
    <col min="5889" max="5889" width="36.5546875" style="34" customWidth="1"/>
    <col min="5890" max="5891" width="6.44140625" style="34" customWidth="1"/>
    <col min="5892" max="5893" width="5.6640625" style="34" customWidth="1"/>
    <col min="5894" max="5895" width="5.5546875" style="34" customWidth="1"/>
    <col min="5896" max="5912" width="6.109375" style="34" customWidth="1"/>
    <col min="5913" max="5913" width="6.5546875" style="34" bestFit="1" customWidth="1"/>
    <col min="5914" max="5914" width="6.109375" style="34" customWidth="1"/>
    <col min="5915" max="5915" width="6.5546875" style="34" bestFit="1" customWidth="1"/>
    <col min="5916" max="5916" width="6.109375" style="34" customWidth="1"/>
    <col min="5917" max="5917" width="6.5546875" style="34" bestFit="1" customWidth="1"/>
    <col min="5918" max="5918" width="6.109375" style="34" customWidth="1"/>
    <col min="5919" max="5919" width="6.5546875" style="34" bestFit="1" customWidth="1"/>
    <col min="5920" max="5920" width="6.109375" style="34" customWidth="1"/>
    <col min="5921" max="5922" width="6.5546875" style="34" customWidth="1"/>
    <col min="5923" max="5923" width="7.6640625" style="34" bestFit="1" customWidth="1"/>
    <col min="5924" max="6143" width="11.5546875" style="34"/>
    <col min="6144" max="6144" width="7.109375" style="34" customWidth="1"/>
    <col min="6145" max="6145" width="36.5546875" style="34" customWidth="1"/>
    <col min="6146" max="6147" width="6.44140625" style="34" customWidth="1"/>
    <col min="6148" max="6149" width="5.6640625" style="34" customWidth="1"/>
    <col min="6150" max="6151" width="5.5546875" style="34" customWidth="1"/>
    <col min="6152" max="6168" width="6.109375" style="34" customWidth="1"/>
    <col min="6169" max="6169" width="6.5546875" style="34" bestFit="1" customWidth="1"/>
    <col min="6170" max="6170" width="6.109375" style="34" customWidth="1"/>
    <col min="6171" max="6171" width="6.5546875" style="34" bestFit="1" customWidth="1"/>
    <col min="6172" max="6172" width="6.109375" style="34" customWidth="1"/>
    <col min="6173" max="6173" width="6.5546875" style="34" bestFit="1" customWidth="1"/>
    <col min="6174" max="6174" width="6.109375" style="34" customWidth="1"/>
    <col min="6175" max="6175" width="6.5546875" style="34" bestFit="1" customWidth="1"/>
    <col min="6176" max="6176" width="6.109375" style="34" customWidth="1"/>
    <col min="6177" max="6178" width="6.5546875" style="34" customWidth="1"/>
    <col min="6179" max="6179" width="7.6640625" style="34" bestFit="1" customWidth="1"/>
    <col min="6180" max="6399" width="11.5546875" style="34"/>
    <col min="6400" max="6400" width="7.109375" style="34" customWidth="1"/>
    <col min="6401" max="6401" width="36.5546875" style="34" customWidth="1"/>
    <col min="6402" max="6403" width="6.44140625" style="34" customWidth="1"/>
    <col min="6404" max="6405" width="5.6640625" style="34" customWidth="1"/>
    <col min="6406" max="6407" width="5.5546875" style="34" customWidth="1"/>
    <col min="6408" max="6424" width="6.109375" style="34" customWidth="1"/>
    <col min="6425" max="6425" width="6.5546875" style="34" bestFit="1" customWidth="1"/>
    <col min="6426" max="6426" width="6.109375" style="34" customWidth="1"/>
    <col min="6427" max="6427" width="6.5546875" style="34" bestFit="1" customWidth="1"/>
    <col min="6428" max="6428" width="6.109375" style="34" customWidth="1"/>
    <col min="6429" max="6429" width="6.5546875" style="34" bestFit="1" customWidth="1"/>
    <col min="6430" max="6430" width="6.109375" style="34" customWidth="1"/>
    <col min="6431" max="6431" width="6.5546875" style="34" bestFit="1" customWidth="1"/>
    <col min="6432" max="6432" width="6.109375" style="34" customWidth="1"/>
    <col min="6433" max="6434" width="6.5546875" style="34" customWidth="1"/>
    <col min="6435" max="6435" width="7.6640625" style="34" bestFit="1" customWidth="1"/>
    <col min="6436" max="6655" width="11.5546875" style="34"/>
    <col min="6656" max="6656" width="7.109375" style="34" customWidth="1"/>
    <col min="6657" max="6657" width="36.5546875" style="34" customWidth="1"/>
    <col min="6658" max="6659" width="6.44140625" style="34" customWidth="1"/>
    <col min="6660" max="6661" width="5.6640625" style="34" customWidth="1"/>
    <col min="6662" max="6663" width="5.5546875" style="34" customWidth="1"/>
    <col min="6664" max="6680" width="6.109375" style="34" customWidth="1"/>
    <col min="6681" max="6681" width="6.5546875" style="34" bestFit="1" customWidth="1"/>
    <col min="6682" max="6682" width="6.109375" style="34" customWidth="1"/>
    <col min="6683" max="6683" width="6.5546875" style="34" bestFit="1" customWidth="1"/>
    <col min="6684" max="6684" width="6.109375" style="34" customWidth="1"/>
    <col min="6685" max="6685" width="6.5546875" style="34" bestFit="1" customWidth="1"/>
    <col min="6686" max="6686" width="6.109375" style="34" customWidth="1"/>
    <col min="6687" max="6687" width="6.5546875" style="34" bestFit="1" customWidth="1"/>
    <col min="6688" max="6688" width="6.109375" style="34" customWidth="1"/>
    <col min="6689" max="6690" width="6.5546875" style="34" customWidth="1"/>
    <col min="6691" max="6691" width="7.6640625" style="34" bestFit="1" customWidth="1"/>
    <col min="6692" max="6911" width="11.5546875" style="34"/>
    <col min="6912" max="6912" width="7.109375" style="34" customWidth="1"/>
    <col min="6913" max="6913" width="36.5546875" style="34" customWidth="1"/>
    <col min="6914" max="6915" width="6.44140625" style="34" customWidth="1"/>
    <col min="6916" max="6917" width="5.6640625" style="34" customWidth="1"/>
    <col min="6918" max="6919" width="5.5546875" style="34" customWidth="1"/>
    <col min="6920" max="6936" width="6.109375" style="34" customWidth="1"/>
    <col min="6937" max="6937" width="6.5546875" style="34" bestFit="1" customWidth="1"/>
    <col min="6938" max="6938" width="6.109375" style="34" customWidth="1"/>
    <col min="6939" max="6939" width="6.5546875" style="34" bestFit="1" customWidth="1"/>
    <col min="6940" max="6940" width="6.109375" style="34" customWidth="1"/>
    <col min="6941" max="6941" width="6.5546875" style="34" bestFit="1" customWidth="1"/>
    <col min="6942" max="6942" width="6.109375" style="34" customWidth="1"/>
    <col min="6943" max="6943" width="6.5546875" style="34" bestFit="1" customWidth="1"/>
    <col min="6944" max="6944" width="6.109375" style="34" customWidth="1"/>
    <col min="6945" max="6946" width="6.5546875" style="34" customWidth="1"/>
    <col min="6947" max="6947" width="7.6640625" style="34" bestFit="1" customWidth="1"/>
    <col min="6948" max="7167" width="11.5546875" style="34"/>
    <col min="7168" max="7168" width="7.109375" style="34" customWidth="1"/>
    <col min="7169" max="7169" width="36.5546875" style="34" customWidth="1"/>
    <col min="7170" max="7171" width="6.44140625" style="34" customWidth="1"/>
    <col min="7172" max="7173" width="5.6640625" style="34" customWidth="1"/>
    <col min="7174" max="7175" width="5.5546875" style="34" customWidth="1"/>
    <col min="7176" max="7192" width="6.109375" style="34" customWidth="1"/>
    <col min="7193" max="7193" width="6.5546875" style="34" bestFit="1" customWidth="1"/>
    <col min="7194" max="7194" width="6.109375" style="34" customWidth="1"/>
    <col min="7195" max="7195" width="6.5546875" style="34" bestFit="1" customWidth="1"/>
    <col min="7196" max="7196" width="6.109375" style="34" customWidth="1"/>
    <col min="7197" max="7197" width="6.5546875" style="34" bestFit="1" customWidth="1"/>
    <col min="7198" max="7198" width="6.109375" style="34" customWidth="1"/>
    <col min="7199" max="7199" width="6.5546875" style="34" bestFit="1" customWidth="1"/>
    <col min="7200" max="7200" width="6.109375" style="34" customWidth="1"/>
    <col min="7201" max="7202" width="6.5546875" style="34" customWidth="1"/>
    <col min="7203" max="7203" width="7.6640625" style="34" bestFit="1" customWidth="1"/>
    <col min="7204" max="7423" width="11.5546875" style="34"/>
    <col min="7424" max="7424" width="7.109375" style="34" customWidth="1"/>
    <col min="7425" max="7425" width="36.5546875" style="34" customWidth="1"/>
    <col min="7426" max="7427" width="6.44140625" style="34" customWidth="1"/>
    <col min="7428" max="7429" width="5.6640625" style="34" customWidth="1"/>
    <col min="7430" max="7431" width="5.5546875" style="34" customWidth="1"/>
    <col min="7432" max="7448" width="6.109375" style="34" customWidth="1"/>
    <col min="7449" max="7449" width="6.5546875" style="34" bestFit="1" customWidth="1"/>
    <col min="7450" max="7450" width="6.109375" style="34" customWidth="1"/>
    <col min="7451" max="7451" width="6.5546875" style="34" bestFit="1" customWidth="1"/>
    <col min="7452" max="7452" width="6.109375" style="34" customWidth="1"/>
    <col min="7453" max="7453" width="6.5546875" style="34" bestFit="1" customWidth="1"/>
    <col min="7454" max="7454" width="6.109375" style="34" customWidth="1"/>
    <col min="7455" max="7455" width="6.5546875" style="34" bestFit="1" customWidth="1"/>
    <col min="7456" max="7456" width="6.109375" style="34" customWidth="1"/>
    <col min="7457" max="7458" width="6.5546875" style="34" customWidth="1"/>
    <col min="7459" max="7459" width="7.6640625" style="34" bestFit="1" customWidth="1"/>
    <col min="7460" max="7679" width="11.5546875" style="34"/>
    <col min="7680" max="7680" width="7.109375" style="34" customWidth="1"/>
    <col min="7681" max="7681" width="36.5546875" style="34" customWidth="1"/>
    <col min="7682" max="7683" width="6.44140625" style="34" customWidth="1"/>
    <col min="7684" max="7685" width="5.6640625" style="34" customWidth="1"/>
    <col min="7686" max="7687" width="5.5546875" style="34" customWidth="1"/>
    <col min="7688" max="7704" width="6.109375" style="34" customWidth="1"/>
    <col min="7705" max="7705" width="6.5546875" style="34" bestFit="1" customWidth="1"/>
    <col min="7706" max="7706" width="6.109375" style="34" customWidth="1"/>
    <col min="7707" max="7707" width="6.5546875" style="34" bestFit="1" customWidth="1"/>
    <col min="7708" max="7708" width="6.109375" style="34" customWidth="1"/>
    <col min="7709" max="7709" width="6.5546875" style="34" bestFit="1" customWidth="1"/>
    <col min="7710" max="7710" width="6.109375" style="34" customWidth="1"/>
    <col min="7711" max="7711" width="6.5546875" style="34" bestFit="1" customWidth="1"/>
    <col min="7712" max="7712" width="6.109375" style="34" customWidth="1"/>
    <col min="7713" max="7714" width="6.5546875" style="34" customWidth="1"/>
    <col min="7715" max="7715" width="7.6640625" style="34" bestFit="1" customWidth="1"/>
    <col min="7716" max="7935" width="11.5546875" style="34"/>
    <col min="7936" max="7936" width="7.109375" style="34" customWidth="1"/>
    <col min="7937" max="7937" width="36.5546875" style="34" customWidth="1"/>
    <col min="7938" max="7939" width="6.44140625" style="34" customWidth="1"/>
    <col min="7940" max="7941" width="5.6640625" style="34" customWidth="1"/>
    <col min="7942" max="7943" width="5.5546875" style="34" customWidth="1"/>
    <col min="7944" max="7960" width="6.109375" style="34" customWidth="1"/>
    <col min="7961" max="7961" width="6.5546875" style="34" bestFit="1" customWidth="1"/>
    <col min="7962" max="7962" width="6.109375" style="34" customWidth="1"/>
    <col min="7963" max="7963" width="6.5546875" style="34" bestFit="1" customWidth="1"/>
    <col min="7964" max="7964" width="6.109375" style="34" customWidth="1"/>
    <col min="7965" max="7965" width="6.5546875" style="34" bestFit="1" customWidth="1"/>
    <col min="7966" max="7966" width="6.109375" style="34" customWidth="1"/>
    <col min="7967" max="7967" width="6.5546875" style="34" bestFit="1" customWidth="1"/>
    <col min="7968" max="7968" width="6.109375" style="34" customWidth="1"/>
    <col min="7969" max="7970" width="6.5546875" style="34" customWidth="1"/>
    <col min="7971" max="7971" width="7.6640625" style="34" bestFit="1" customWidth="1"/>
    <col min="7972" max="8191" width="11.5546875" style="34"/>
    <col min="8192" max="8192" width="7.109375" style="34" customWidth="1"/>
    <col min="8193" max="8193" width="36.5546875" style="34" customWidth="1"/>
    <col min="8194" max="8195" width="6.44140625" style="34" customWidth="1"/>
    <col min="8196" max="8197" width="5.6640625" style="34" customWidth="1"/>
    <col min="8198" max="8199" width="5.5546875" style="34" customWidth="1"/>
    <col min="8200" max="8216" width="6.109375" style="34" customWidth="1"/>
    <col min="8217" max="8217" width="6.5546875" style="34" bestFit="1" customWidth="1"/>
    <col min="8218" max="8218" width="6.109375" style="34" customWidth="1"/>
    <col min="8219" max="8219" width="6.5546875" style="34" bestFit="1" customWidth="1"/>
    <col min="8220" max="8220" width="6.109375" style="34" customWidth="1"/>
    <col min="8221" max="8221" width="6.5546875" style="34" bestFit="1" customWidth="1"/>
    <col min="8222" max="8222" width="6.109375" style="34" customWidth="1"/>
    <col min="8223" max="8223" width="6.5546875" style="34" bestFit="1" customWidth="1"/>
    <col min="8224" max="8224" width="6.109375" style="34" customWidth="1"/>
    <col min="8225" max="8226" width="6.5546875" style="34" customWidth="1"/>
    <col min="8227" max="8227" width="7.6640625" style="34" bestFit="1" customWidth="1"/>
    <col min="8228" max="8447" width="11.5546875" style="34"/>
    <col min="8448" max="8448" width="7.109375" style="34" customWidth="1"/>
    <col min="8449" max="8449" width="36.5546875" style="34" customWidth="1"/>
    <col min="8450" max="8451" width="6.44140625" style="34" customWidth="1"/>
    <col min="8452" max="8453" width="5.6640625" style="34" customWidth="1"/>
    <col min="8454" max="8455" width="5.5546875" style="34" customWidth="1"/>
    <col min="8456" max="8472" width="6.109375" style="34" customWidth="1"/>
    <col min="8473" max="8473" width="6.5546875" style="34" bestFit="1" customWidth="1"/>
    <col min="8474" max="8474" width="6.109375" style="34" customWidth="1"/>
    <col min="8475" max="8475" width="6.5546875" style="34" bestFit="1" customWidth="1"/>
    <col min="8476" max="8476" width="6.109375" style="34" customWidth="1"/>
    <col min="8477" max="8477" width="6.5546875" style="34" bestFit="1" customWidth="1"/>
    <col min="8478" max="8478" width="6.109375" style="34" customWidth="1"/>
    <col min="8479" max="8479" width="6.5546875" style="34" bestFit="1" customWidth="1"/>
    <col min="8480" max="8480" width="6.109375" style="34" customWidth="1"/>
    <col min="8481" max="8482" width="6.5546875" style="34" customWidth="1"/>
    <col min="8483" max="8483" width="7.6640625" style="34" bestFit="1" customWidth="1"/>
    <col min="8484" max="8703" width="11.5546875" style="34"/>
    <col min="8704" max="8704" width="7.109375" style="34" customWidth="1"/>
    <col min="8705" max="8705" width="36.5546875" style="34" customWidth="1"/>
    <col min="8706" max="8707" width="6.44140625" style="34" customWidth="1"/>
    <col min="8708" max="8709" width="5.6640625" style="34" customWidth="1"/>
    <col min="8710" max="8711" width="5.5546875" style="34" customWidth="1"/>
    <col min="8712" max="8728" width="6.109375" style="34" customWidth="1"/>
    <col min="8729" max="8729" width="6.5546875" style="34" bestFit="1" customWidth="1"/>
    <col min="8730" max="8730" width="6.109375" style="34" customWidth="1"/>
    <col min="8731" max="8731" width="6.5546875" style="34" bestFit="1" customWidth="1"/>
    <col min="8732" max="8732" width="6.109375" style="34" customWidth="1"/>
    <col min="8733" max="8733" width="6.5546875" style="34" bestFit="1" customWidth="1"/>
    <col min="8734" max="8734" width="6.109375" style="34" customWidth="1"/>
    <col min="8735" max="8735" width="6.5546875" style="34" bestFit="1" customWidth="1"/>
    <col min="8736" max="8736" width="6.109375" style="34" customWidth="1"/>
    <col min="8737" max="8738" width="6.5546875" style="34" customWidth="1"/>
    <col min="8739" max="8739" width="7.6640625" style="34" bestFit="1" customWidth="1"/>
    <col min="8740" max="8959" width="11.5546875" style="34"/>
    <col min="8960" max="8960" width="7.109375" style="34" customWidth="1"/>
    <col min="8961" max="8961" width="36.5546875" style="34" customWidth="1"/>
    <col min="8962" max="8963" width="6.44140625" style="34" customWidth="1"/>
    <col min="8964" max="8965" width="5.6640625" style="34" customWidth="1"/>
    <col min="8966" max="8967" width="5.5546875" style="34" customWidth="1"/>
    <col min="8968" max="8984" width="6.109375" style="34" customWidth="1"/>
    <col min="8985" max="8985" width="6.5546875" style="34" bestFit="1" customWidth="1"/>
    <col min="8986" max="8986" width="6.109375" style="34" customWidth="1"/>
    <col min="8987" max="8987" width="6.5546875" style="34" bestFit="1" customWidth="1"/>
    <col min="8988" max="8988" width="6.109375" style="34" customWidth="1"/>
    <col min="8989" max="8989" width="6.5546875" style="34" bestFit="1" customWidth="1"/>
    <col min="8990" max="8990" width="6.109375" style="34" customWidth="1"/>
    <col min="8991" max="8991" width="6.5546875" style="34" bestFit="1" customWidth="1"/>
    <col min="8992" max="8992" width="6.109375" style="34" customWidth="1"/>
    <col min="8993" max="8994" width="6.5546875" style="34" customWidth="1"/>
    <col min="8995" max="8995" width="7.6640625" style="34" bestFit="1" customWidth="1"/>
    <col min="8996" max="9215" width="11.5546875" style="34"/>
    <col min="9216" max="9216" width="7.109375" style="34" customWidth="1"/>
    <col min="9217" max="9217" width="36.5546875" style="34" customWidth="1"/>
    <col min="9218" max="9219" width="6.44140625" style="34" customWidth="1"/>
    <col min="9220" max="9221" width="5.6640625" style="34" customWidth="1"/>
    <col min="9222" max="9223" width="5.5546875" style="34" customWidth="1"/>
    <col min="9224" max="9240" width="6.109375" style="34" customWidth="1"/>
    <col min="9241" max="9241" width="6.5546875" style="34" bestFit="1" customWidth="1"/>
    <col min="9242" max="9242" width="6.109375" style="34" customWidth="1"/>
    <col min="9243" max="9243" width="6.5546875" style="34" bestFit="1" customWidth="1"/>
    <col min="9244" max="9244" width="6.109375" style="34" customWidth="1"/>
    <col min="9245" max="9245" width="6.5546875" style="34" bestFit="1" customWidth="1"/>
    <col min="9246" max="9246" width="6.109375" style="34" customWidth="1"/>
    <col min="9247" max="9247" width="6.5546875" style="34" bestFit="1" customWidth="1"/>
    <col min="9248" max="9248" width="6.109375" style="34" customWidth="1"/>
    <col min="9249" max="9250" width="6.5546875" style="34" customWidth="1"/>
    <col min="9251" max="9251" width="7.6640625" style="34" bestFit="1" customWidth="1"/>
    <col min="9252" max="9471" width="11.5546875" style="34"/>
    <col min="9472" max="9472" width="7.109375" style="34" customWidth="1"/>
    <col min="9473" max="9473" width="36.5546875" style="34" customWidth="1"/>
    <col min="9474" max="9475" width="6.44140625" style="34" customWidth="1"/>
    <col min="9476" max="9477" width="5.6640625" style="34" customWidth="1"/>
    <col min="9478" max="9479" width="5.5546875" style="34" customWidth="1"/>
    <col min="9480" max="9496" width="6.109375" style="34" customWidth="1"/>
    <col min="9497" max="9497" width="6.5546875" style="34" bestFit="1" customWidth="1"/>
    <col min="9498" max="9498" width="6.109375" style="34" customWidth="1"/>
    <col min="9499" max="9499" width="6.5546875" style="34" bestFit="1" customWidth="1"/>
    <col min="9500" max="9500" width="6.109375" style="34" customWidth="1"/>
    <col min="9501" max="9501" width="6.5546875" style="34" bestFit="1" customWidth="1"/>
    <col min="9502" max="9502" width="6.109375" style="34" customWidth="1"/>
    <col min="9503" max="9503" width="6.5546875" style="34" bestFit="1" customWidth="1"/>
    <col min="9504" max="9504" width="6.109375" style="34" customWidth="1"/>
    <col min="9505" max="9506" width="6.5546875" style="34" customWidth="1"/>
    <col min="9507" max="9507" width="7.6640625" style="34" bestFit="1" customWidth="1"/>
    <col min="9508" max="9727" width="11.5546875" style="34"/>
    <col min="9728" max="9728" width="7.109375" style="34" customWidth="1"/>
    <col min="9729" max="9729" width="36.5546875" style="34" customWidth="1"/>
    <col min="9730" max="9731" width="6.44140625" style="34" customWidth="1"/>
    <col min="9732" max="9733" width="5.6640625" style="34" customWidth="1"/>
    <col min="9734" max="9735" width="5.5546875" style="34" customWidth="1"/>
    <col min="9736" max="9752" width="6.109375" style="34" customWidth="1"/>
    <col min="9753" max="9753" width="6.5546875" style="34" bestFit="1" customWidth="1"/>
    <col min="9754" max="9754" width="6.109375" style="34" customWidth="1"/>
    <col min="9755" max="9755" width="6.5546875" style="34" bestFit="1" customWidth="1"/>
    <col min="9756" max="9756" width="6.109375" style="34" customWidth="1"/>
    <col min="9757" max="9757" width="6.5546875" style="34" bestFit="1" customWidth="1"/>
    <col min="9758" max="9758" width="6.109375" style="34" customWidth="1"/>
    <col min="9759" max="9759" width="6.5546875" style="34" bestFit="1" customWidth="1"/>
    <col min="9760" max="9760" width="6.109375" style="34" customWidth="1"/>
    <col min="9761" max="9762" width="6.5546875" style="34" customWidth="1"/>
    <col min="9763" max="9763" width="7.6640625" style="34" bestFit="1" customWidth="1"/>
    <col min="9764" max="9983" width="11.5546875" style="34"/>
    <col min="9984" max="9984" width="7.109375" style="34" customWidth="1"/>
    <col min="9985" max="9985" width="36.5546875" style="34" customWidth="1"/>
    <col min="9986" max="9987" width="6.44140625" style="34" customWidth="1"/>
    <col min="9988" max="9989" width="5.6640625" style="34" customWidth="1"/>
    <col min="9990" max="9991" width="5.5546875" style="34" customWidth="1"/>
    <col min="9992" max="10008" width="6.109375" style="34" customWidth="1"/>
    <col min="10009" max="10009" width="6.5546875" style="34" bestFit="1" customWidth="1"/>
    <col min="10010" max="10010" width="6.109375" style="34" customWidth="1"/>
    <col min="10011" max="10011" width="6.5546875" style="34" bestFit="1" customWidth="1"/>
    <col min="10012" max="10012" width="6.109375" style="34" customWidth="1"/>
    <col min="10013" max="10013" width="6.5546875" style="34" bestFit="1" customWidth="1"/>
    <col min="10014" max="10014" width="6.109375" style="34" customWidth="1"/>
    <col min="10015" max="10015" width="6.5546875" style="34" bestFit="1" customWidth="1"/>
    <col min="10016" max="10016" width="6.109375" style="34" customWidth="1"/>
    <col min="10017" max="10018" width="6.5546875" style="34" customWidth="1"/>
    <col min="10019" max="10019" width="7.6640625" style="34" bestFit="1" customWidth="1"/>
    <col min="10020" max="10239" width="11.5546875" style="34"/>
    <col min="10240" max="10240" width="7.109375" style="34" customWidth="1"/>
    <col min="10241" max="10241" width="36.5546875" style="34" customWidth="1"/>
    <col min="10242" max="10243" width="6.44140625" style="34" customWidth="1"/>
    <col min="10244" max="10245" width="5.6640625" style="34" customWidth="1"/>
    <col min="10246" max="10247" width="5.5546875" style="34" customWidth="1"/>
    <col min="10248" max="10264" width="6.109375" style="34" customWidth="1"/>
    <col min="10265" max="10265" width="6.5546875" style="34" bestFit="1" customWidth="1"/>
    <col min="10266" max="10266" width="6.109375" style="34" customWidth="1"/>
    <col min="10267" max="10267" width="6.5546875" style="34" bestFit="1" customWidth="1"/>
    <col min="10268" max="10268" width="6.109375" style="34" customWidth="1"/>
    <col min="10269" max="10269" width="6.5546875" style="34" bestFit="1" customWidth="1"/>
    <col min="10270" max="10270" width="6.109375" style="34" customWidth="1"/>
    <col min="10271" max="10271" width="6.5546875" style="34" bestFit="1" customWidth="1"/>
    <col min="10272" max="10272" width="6.109375" style="34" customWidth="1"/>
    <col min="10273" max="10274" width="6.5546875" style="34" customWidth="1"/>
    <col min="10275" max="10275" width="7.6640625" style="34" bestFit="1" customWidth="1"/>
    <col min="10276" max="10495" width="11.5546875" style="34"/>
    <col min="10496" max="10496" width="7.109375" style="34" customWidth="1"/>
    <col min="10497" max="10497" width="36.5546875" style="34" customWidth="1"/>
    <col min="10498" max="10499" width="6.44140625" style="34" customWidth="1"/>
    <col min="10500" max="10501" width="5.6640625" style="34" customWidth="1"/>
    <col min="10502" max="10503" width="5.5546875" style="34" customWidth="1"/>
    <col min="10504" max="10520" width="6.109375" style="34" customWidth="1"/>
    <col min="10521" max="10521" width="6.5546875" style="34" bestFit="1" customWidth="1"/>
    <col min="10522" max="10522" width="6.109375" style="34" customWidth="1"/>
    <col min="10523" max="10523" width="6.5546875" style="34" bestFit="1" customWidth="1"/>
    <col min="10524" max="10524" width="6.109375" style="34" customWidth="1"/>
    <col min="10525" max="10525" width="6.5546875" style="34" bestFit="1" customWidth="1"/>
    <col min="10526" max="10526" width="6.109375" style="34" customWidth="1"/>
    <col min="10527" max="10527" width="6.5546875" style="34" bestFit="1" customWidth="1"/>
    <col min="10528" max="10528" width="6.109375" style="34" customWidth="1"/>
    <col min="10529" max="10530" width="6.5546875" style="34" customWidth="1"/>
    <col min="10531" max="10531" width="7.6640625" style="34" bestFit="1" customWidth="1"/>
    <col min="10532" max="10751" width="11.5546875" style="34"/>
    <col min="10752" max="10752" width="7.109375" style="34" customWidth="1"/>
    <col min="10753" max="10753" width="36.5546875" style="34" customWidth="1"/>
    <col min="10754" max="10755" width="6.44140625" style="34" customWidth="1"/>
    <col min="10756" max="10757" width="5.6640625" style="34" customWidth="1"/>
    <col min="10758" max="10759" width="5.5546875" style="34" customWidth="1"/>
    <col min="10760" max="10776" width="6.109375" style="34" customWidth="1"/>
    <col min="10777" max="10777" width="6.5546875" style="34" bestFit="1" customWidth="1"/>
    <col min="10778" max="10778" width="6.109375" style="34" customWidth="1"/>
    <col min="10779" max="10779" width="6.5546875" style="34" bestFit="1" customWidth="1"/>
    <col min="10780" max="10780" width="6.109375" style="34" customWidth="1"/>
    <col min="10781" max="10781" width="6.5546875" style="34" bestFit="1" customWidth="1"/>
    <col min="10782" max="10782" width="6.109375" style="34" customWidth="1"/>
    <col min="10783" max="10783" width="6.5546875" style="34" bestFit="1" customWidth="1"/>
    <col min="10784" max="10784" width="6.109375" style="34" customWidth="1"/>
    <col min="10785" max="10786" width="6.5546875" style="34" customWidth="1"/>
    <col min="10787" max="10787" width="7.6640625" style="34" bestFit="1" customWidth="1"/>
    <col min="10788" max="11007" width="11.5546875" style="34"/>
    <col min="11008" max="11008" width="7.109375" style="34" customWidth="1"/>
    <col min="11009" max="11009" width="36.5546875" style="34" customWidth="1"/>
    <col min="11010" max="11011" width="6.44140625" style="34" customWidth="1"/>
    <col min="11012" max="11013" width="5.6640625" style="34" customWidth="1"/>
    <col min="11014" max="11015" width="5.5546875" style="34" customWidth="1"/>
    <col min="11016" max="11032" width="6.109375" style="34" customWidth="1"/>
    <col min="11033" max="11033" width="6.5546875" style="34" bestFit="1" customWidth="1"/>
    <col min="11034" max="11034" width="6.109375" style="34" customWidth="1"/>
    <col min="11035" max="11035" width="6.5546875" style="34" bestFit="1" customWidth="1"/>
    <col min="11036" max="11036" width="6.109375" style="34" customWidth="1"/>
    <col min="11037" max="11037" width="6.5546875" style="34" bestFit="1" customWidth="1"/>
    <col min="11038" max="11038" width="6.109375" style="34" customWidth="1"/>
    <col min="11039" max="11039" width="6.5546875" style="34" bestFit="1" customWidth="1"/>
    <col min="11040" max="11040" width="6.109375" style="34" customWidth="1"/>
    <col min="11041" max="11042" width="6.5546875" style="34" customWidth="1"/>
    <col min="11043" max="11043" width="7.6640625" style="34" bestFit="1" customWidth="1"/>
    <col min="11044" max="11263" width="11.5546875" style="34"/>
    <col min="11264" max="11264" width="7.109375" style="34" customWidth="1"/>
    <col min="11265" max="11265" width="36.5546875" style="34" customWidth="1"/>
    <col min="11266" max="11267" width="6.44140625" style="34" customWidth="1"/>
    <col min="11268" max="11269" width="5.6640625" style="34" customWidth="1"/>
    <col min="11270" max="11271" width="5.5546875" style="34" customWidth="1"/>
    <col min="11272" max="11288" width="6.109375" style="34" customWidth="1"/>
    <col min="11289" max="11289" width="6.5546875" style="34" bestFit="1" customWidth="1"/>
    <col min="11290" max="11290" width="6.109375" style="34" customWidth="1"/>
    <col min="11291" max="11291" width="6.5546875" style="34" bestFit="1" customWidth="1"/>
    <col min="11292" max="11292" width="6.109375" style="34" customWidth="1"/>
    <col min="11293" max="11293" width="6.5546875" style="34" bestFit="1" customWidth="1"/>
    <col min="11294" max="11294" width="6.109375" style="34" customWidth="1"/>
    <col min="11295" max="11295" width="6.5546875" style="34" bestFit="1" customWidth="1"/>
    <col min="11296" max="11296" width="6.109375" style="34" customWidth="1"/>
    <col min="11297" max="11298" width="6.5546875" style="34" customWidth="1"/>
    <col min="11299" max="11299" width="7.6640625" style="34" bestFit="1" customWidth="1"/>
    <col min="11300" max="11519" width="11.5546875" style="34"/>
    <col min="11520" max="11520" width="7.109375" style="34" customWidth="1"/>
    <col min="11521" max="11521" width="36.5546875" style="34" customWidth="1"/>
    <col min="11522" max="11523" width="6.44140625" style="34" customWidth="1"/>
    <col min="11524" max="11525" width="5.6640625" style="34" customWidth="1"/>
    <col min="11526" max="11527" width="5.5546875" style="34" customWidth="1"/>
    <col min="11528" max="11544" width="6.109375" style="34" customWidth="1"/>
    <col min="11545" max="11545" width="6.5546875" style="34" bestFit="1" customWidth="1"/>
    <col min="11546" max="11546" width="6.109375" style="34" customWidth="1"/>
    <col min="11547" max="11547" width="6.5546875" style="34" bestFit="1" customWidth="1"/>
    <col min="11548" max="11548" width="6.109375" style="34" customWidth="1"/>
    <col min="11549" max="11549" width="6.5546875" style="34" bestFit="1" customWidth="1"/>
    <col min="11550" max="11550" width="6.109375" style="34" customWidth="1"/>
    <col min="11551" max="11551" width="6.5546875" style="34" bestFit="1" customWidth="1"/>
    <col min="11552" max="11552" width="6.109375" style="34" customWidth="1"/>
    <col min="11553" max="11554" width="6.5546875" style="34" customWidth="1"/>
    <col min="11555" max="11555" width="7.6640625" style="34" bestFit="1" customWidth="1"/>
    <col min="11556" max="11775" width="11.5546875" style="34"/>
    <col min="11776" max="11776" width="7.109375" style="34" customWidth="1"/>
    <col min="11777" max="11777" width="36.5546875" style="34" customWidth="1"/>
    <col min="11778" max="11779" width="6.44140625" style="34" customWidth="1"/>
    <col min="11780" max="11781" width="5.6640625" style="34" customWidth="1"/>
    <col min="11782" max="11783" width="5.5546875" style="34" customWidth="1"/>
    <col min="11784" max="11800" width="6.109375" style="34" customWidth="1"/>
    <col min="11801" max="11801" width="6.5546875" style="34" bestFit="1" customWidth="1"/>
    <col min="11802" max="11802" width="6.109375" style="34" customWidth="1"/>
    <col min="11803" max="11803" width="6.5546875" style="34" bestFit="1" customWidth="1"/>
    <col min="11804" max="11804" width="6.109375" style="34" customWidth="1"/>
    <col min="11805" max="11805" width="6.5546875" style="34" bestFit="1" customWidth="1"/>
    <col min="11806" max="11806" width="6.109375" style="34" customWidth="1"/>
    <col min="11807" max="11807" width="6.5546875" style="34" bestFit="1" customWidth="1"/>
    <col min="11808" max="11808" width="6.109375" style="34" customWidth="1"/>
    <col min="11809" max="11810" width="6.5546875" style="34" customWidth="1"/>
    <col min="11811" max="11811" width="7.6640625" style="34" bestFit="1" customWidth="1"/>
    <col min="11812" max="12031" width="11.5546875" style="34"/>
    <col min="12032" max="12032" width="7.109375" style="34" customWidth="1"/>
    <col min="12033" max="12033" width="36.5546875" style="34" customWidth="1"/>
    <col min="12034" max="12035" width="6.44140625" style="34" customWidth="1"/>
    <col min="12036" max="12037" width="5.6640625" style="34" customWidth="1"/>
    <col min="12038" max="12039" width="5.5546875" style="34" customWidth="1"/>
    <col min="12040" max="12056" width="6.109375" style="34" customWidth="1"/>
    <col min="12057" max="12057" width="6.5546875" style="34" bestFit="1" customWidth="1"/>
    <col min="12058" max="12058" width="6.109375" style="34" customWidth="1"/>
    <col min="12059" max="12059" width="6.5546875" style="34" bestFit="1" customWidth="1"/>
    <col min="12060" max="12060" width="6.109375" style="34" customWidth="1"/>
    <col min="12061" max="12061" width="6.5546875" style="34" bestFit="1" customWidth="1"/>
    <col min="12062" max="12062" width="6.109375" style="34" customWidth="1"/>
    <col min="12063" max="12063" width="6.5546875" style="34" bestFit="1" customWidth="1"/>
    <col min="12064" max="12064" width="6.109375" style="34" customWidth="1"/>
    <col min="12065" max="12066" width="6.5546875" style="34" customWidth="1"/>
    <col min="12067" max="12067" width="7.6640625" style="34" bestFit="1" customWidth="1"/>
    <col min="12068" max="12287" width="11.5546875" style="34"/>
    <col min="12288" max="12288" width="7.109375" style="34" customWidth="1"/>
    <col min="12289" max="12289" width="36.5546875" style="34" customWidth="1"/>
    <col min="12290" max="12291" width="6.44140625" style="34" customWidth="1"/>
    <col min="12292" max="12293" width="5.6640625" style="34" customWidth="1"/>
    <col min="12294" max="12295" width="5.5546875" style="34" customWidth="1"/>
    <col min="12296" max="12312" width="6.109375" style="34" customWidth="1"/>
    <col min="12313" max="12313" width="6.5546875" style="34" bestFit="1" customWidth="1"/>
    <col min="12314" max="12314" width="6.109375" style="34" customWidth="1"/>
    <col min="12315" max="12315" width="6.5546875" style="34" bestFit="1" customWidth="1"/>
    <col min="12316" max="12316" width="6.109375" style="34" customWidth="1"/>
    <col min="12317" max="12317" width="6.5546875" style="34" bestFit="1" customWidth="1"/>
    <col min="12318" max="12318" width="6.109375" style="34" customWidth="1"/>
    <col min="12319" max="12319" width="6.5546875" style="34" bestFit="1" customWidth="1"/>
    <col min="12320" max="12320" width="6.109375" style="34" customWidth="1"/>
    <col min="12321" max="12322" width="6.5546875" style="34" customWidth="1"/>
    <col min="12323" max="12323" width="7.6640625" style="34" bestFit="1" customWidth="1"/>
    <col min="12324" max="12543" width="11.5546875" style="34"/>
    <col min="12544" max="12544" width="7.109375" style="34" customWidth="1"/>
    <col min="12545" max="12545" width="36.5546875" style="34" customWidth="1"/>
    <col min="12546" max="12547" width="6.44140625" style="34" customWidth="1"/>
    <col min="12548" max="12549" width="5.6640625" style="34" customWidth="1"/>
    <col min="12550" max="12551" width="5.5546875" style="34" customWidth="1"/>
    <col min="12552" max="12568" width="6.109375" style="34" customWidth="1"/>
    <col min="12569" max="12569" width="6.5546875" style="34" bestFit="1" customWidth="1"/>
    <col min="12570" max="12570" width="6.109375" style="34" customWidth="1"/>
    <col min="12571" max="12571" width="6.5546875" style="34" bestFit="1" customWidth="1"/>
    <col min="12572" max="12572" width="6.109375" style="34" customWidth="1"/>
    <col min="12573" max="12573" width="6.5546875" style="34" bestFit="1" customWidth="1"/>
    <col min="12574" max="12574" width="6.109375" style="34" customWidth="1"/>
    <col min="12575" max="12575" width="6.5546875" style="34" bestFit="1" customWidth="1"/>
    <col min="12576" max="12576" width="6.109375" style="34" customWidth="1"/>
    <col min="12577" max="12578" width="6.5546875" style="34" customWidth="1"/>
    <col min="12579" max="12579" width="7.6640625" style="34" bestFit="1" customWidth="1"/>
    <col min="12580" max="12799" width="11.5546875" style="34"/>
    <col min="12800" max="12800" width="7.109375" style="34" customWidth="1"/>
    <col min="12801" max="12801" width="36.5546875" style="34" customWidth="1"/>
    <col min="12802" max="12803" width="6.44140625" style="34" customWidth="1"/>
    <col min="12804" max="12805" width="5.6640625" style="34" customWidth="1"/>
    <col min="12806" max="12807" width="5.5546875" style="34" customWidth="1"/>
    <col min="12808" max="12824" width="6.109375" style="34" customWidth="1"/>
    <col min="12825" max="12825" width="6.5546875" style="34" bestFit="1" customWidth="1"/>
    <col min="12826" max="12826" width="6.109375" style="34" customWidth="1"/>
    <col min="12827" max="12827" width="6.5546875" style="34" bestFit="1" customWidth="1"/>
    <col min="12828" max="12828" width="6.109375" style="34" customWidth="1"/>
    <col min="12829" max="12829" width="6.5546875" style="34" bestFit="1" customWidth="1"/>
    <col min="12830" max="12830" width="6.109375" style="34" customWidth="1"/>
    <col min="12831" max="12831" width="6.5546875" style="34" bestFit="1" customWidth="1"/>
    <col min="12832" max="12832" width="6.109375" style="34" customWidth="1"/>
    <col min="12833" max="12834" width="6.5546875" style="34" customWidth="1"/>
    <col min="12835" max="12835" width="7.6640625" style="34" bestFit="1" customWidth="1"/>
    <col min="12836" max="13055" width="11.5546875" style="34"/>
    <col min="13056" max="13056" width="7.109375" style="34" customWidth="1"/>
    <col min="13057" max="13057" width="36.5546875" style="34" customWidth="1"/>
    <col min="13058" max="13059" width="6.44140625" style="34" customWidth="1"/>
    <col min="13060" max="13061" width="5.6640625" style="34" customWidth="1"/>
    <col min="13062" max="13063" width="5.5546875" style="34" customWidth="1"/>
    <col min="13064" max="13080" width="6.109375" style="34" customWidth="1"/>
    <col min="13081" max="13081" width="6.5546875" style="34" bestFit="1" customWidth="1"/>
    <col min="13082" max="13082" width="6.109375" style="34" customWidth="1"/>
    <col min="13083" max="13083" width="6.5546875" style="34" bestFit="1" customWidth="1"/>
    <col min="13084" max="13084" width="6.109375" style="34" customWidth="1"/>
    <col min="13085" max="13085" width="6.5546875" style="34" bestFit="1" customWidth="1"/>
    <col min="13086" max="13086" width="6.109375" style="34" customWidth="1"/>
    <col min="13087" max="13087" width="6.5546875" style="34" bestFit="1" customWidth="1"/>
    <col min="13088" max="13088" width="6.109375" style="34" customWidth="1"/>
    <col min="13089" max="13090" width="6.5546875" style="34" customWidth="1"/>
    <col min="13091" max="13091" width="7.6640625" style="34" bestFit="1" customWidth="1"/>
    <col min="13092" max="13311" width="11.5546875" style="34"/>
    <col min="13312" max="13312" width="7.109375" style="34" customWidth="1"/>
    <col min="13313" max="13313" width="36.5546875" style="34" customWidth="1"/>
    <col min="13314" max="13315" width="6.44140625" style="34" customWidth="1"/>
    <col min="13316" max="13317" width="5.6640625" style="34" customWidth="1"/>
    <col min="13318" max="13319" width="5.5546875" style="34" customWidth="1"/>
    <col min="13320" max="13336" width="6.109375" style="34" customWidth="1"/>
    <col min="13337" max="13337" width="6.5546875" style="34" bestFit="1" customWidth="1"/>
    <col min="13338" max="13338" width="6.109375" style="34" customWidth="1"/>
    <col min="13339" max="13339" width="6.5546875" style="34" bestFit="1" customWidth="1"/>
    <col min="13340" max="13340" width="6.109375" style="34" customWidth="1"/>
    <col min="13341" max="13341" width="6.5546875" style="34" bestFit="1" customWidth="1"/>
    <col min="13342" max="13342" width="6.109375" style="34" customWidth="1"/>
    <col min="13343" max="13343" width="6.5546875" style="34" bestFit="1" customWidth="1"/>
    <col min="13344" max="13344" width="6.109375" style="34" customWidth="1"/>
    <col min="13345" max="13346" width="6.5546875" style="34" customWidth="1"/>
    <col min="13347" max="13347" width="7.6640625" style="34" bestFit="1" customWidth="1"/>
    <col min="13348" max="13567" width="11.5546875" style="34"/>
    <col min="13568" max="13568" width="7.109375" style="34" customWidth="1"/>
    <col min="13569" max="13569" width="36.5546875" style="34" customWidth="1"/>
    <col min="13570" max="13571" width="6.44140625" style="34" customWidth="1"/>
    <col min="13572" max="13573" width="5.6640625" style="34" customWidth="1"/>
    <col min="13574" max="13575" width="5.5546875" style="34" customWidth="1"/>
    <col min="13576" max="13592" width="6.109375" style="34" customWidth="1"/>
    <col min="13593" max="13593" width="6.5546875" style="34" bestFit="1" customWidth="1"/>
    <col min="13594" max="13594" width="6.109375" style="34" customWidth="1"/>
    <col min="13595" max="13595" width="6.5546875" style="34" bestFit="1" customWidth="1"/>
    <col min="13596" max="13596" width="6.109375" style="34" customWidth="1"/>
    <col min="13597" max="13597" width="6.5546875" style="34" bestFit="1" customWidth="1"/>
    <col min="13598" max="13598" width="6.109375" style="34" customWidth="1"/>
    <col min="13599" max="13599" width="6.5546875" style="34" bestFit="1" customWidth="1"/>
    <col min="13600" max="13600" width="6.109375" style="34" customWidth="1"/>
    <col min="13601" max="13602" width="6.5546875" style="34" customWidth="1"/>
    <col min="13603" max="13603" width="7.6640625" style="34" bestFit="1" customWidth="1"/>
    <col min="13604" max="13823" width="11.5546875" style="34"/>
    <col min="13824" max="13824" width="7.109375" style="34" customWidth="1"/>
    <col min="13825" max="13825" width="36.5546875" style="34" customWidth="1"/>
    <col min="13826" max="13827" width="6.44140625" style="34" customWidth="1"/>
    <col min="13828" max="13829" width="5.6640625" style="34" customWidth="1"/>
    <col min="13830" max="13831" width="5.5546875" style="34" customWidth="1"/>
    <col min="13832" max="13848" width="6.109375" style="34" customWidth="1"/>
    <col min="13849" max="13849" width="6.5546875" style="34" bestFit="1" customWidth="1"/>
    <col min="13850" max="13850" width="6.109375" style="34" customWidth="1"/>
    <col min="13851" max="13851" width="6.5546875" style="34" bestFit="1" customWidth="1"/>
    <col min="13852" max="13852" width="6.109375" style="34" customWidth="1"/>
    <col min="13853" max="13853" width="6.5546875" style="34" bestFit="1" customWidth="1"/>
    <col min="13854" max="13854" width="6.109375" style="34" customWidth="1"/>
    <col min="13855" max="13855" width="6.5546875" style="34" bestFit="1" customWidth="1"/>
    <col min="13856" max="13856" width="6.109375" style="34" customWidth="1"/>
    <col min="13857" max="13858" width="6.5546875" style="34" customWidth="1"/>
    <col min="13859" max="13859" width="7.6640625" style="34" bestFit="1" customWidth="1"/>
    <col min="13860" max="14079" width="11.5546875" style="34"/>
    <col min="14080" max="14080" width="7.109375" style="34" customWidth="1"/>
    <col min="14081" max="14081" width="36.5546875" style="34" customWidth="1"/>
    <col min="14082" max="14083" width="6.44140625" style="34" customWidth="1"/>
    <col min="14084" max="14085" width="5.6640625" style="34" customWidth="1"/>
    <col min="14086" max="14087" width="5.5546875" style="34" customWidth="1"/>
    <col min="14088" max="14104" width="6.109375" style="34" customWidth="1"/>
    <col min="14105" max="14105" width="6.5546875" style="34" bestFit="1" customWidth="1"/>
    <col min="14106" max="14106" width="6.109375" style="34" customWidth="1"/>
    <col min="14107" max="14107" width="6.5546875" style="34" bestFit="1" customWidth="1"/>
    <col min="14108" max="14108" width="6.109375" style="34" customWidth="1"/>
    <col min="14109" max="14109" width="6.5546875" style="34" bestFit="1" customWidth="1"/>
    <col min="14110" max="14110" width="6.109375" style="34" customWidth="1"/>
    <col min="14111" max="14111" width="6.5546875" style="34" bestFit="1" customWidth="1"/>
    <col min="14112" max="14112" width="6.109375" style="34" customWidth="1"/>
    <col min="14113" max="14114" width="6.5546875" style="34" customWidth="1"/>
    <col min="14115" max="14115" width="7.6640625" style="34" bestFit="1" customWidth="1"/>
    <col min="14116" max="14335" width="11.5546875" style="34"/>
    <col min="14336" max="14336" width="7.109375" style="34" customWidth="1"/>
    <col min="14337" max="14337" width="36.5546875" style="34" customWidth="1"/>
    <col min="14338" max="14339" width="6.44140625" style="34" customWidth="1"/>
    <col min="14340" max="14341" width="5.6640625" style="34" customWidth="1"/>
    <col min="14342" max="14343" width="5.5546875" style="34" customWidth="1"/>
    <col min="14344" max="14360" width="6.109375" style="34" customWidth="1"/>
    <col min="14361" max="14361" width="6.5546875" style="34" bestFit="1" customWidth="1"/>
    <col min="14362" max="14362" width="6.109375" style="34" customWidth="1"/>
    <col min="14363" max="14363" width="6.5546875" style="34" bestFit="1" customWidth="1"/>
    <col min="14364" max="14364" width="6.109375" style="34" customWidth="1"/>
    <col min="14365" max="14365" width="6.5546875" style="34" bestFit="1" customWidth="1"/>
    <col min="14366" max="14366" width="6.109375" style="34" customWidth="1"/>
    <col min="14367" max="14367" width="6.5546875" style="34" bestFit="1" customWidth="1"/>
    <col min="14368" max="14368" width="6.109375" style="34" customWidth="1"/>
    <col min="14369" max="14370" width="6.5546875" style="34" customWidth="1"/>
    <col min="14371" max="14371" width="7.6640625" style="34" bestFit="1" customWidth="1"/>
    <col min="14372" max="14591" width="11.5546875" style="34"/>
    <col min="14592" max="14592" width="7.109375" style="34" customWidth="1"/>
    <col min="14593" max="14593" width="36.5546875" style="34" customWidth="1"/>
    <col min="14594" max="14595" width="6.44140625" style="34" customWidth="1"/>
    <col min="14596" max="14597" width="5.6640625" style="34" customWidth="1"/>
    <col min="14598" max="14599" width="5.5546875" style="34" customWidth="1"/>
    <col min="14600" max="14616" width="6.109375" style="34" customWidth="1"/>
    <col min="14617" max="14617" width="6.5546875" style="34" bestFit="1" customWidth="1"/>
    <col min="14618" max="14618" width="6.109375" style="34" customWidth="1"/>
    <col min="14619" max="14619" width="6.5546875" style="34" bestFit="1" customWidth="1"/>
    <col min="14620" max="14620" width="6.109375" style="34" customWidth="1"/>
    <col min="14621" max="14621" width="6.5546875" style="34" bestFit="1" customWidth="1"/>
    <col min="14622" max="14622" width="6.109375" style="34" customWidth="1"/>
    <col min="14623" max="14623" width="6.5546875" style="34" bestFit="1" customWidth="1"/>
    <col min="14624" max="14624" width="6.109375" style="34" customWidth="1"/>
    <col min="14625" max="14626" width="6.5546875" style="34" customWidth="1"/>
    <col min="14627" max="14627" width="7.6640625" style="34" bestFit="1" customWidth="1"/>
    <col min="14628" max="14847" width="11.5546875" style="34"/>
    <col min="14848" max="14848" width="7.109375" style="34" customWidth="1"/>
    <col min="14849" max="14849" width="36.5546875" style="34" customWidth="1"/>
    <col min="14850" max="14851" width="6.44140625" style="34" customWidth="1"/>
    <col min="14852" max="14853" width="5.6640625" style="34" customWidth="1"/>
    <col min="14854" max="14855" width="5.5546875" style="34" customWidth="1"/>
    <col min="14856" max="14872" width="6.109375" style="34" customWidth="1"/>
    <col min="14873" max="14873" width="6.5546875" style="34" bestFit="1" customWidth="1"/>
    <col min="14874" max="14874" width="6.109375" style="34" customWidth="1"/>
    <col min="14875" max="14875" width="6.5546875" style="34" bestFit="1" customWidth="1"/>
    <col min="14876" max="14876" width="6.109375" style="34" customWidth="1"/>
    <col min="14877" max="14877" width="6.5546875" style="34" bestFit="1" customWidth="1"/>
    <col min="14878" max="14878" width="6.109375" style="34" customWidth="1"/>
    <col min="14879" max="14879" width="6.5546875" style="34" bestFit="1" customWidth="1"/>
    <col min="14880" max="14880" width="6.109375" style="34" customWidth="1"/>
    <col min="14881" max="14882" width="6.5546875" style="34" customWidth="1"/>
    <col min="14883" max="14883" width="7.6640625" style="34" bestFit="1" customWidth="1"/>
    <col min="14884" max="15103" width="11.5546875" style="34"/>
    <col min="15104" max="15104" width="7.109375" style="34" customWidth="1"/>
    <col min="15105" max="15105" width="36.5546875" style="34" customWidth="1"/>
    <col min="15106" max="15107" width="6.44140625" style="34" customWidth="1"/>
    <col min="15108" max="15109" width="5.6640625" style="34" customWidth="1"/>
    <col min="15110" max="15111" width="5.5546875" style="34" customWidth="1"/>
    <col min="15112" max="15128" width="6.109375" style="34" customWidth="1"/>
    <col min="15129" max="15129" width="6.5546875" style="34" bestFit="1" customWidth="1"/>
    <col min="15130" max="15130" width="6.109375" style="34" customWidth="1"/>
    <col min="15131" max="15131" width="6.5546875" style="34" bestFit="1" customWidth="1"/>
    <col min="15132" max="15132" width="6.109375" style="34" customWidth="1"/>
    <col min="15133" max="15133" width="6.5546875" style="34" bestFit="1" customWidth="1"/>
    <col min="15134" max="15134" width="6.109375" style="34" customWidth="1"/>
    <col min="15135" max="15135" width="6.5546875" style="34" bestFit="1" customWidth="1"/>
    <col min="15136" max="15136" width="6.109375" style="34" customWidth="1"/>
    <col min="15137" max="15138" width="6.5546875" style="34" customWidth="1"/>
    <col min="15139" max="15139" width="7.6640625" style="34" bestFit="1" customWidth="1"/>
    <col min="15140" max="15359" width="11.5546875" style="34"/>
    <col min="15360" max="15360" width="7.109375" style="34" customWidth="1"/>
    <col min="15361" max="15361" width="36.5546875" style="34" customWidth="1"/>
    <col min="15362" max="15363" width="6.44140625" style="34" customWidth="1"/>
    <col min="15364" max="15365" width="5.6640625" style="34" customWidth="1"/>
    <col min="15366" max="15367" width="5.5546875" style="34" customWidth="1"/>
    <col min="15368" max="15384" width="6.109375" style="34" customWidth="1"/>
    <col min="15385" max="15385" width="6.5546875" style="34" bestFit="1" customWidth="1"/>
    <col min="15386" max="15386" width="6.109375" style="34" customWidth="1"/>
    <col min="15387" max="15387" width="6.5546875" style="34" bestFit="1" customWidth="1"/>
    <col min="15388" max="15388" width="6.109375" style="34" customWidth="1"/>
    <col min="15389" max="15389" width="6.5546875" style="34" bestFit="1" customWidth="1"/>
    <col min="15390" max="15390" width="6.109375" style="34" customWidth="1"/>
    <col min="15391" max="15391" width="6.5546875" style="34" bestFit="1" customWidth="1"/>
    <col min="15392" max="15392" width="6.109375" style="34" customWidth="1"/>
    <col min="15393" max="15394" width="6.5546875" style="34" customWidth="1"/>
    <col min="15395" max="15395" width="7.6640625" style="34" bestFit="1" customWidth="1"/>
    <col min="15396" max="15615" width="11.5546875" style="34"/>
    <col min="15616" max="15616" width="7.109375" style="34" customWidth="1"/>
    <col min="15617" max="15617" width="36.5546875" style="34" customWidth="1"/>
    <col min="15618" max="15619" width="6.44140625" style="34" customWidth="1"/>
    <col min="15620" max="15621" width="5.6640625" style="34" customWidth="1"/>
    <col min="15622" max="15623" width="5.5546875" style="34" customWidth="1"/>
    <col min="15624" max="15640" width="6.109375" style="34" customWidth="1"/>
    <col min="15641" max="15641" width="6.5546875" style="34" bestFit="1" customWidth="1"/>
    <col min="15642" max="15642" width="6.109375" style="34" customWidth="1"/>
    <col min="15643" max="15643" width="6.5546875" style="34" bestFit="1" customWidth="1"/>
    <col min="15644" max="15644" width="6.109375" style="34" customWidth="1"/>
    <col min="15645" max="15645" width="6.5546875" style="34" bestFit="1" customWidth="1"/>
    <col min="15646" max="15646" width="6.109375" style="34" customWidth="1"/>
    <col min="15647" max="15647" width="6.5546875" style="34" bestFit="1" customWidth="1"/>
    <col min="15648" max="15648" width="6.109375" style="34" customWidth="1"/>
    <col min="15649" max="15650" width="6.5546875" style="34" customWidth="1"/>
    <col min="15651" max="15651" width="7.6640625" style="34" bestFit="1" customWidth="1"/>
    <col min="15652" max="15871" width="11.5546875" style="34"/>
    <col min="15872" max="15872" width="7.109375" style="34" customWidth="1"/>
    <col min="15873" max="15873" width="36.5546875" style="34" customWidth="1"/>
    <col min="15874" max="15875" width="6.44140625" style="34" customWidth="1"/>
    <col min="15876" max="15877" width="5.6640625" style="34" customWidth="1"/>
    <col min="15878" max="15879" width="5.5546875" style="34" customWidth="1"/>
    <col min="15880" max="15896" width="6.109375" style="34" customWidth="1"/>
    <col min="15897" max="15897" width="6.5546875" style="34" bestFit="1" customWidth="1"/>
    <col min="15898" max="15898" width="6.109375" style="34" customWidth="1"/>
    <col min="15899" max="15899" width="6.5546875" style="34" bestFit="1" customWidth="1"/>
    <col min="15900" max="15900" width="6.109375" style="34" customWidth="1"/>
    <col min="15901" max="15901" width="6.5546875" style="34" bestFit="1" customWidth="1"/>
    <col min="15902" max="15902" width="6.109375" style="34" customWidth="1"/>
    <col min="15903" max="15903" width="6.5546875" style="34" bestFit="1" customWidth="1"/>
    <col min="15904" max="15904" width="6.109375" style="34" customWidth="1"/>
    <col min="15905" max="15906" width="6.5546875" style="34" customWidth="1"/>
    <col min="15907" max="15907" width="7.6640625" style="34" bestFit="1" customWidth="1"/>
    <col min="15908" max="16127" width="11.5546875" style="34"/>
    <col min="16128" max="16128" width="7.109375" style="34" customWidth="1"/>
    <col min="16129" max="16129" width="36.5546875" style="34" customWidth="1"/>
    <col min="16130" max="16131" width="6.44140625" style="34" customWidth="1"/>
    <col min="16132" max="16133" width="5.6640625" style="34" customWidth="1"/>
    <col min="16134" max="16135" width="5.5546875" style="34" customWidth="1"/>
    <col min="16136" max="16152" width="6.109375" style="34" customWidth="1"/>
    <col min="16153" max="16153" width="6.5546875" style="34" bestFit="1" customWidth="1"/>
    <col min="16154" max="16154" width="6.109375" style="34" customWidth="1"/>
    <col min="16155" max="16155" width="6.5546875" style="34" bestFit="1" customWidth="1"/>
    <col min="16156" max="16156" width="6.109375" style="34" customWidth="1"/>
    <col min="16157" max="16157" width="6.5546875" style="34" bestFit="1" customWidth="1"/>
    <col min="16158" max="16158" width="6.109375" style="34" customWidth="1"/>
    <col min="16159" max="16159" width="6.5546875" style="34" bestFit="1" customWidth="1"/>
    <col min="16160" max="16160" width="6.109375" style="34" customWidth="1"/>
    <col min="16161" max="16162" width="6.5546875" style="34" customWidth="1"/>
    <col min="16163" max="16163" width="7.6640625" style="34" bestFit="1" customWidth="1"/>
    <col min="16164" max="16384" width="11.5546875" style="34"/>
  </cols>
  <sheetData>
    <row r="1" spans="1:57" ht="13.2" x14ac:dyDescent="0.25">
      <c r="A1" s="129" t="s">
        <v>286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</row>
    <row r="2" spans="1:57" ht="13.2" x14ac:dyDescent="0.25">
      <c r="A2" s="129" t="s">
        <v>170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</row>
    <row r="3" spans="1:57" ht="12" x14ac:dyDescent="0.25">
      <c r="A3" s="123" t="s">
        <v>274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</row>
    <row r="4" spans="1:57" ht="9.75" customHeight="1" x14ac:dyDescent="0.25">
      <c r="A4" s="35"/>
      <c r="B4" s="35"/>
      <c r="C4" s="36"/>
      <c r="D4" s="36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7"/>
      <c r="AL4" s="37"/>
    </row>
    <row r="5" spans="1:57" ht="12.75" customHeight="1" x14ac:dyDescent="0.2">
      <c r="A5" s="124" t="s">
        <v>0</v>
      </c>
      <c r="B5" s="124"/>
      <c r="C5" s="127" t="s">
        <v>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</row>
    <row r="6" spans="1:57" ht="12" x14ac:dyDescent="0.25">
      <c r="A6" s="125"/>
      <c r="B6" s="125"/>
      <c r="C6" s="130" t="s">
        <v>2</v>
      </c>
      <c r="D6" s="131"/>
      <c r="E6" s="121" t="s">
        <v>3</v>
      </c>
      <c r="F6" s="121"/>
      <c r="G6" s="121" t="s">
        <v>4</v>
      </c>
      <c r="H6" s="121"/>
      <c r="I6" s="121" t="s">
        <v>5</v>
      </c>
      <c r="J6" s="121"/>
      <c r="K6" s="121" t="s">
        <v>6</v>
      </c>
      <c r="L6" s="121"/>
      <c r="M6" s="121" t="s">
        <v>7</v>
      </c>
      <c r="N6" s="121"/>
      <c r="O6" s="121" t="s">
        <v>8</v>
      </c>
      <c r="P6" s="121"/>
      <c r="Q6" s="121" t="s">
        <v>9</v>
      </c>
      <c r="R6" s="121"/>
      <c r="S6" s="121" t="s">
        <v>10</v>
      </c>
      <c r="T6" s="121"/>
      <c r="U6" s="121" t="s">
        <v>11</v>
      </c>
      <c r="V6" s="121"/>
      <c r="W6" s="121" t="s">
        <v>12</v>
      </c>
      <c r="X6" s="121"/>
      <c r="Y6" s="121" t="s">
        <v>13</v>
      </c>
      <c r="Z6" s="121"/>
      <c r="AA6" s="121" t="s">
        <v>14</v>
      </c>
      <c r="AB6" s="121"/>
      <c r="AC6" s="121" t="s">
        <v>15</v>
      </c>
      <c r="AD6" s="121"/>
      <c r="AE6" s="121" t="s">
        <v>16</v>
      </c>
      <c r="AF6" s="121"/>
      <c r="AG6" s="121" t="s">
        <v>17</v>
      </c>
      <c r="AH6" s="121"/>
      <c r="AI6" s="121" t="s">
        <v>171</v>
      </c>
      <c r="AJ6" s="121"/>
      <c r="AK6" s="128" t="s">
        <v>164</v>
      </c>
      <c r="AL6" s="128"/>
      <c r="AO6" s="34" t="s">
        <v>163</v>
      </c>
    </row>
    <row r="7" spans="1:57" ht="12" x14ac:dyDescent="0.25">
      <c r="A7" s="126"/>
      <c r="B7" s="126"/>
      <c r="C7" s="40" t="s">
        <v>19</v>
      </c>
      <c r="D7" s="41" t="s">
        <v>20</v>
      </c>
      <c r="E7" s="38" t="s">
        <v>19</v>
      </c>
      <c r="F7" s="38" t="s">
        <v>20</v>
      </c>
      <c r="G7" s="38" t="s">
        <v>19</v>
      </c>
      <c r="H7" s="38" t="s">
        <v>20</v>
      </c>
      <c r="I7" s="38" t="s">
        <v>19</v>
      </c>
      <c r="J7" s="38" t="s">
        <v>20</v>
      </c>
      <c r="K7" s="38" t="s">
        <v>19</v>
      </c>
      <c r="L7" s="38" t="s">
        <v>20</v>
      </c>
      <c r="M7" s="38" t="s">
        <v>19</v>
      </c>
      <c r="N7" s="38" t="s">
        <v>20</v>
      </c>
      <c r="O7" s="38" t="s">
        <v>19</v>
      </c>
      <c r="P7" s="38" t="s">
        <v>20</v>
      </c>
      <c r="Q7" s="38" t="s">
        <v>19</v>
      </c>
      <c r="R7" s="38" t="s">
        <v>20</v>
      </c>
      <c r="S7" s="38" t="s">
        <v>19</v>
      </c>
      <c r="T7" s="38" t="s">
        <v>20</v>
      </c>
      <c r="U7" s="38" t="s">
        <v>19</v>
      </c>
      <c r="V7" s="38" t="s">
        <v>20</v>
      </c>
      <c r="W7" s="38" t="s">
        <v>19</v>
      </c>
      <c r="X7" s="38" t="s">
        <v>20</v>
      </c>
      <c r="Y7" s="38" t="s">
        <v>19</v>
      </c>
      <c r="Z7" s="38" t="s">
        <v>20</v>
      </c>
      <c r="AA7" s="38" t="s">
        <v>19</v>
      </c>
      <c r="AB7" s="38" t="s">
        <v>20</v>
      </c>
      <c r="AC7" s="38" t="s">
        <v>19</v>
      </c>
      <c r="AD7" s="38" t="s">
        <v>20</v>
      </c>
      <c r="AE7" s="38" t="s">
        <v>19</v>
      </c>
      <c r="AF7" s="38" t="s">
        <v>20</v>
      </c>
      <c r="AG7" s="38" t="s">
        <v>19</v>
      </c>
      <c r="AH7" s="38" t="s">
        <v>20</v>
      </c>
      <c r="AI7" s="42" t="s">
        <v>19</v>
      </c>
      <c r="AJ7" s="42" t="s">
        <v>20</v>
      </c>
      <c r="AK7" s="42" t="s">
        <v>19</v>
      </c>
      <c r="AL7" s="42" t="s">
        <v>20</v>
      </c>
      <c r="AO7" s="43" t="s">
        <v>2</v>
      </c>
      <c r="AP7" s="43" t="s">
        <v>3</v>
      </c>
      <c r="AQ7" s="43" t="s">
        <v>4</v>
      </c>
      <c r="AR7" s="43" t="s">
        <v>5</v>
      </c>
      <c r="AS7" s="43" t="s">
        <v>6</v>
      </c>
      <c r="AT7" s="43" t="s">
        <v>7</v>
      </c>
      <c r="AU7" s="43" t="s">
        <v>8</v>
      </c>
      <c r="AV7" s="43" t="s">
        <v>9</v>
      </c>
      <c r="AW7" s="43" t="s">
        <v>10</v>
      </c>
      <c r="AX7" s="43" t="s">
        <v>11</v>
      </c>
      <c r="AY7" s="43" t="s">
        <v>12</v>
      </c>
      <c r="AZ7" s="43" t="s">
        <v>13</v>
      </c>
      <c r="BA7" s="43" t="s">
        <v>14</v>
      </c>
      <c r="BB7" s="43" t="s">
        <v>15</v>
      </c>
      <c r="BC7" s="43" t="s">
        <v>16</v>
      </c>
      <c r="BD7" s="43" t="s">
        <v>17</v>
      </c>
      <c r="BE7" s="43" t="s">
        <v>171</v>
      </c>
    </row>
    <row r="8" spans="1:57" s="54" customFormat="1" ht="12" x14ac:dyDescent="0.25">
      <c r="A8" s="44" t="s">
        <v>161</v>
      </c>
      <c r="B8" s="45" t="s">
        <v>2</v>
      </c>
      <c r="C8" s="46">
        <v>5130</v>
      </c>
      <c r="D8" s="47">
        <v>210.30416623621954</v>
      </c>
      <c r="E8" s="44">
        <v>31</v>
      </c>
      <c r="F8" s="47">
        <v>16.506834361904357</v>
      </c>
      <c r="G8" s="44">
        <v>29</v>
      </c>
      <c r="H8" s="47">
        <v>15.254567164807188</v>
      </c>
      <c r="I8" s="44">
        <v>28</v>
      </c>
      <c r="J8" s="47">
        <v>14.545983490308739</v>
      </c>
      <c r="K8" s="44">
        <v>54</v>
      </c>
      <c r="L8" s="47">
        <v>25.572419671820615</v>
      </c>
      <c r="M8" s="44">
        <v>63</v>
      </c>
      <c r="N8" s="47">
        <v>27.8853601859024</v>
      </c>
      <c r="O8" s="44">
        <v>73</v>
      </c>
      <c r="P8" s="47">
        <v>31.40230656394241</v>
      </c>
      <c r="Q8" s="44">
        <v>101</v>
      </c>
      <c r="R8" s="47">
        <v>47.802730908488535</v>
      </c>
      <c r="S8" s="44">
        <v>114</v>
      </c>
      <c r="T8" s="47">
        <v>63.491709876302558</v>
      </c>
      <c r="U8" s="44">
        <v>143</v>
      </c>
      <c r="V8" s="47">
        <v>93.696149284829744</v>
      </c>
      <c r="W8" s="44">
        <v>228</v>
      </c>
      <c r="X8" s="47">
        <v>157.14492483923661</v>
      </c>
      <c r="Y8" s="44">
        <v>330</v>
      </c>
      <c r="Z8" s="47">
        <v>238.77573170290509</v>
      </c>
      <c r="AA8" s="44">
        <v>524</v>
      </c>
      <c r="AB8" s="47">
        <v>451.5878829663464</v>
      </c>
      <c r="AC8" s="44">
        <v>682</v>
      </c>
      <c r="AD8" s="47">
        <v>768.5632825089873</v>
      </c>
      <c r="AE8" s="44">
        <v>747</v>
      </c>
      <c r="AF8" s="47">
        <v>1227.024096979254</v>
      </c>
      <c r="AG8" s="44">
        <v>675</v>
      </c>
      <c r="AH8" s="47">
        <v>1576.8080732573349</v>
      </c>
      <c r="AI8" s="48">
        <v>1308</v>
      </c>
      <c r="AJ8" s="47">
        <v>2038.7804725980425</v>
      </c>
      <c r="AK8" s="49">
        <v>0</v>
      </c>
      <c r="AL8" s="50">
        <v>0</v>
      </c>
      <c r="AM8" s="51"/>
      <c r="AN8" s="51"/>
      <c r="AO8" s="52">
        <v>2439324</v>
      </c>
      <c r="AP8" s="52">
        <v>187801</v>
      </c>
      <c r="AQ8" s="52">
        <v>190107</v>
      </c>
      <c r="AR8" s="52">
        <v>192493</v>
      </c>
      <c r="AS8" s="52">
        <v>211165</v>
      </c>
      <c r="AT8" s="52">
        <v>225925</v>
      </c>
      <c r="AU8" s="52">
        <v>232467</v>
      </c>
      <c r="AV8" s="52">
        <v>211285</v>
      </c>
      <c r="AW8" s="52">
        <v>179551</v>
      </c>
      <c r="AX8" s="52">
        <v>152621</v>
      </c>
      <c r="AY8" s="52">
        <v>145089</v>
      </c>
      <c r="AZ8" s="52">
        <v>138205</v>
      </c>
      <c r="BA8" s="52">
        <v>116035</v>
      </c>
      <c r="BB8" s="53">
        <v>88737</v>
      </c>
      <c r="BC8" s="54">
        <v>60879</v>
      </c>
      <c r="BD8" s="54">
        <v>42808</v>
      </c>
      <c r="BE8" s="54">
        <v>64156</v>
      </c>
    </row>
    <row r="9" spans="1:57" ht="12" x14ac:dyDescent="0.25">
      <c r="A9" s="55" t="s">
        <v>92</v>
      </c>
      <c r="B9" s="56" t="s">
        <v>147</v>
      </c>
      <c r="C9" s="57">
        <v>1548</v>
      </c>
      <c r="D9" s="47">
        <v>63.460204548473271</v>
      </c>
      <c r="E9" s="55">
        <v>0</v>
      </c>
      <c r="F9" s="58">
        <v>0</v>
      </c>
      <c r="G9" s="55">
        <v>3</v>
      </c>
      <c r="H9" s="58">
        <v>1.5780586722214331</v>
      </c>
      <c r="I9" s="55">
        <v>0</v>
      </c>
      <c r="J9" s="58">
        <v>0</v>
      </c>
      <c r="K9" s="55">
        <v>3</v>
      </c>
      <c r="L9" s="58">
        <v>1.420689981767812</v>
      </c>
      <c r="M9" s="55">
        <v>7</v>
      </c>
      <c r="N9" s="58">
        <v>3.0983733539891558</v>
      </c>
      <c r="O9" s="55">
        <v>8</v>
      </c>
      <c r="P9" s="58">
        <v>3.4413486645416338</v>
      </c>
      <c r="Q9" s="55">
        <v>19</v>
      </c>
      <c r="R9" s="58">
        <v>8.9925929431810108</v>
      </c>
      <c r="S9" s="55">
        <v>23</v>
      </c>
      <c r="T9" s="58">
        <v>12.809730939955779</v>
      </c>
      <c r="U9" s="55">
        <v>39</v>
      </c>
      <c r="V9" s="58">
        <v>25.553495259499023</v>
      </c>
      <c r="W9" s="55">
        <v>79</v>
      </c>
      <c r="X9" s="58">
        <v>54.449337992542503</v>
      </c>
      <c r="Y9" s="55">
        <v>96</v>
      </c>
      <c r="Z9" s="58">
        <v>69.462031040845119</v>
      </c>
      <c r="AA9" s="55">
        <v>143</v>
      </c>
      <c r="AB9" s="58">
        <v>123.2386779850907</v>
      </c>
      <c r="AC9" s="55">
        <v>175</v>
      </c>
      <c r="AD9" s="58">
        <v>197.21198598104513</v>
      </c>
      <c r="AE9" s="55">
        <v>193</v>
      </c>
      <c r="AF9" s="58">
        <v>317.02229011646051</v>
      </c>
      <c r="AG9" s="55">
        <v>232</v>
      </c>
      <c r="AH9" s="58">
        <v>541.95477480844704</v>
      </c>
      <c r="AI9" s="55">
        <v>528</v>
      </c>
      <c r="AJ9" s="58">
        <v>822.99395224141153</v>
      </c>
      <c r="AK9" s="43">
        <v>0</v>
      </c>
      <c r="AL9" s="59">
        <v>0</v>
      </c>
      <c r="AM9" s="51"/>
      <c r="AN9" s="51"/>
      <c r="AO9" s="52">
        <v>2439324</v>
      </c>
      <c r="AP9" s="51">
        <v>187801</v>
      </c>
      <c r="AQ9" s="51">
        <v>190107</v>
      </c>
      <c r="AR9" s="51">
        <v>192493</v>
      </c>
      <c r="AS9" s="51">
        <v>211165</v>
      </c>
      <c r="AT9" s="51">
        <v>225925</v>
      </c>
      <c r="AU9" s="51">
        <v>232467</v>
      </c>
      <c r="AV9" s="51">
        <v>211285</v>
      </c>
      <c r="AW9" s="51">
        <v>179551</v>
      </c>
      <c r="AX9" s="51">
        <v>152621</v>
      </c>
      <c r="AY9" s="51">
        <v>145089</v>
      </c>
      <c r="AZ9" s="51">
        <v>138205</v>
      </c>
      <c r="BA9" s="51">
        <v>116035</v>
      </c>
      <c r="BB9" s="34">
        <v>88737</v>
      </c>
      <c r="BC9" s="34">
        <v>60879</v>
      </c>
      <c r="BD9" s="34">
        <v>42808</v>
      </c>
      <c r="BE9" s="34">
        <v>64156</v>
      </c>
    </row>
    <row r="10" spans="1:57" ht="12" x14ac:dyDescent="0.25">
      <c r="A10" s="55" t="s">
        <v>114</v>
      </c>
      <c r="B10" s="56" t="s">
        <v>153</v>
      </c>
      <c r="C10" s="57">
        <v>1016</v>
      </c>
      <c r="D10" s="47">
        <v>41.650883605457906</v>
      </c>
      <c r="E10" s="55">
        <v>0</v>
      </c>
      <c r="F10" s="58">
        <v>0</v>
      </c>
      <c r="G10" s="55">
        <v>0</v>
      </c>
      <c r="H10" s="58">
        <v>0</v>
      </c>
      <c r="I10" s="55">
        <v>0</v>
      </c>
      <c r="J10" s="58">
        <v>0</v>
      </c>
      <c r="K10" s="55">
        <v>0</v>
      </c>
      <c r="L10" s="58">
        <v>0</v>
      </c>
      <c r="M10" s="55">
        <v>0</v>
      </c>
      <c r="N10" s="58">
        <v>0</v>
      </c>
      <c r="O10" s="55">
        <v>0</v>
      </c>
      <c r="P10" s="58">
        <v>0</v>
      </c>
      <c r="Q10" s="55">
        <v>0</v>
      </c>
      <c r="R10" s="58">
        <v>0</v>
      </c>
      <c r="S10" s="55">
        <v>0</v>
      </c>
      <c r="T10" s="58">
        <v>0</v>
      </c>
      <c r="U10" s="55">
        <v>10</v>
      </c>
      <c r="V10" s="58">
        <v>6.5521782716664161</v>
      </c>
      <c r="W10" s="55">
        <v>19</v>
      </c>
      <c r="X10" s="58">
        <v>13.095410403269716</v>
      </c>
      <c r="Y10" s="55">
        <v>44</v>
      </c>
      <c r="Z10" s="58">
        <v>31.836764227054015</v>
      </c>
      <c r="AA10" s="55">
        <v>128</v>
      </c>
      <c r="AB10" s="58">
        <v>110.31154393071057</v>
      </c>
      <c r="AC10" s="55">
        <v>186</v>
      </c>
      <c r="AD10" s="58">
        <v>209.60816795699651</v>
      </c>
      <c r="AE10" s="55">
        <v>230</v>
      </c>
      <c r="AF10" s="58">
        <v>377.79858407661095</v>
      </c>
      <c r="AG10" s="55">
        <v>178</v>
      </c>
      <c r="AH10" s="58">
        <v>415.81012894786028</v>
      </c>
      <c r="AI10" s="55">
        <v>221</v>
      </c>
      <c r="AJ10" s="58">
        <v>344.47284743437871</v>
      </c>
      <c r="AK10" s="43">
        <v>0</v>
      </c>
      <c r="AL10" s="59">
        <v>0</v>
      </c>
      <c r="AM10" s="51"/>
      <c r="AN10" s="51"/>
      <c r="AO10" s="52">
        <v>2439324</v>
      </c>
      <c r="AP10" s="51">
        <v>187801</v>
      </c>
      <c r="AQ10" s="51">
        <v>190107</v>
      </c>
      <c r="AR10" s="51">
        <v>192493</v>
      </c>
      <c r="AS10" s="51">
        <v>211165</v>
      </c>
      <c r="AT10" s="51">
        <v>225925</v>
      </c>
      <c r="AU10" s="51">
        <v>232467</v>
      </c>
      <c r="AV10" s="51">
        <v>211285</v>
      </c>
      <c r="AW10" s="51">
        <v>179551</v>
      </c>
      <c r="AX10" s="51">
        <v>152621</v>
      </c>
      <c r="AY10" s="51">
        <v>145089</v>
      </c>
      <c r="AZ10" s="51">
        <v>138205</v>
      </c>
      <c r="BA10" s="51">
        <v>116035</v>
      </c>
      <c r="BB10" s="34">
        <v>88737</v>
      </c>
      <c r="BC10" s="34">
        <v>60879</v>
      </c>
      <c r="BD10" s="34">
        <v>42808</v>
      </c>
      <c r="BE10" s="34">
        <v>64156</v>
      </c>
    </row>
    <row r="11" spans="1:57" ht="12" x14ac:dyDescent="0.25">
      <c r="A11" s="55" t="s">
        <v>53</v>
      </c>
      <c r="B11" s="56" t="s">
        <v>54</v>
      </c>
      <c r="C11" s="57">
        <v>416</v>
      </c>
      <c r="D11" s="47">
        <v>17.053905098297726</v>
      </c>
      <c r="E11" s="55">
        <v>0</v>
      </c>
      <c r="F11" s="58">
        <v>0</v>
      </c>
      <c r="G11" s="55">
        <v>0</v>
      </c>
      <c r="H11" s="58">
        <v>0</v>
      </c>
      <c r="I11" s="55">
        <v>0</v>
      </c>
      <c r="J11" s="58">
        <v>0</v>
      </c>
      <c r="K11" s="55">
        <v>1</v>
      </c>
      <c r="L11" s="58">
        <v>0.47356332725593736</v>
      </c>
      <c r="M11" s="55">
        <v>2</v>
      </c>
      <c r="N11" s="58">
        <v>0.88524952971118731</v>
      </c>
      <c r="O11" s="55">
        <v>5</v>
      </c>
      <c r="P11" s="58">
        <v>2.1508429153385209</v>
      </c>
      <c r="Q11" s="55">
        <v>2</v>
      </c>
      <c r="R11" s="58">
        <v>0.94658873086115902</v>
      </c>
      <c r="S11" s="55">
        <v>7</v>
      </c>
      <c r="T11" s="58">
        <v>3.898613764334367</v>
      </c>
      <c r="U11" s="55">
        <v>10</v>
      </c>
      <c r="V11" s="58">
        <v>6.5521782716664161</v>
      </c>
      <c r="W11" s="55">
        <v>22</v>
      </c>
      <c r="X11" s="58">
        <v>15.163106782733356</v>
      </c>
      <c r="Y11" s="55">
        <v>30</v>
      </c>
      <c r="Z11" s="58">
        <v>21.706884700264101</v>
      </c>
      <c r="AA11" s="55">
        <v>47</v>
      </c>
      <c r="AB11" s="58">
        <v>40.505020037057783</v>
      </c>
      <c r="AC11" s="55">
        <v>69</v>
      </c>
      <c r="AD11" s="58">
        <v>77.757868758240633</v>
      </c>
      <c r="AE11" s="55">
        <v>77</v>
      </c>
      <c r="AF11" s="58">
        <v>126.48039553869151</v>
      </c>
      <c r="AG11" s="55">
        <v>38</v>
      </c>
      <c r="AH11" s="58">
        <v>88.768454494487003</v>
      </c>
      <c r="AI11" s="55">
        <v>106</v>
      </c>
      <c r="AJ11" s="58">
        <v>165.22227071513186</v>
      </c>
      <c r="AK11" s="43">
        <v>0</v>
      </c>
      <c r="AL11" s="59">
        <v>0</v>
      </c>
      <c r="AM11" s="51"/>
      <c r="AN11" s="51"/>
      <c r="AO11" s="52">
        <v>2439324</v>
      </c>
      <c r="AP11" s="51">
        <v>187801</v>
      </c>
      <c r="AQ11" s="51">
        <v>190107</v>
      </c>
      <c r="AR11" s="51">
        <v>192493</v>
      </c>
      <c r="AS11" s="51">
        <v>211165</v>
      </c>
      <c r="AT11" s="51">
        <v>225925</v>
      </c>
      <c r="AU11" s="51">
        <v>232467</v>
      </c>
      <c r="AV11" s="51">
        <v>211285</v>
      </c>
      <c r="AW11" s="51">
        <v>179551</v>
      </c>
      <c r="AX11" s="51">
        <v>152621</v>
      </c>
      <c r="AY11" s="51">
        <v>145089</v>
      </c>
      <c r="AZ11" s="51">
        <v>138205</v>
      </c>
      <c r="BA11" s="51">
        <v>116035</v>
      </c>
      <c r="BB11" s="34">
        <v>88737</v>
      </c>
      <c r="BC11" s="34">
        <v>60879</v>
      </c>
      <c r="BD11" s="34">
        <v>42808</v>
      </c>
      <c r="BE11" s="34">
        <v>64156</v>
      </c>
    </row>
    <row r="12" spans="1:57" ht="12" x14ac:dyDescent="0.25">
      <c r="A12" s="55" t="s">
        <v>57</v>
      </c>
      <c r="B12" s="56" t="s">
        <v>58</v>
      </c>
      <c r="C12" s="57">
        <v>255</v>
      </c>
      <c r="D12" s="47">
        <v>10.453715865543078</v>
      </c>
      <c r="E12" s="55">
        <v>0</v>
      </c>
      <c r="F12" s="58">
        <v>0</v>
      </c>
      <c r="G12" s="55">
        <v>0</v>
      </c>
      <c r="H12" s="58">
        <v>0</v>
      </c>
      <c r="I12" s="55">
        <v>0</v>
      </c>
      <c r="J12" s="58">
        <v>0</v>
      </c>
      <c r="K12" s="55">
        <v>0</v>
      </c>
      <c r="L12" s="58">
        <v>0</v>
      </c>
      <c r="M12" s="55">
        <v>0</v>
      </c>
      <c r="N12" s="58">
        <v>0</v>
      </c>
      <c r="O12" s="55">
        <v>3</v>
      </c>
      <c r="P12" s="58">
        <v>1.2905057492031127</v>
      </c>
      <c r="Q12" s="55">
        <v>2</v>
      </c>
      <c r="R12" s="58">
        <v>0.94658873086115902</v>
      </c>
      <c r="S12" s="55">
        <v>6</v>
      </c>
      <c r="T12" s="58">
        <v>3.3416689408580291</v>
      </c>
      <c r="U12" s="55">
        <v>3</v>
      </c>
      <c r="V12" s="58">
        <v>1.9656534814999245</v>
      </c>
      <c r="W12" s="55">
        <v>9</v>
      </c>
      <c r="X12" s="58">
        <v>6.2030891383909195</v>
      </c>
      <c r="Y12" s="55">
        <v>15</v>
      </c>
      <c r="Z12" s="58">
        <v>10.853442350132051</v>
      </c>
      <c r="AA12" s="55">
        <v>36</v>
      </c>
      <c r="AB12" s="58">
        <v>31.025121730512343</v>
      </c>
      <c r="AC12" s="55">
        <v>40</v>
      </c>
      <c r="AD12" s="58">
        <v>45.07702536709602</v>
      </c>
      <c r="AE12" s="55">
        <v>37</v>
      </c>
      <c r="AF12" s="58">
        <v>60.776293960150461</v>
      </c>
      <c r="AG12" s="55">
        <v>36</v>
      </c>
      <c r="AH12" s="58">
        <v>84.096430573724533</v>
      </c>
      <c r="AI12" s="55">
        <v>68</v>
      </c>
      <c r="AJ12" s="58">
        <v>105.99164536442422</v>
      </c>
      <c r="AK12" s="43">
        <v>0</v>
      </c>
      <c r="AL12" s="59">
        <v>0</v>
      </c>
      <c r="AM12" s="51"/>
      <c r="AN12" s="51"/>
      <c r="AO12" s="52">
        <v>2439324</v>
      </c>
      <c r="AP12" s="51">
        <v>187801</v>
      </c>
      <c r="AQ12" s="51">
        <v>190107</v>
      </c>
      <c r="AR12" s="51">
        <v>192493</v>
      </c>
      <c r="AS12" s="51">
        <v>211165</v>
      </c>
      <c r="AT12" s="51">
        <v>225925</v>
      </c>
      <c r="AU12" s="51">
        <v>232467</v>
      </c>
      <c r="AV12" s="51">
        <v>211285</v>
      </c>
      <c r="AW12" s="51">
        <v>179551</v>
      </c>
      <c r="AX12" s="51">
        <v>152621</v>
      </c>
      <c r="AY12" s="51">
        <v>145089</v>
      </c>
      <c r="AZ12" s="51">
        <v>138205</v>
      </c>
      <c r="BA12" s="51">
        <v>116035</v>
      </c>
      <c r="BB12" s="34">
        <v>88737</v>
      </c>
      <c r="BC12" s="34">
        <v>60879</v>
      </c>
      <c r="BD12" s="34">
        <v>42808</v>
      </c>
      <c r="BE12" s="34">
        <v>64156</v>
      </c>
    </row>
    <row r="13" spans="1:57" ht="12" x14ac:dyDescent="0.25">
      <c r="A13" s="55" t="s">
        <v>140</v>
      </c>
      <c r="B13" s="56" t="s">
        <v>159</v>
      </c>
      <c r="C13" s="57">
        <v>183</v>
      </c>
      <c r="D13" s="47">
        <v>7.5020784446838551</v>
      </c>
      <c r="E13" s="55">
        <v>0</v>
      </c>
      <c r="F13" s="58">
        <v>0</v>
      </c>
      <c r="G13" s="55">
        <v>9</v>
      </c>
      <c r="H13" s="58">
        <v>4.7341760166642999</v>
      </c>
      <c r="I13" s="55">
        <v>9</v>
      </c>
      <c r="J13" s="58">
        <v>4.6754946933135226</v>
      </c>
      <c r="K13" s="55">
        <v>10</v>
      </c>
      <c r="L13" s="58">
        <v>4.7356332725593733</v>
      </c>
      <c r="M13" s="55">
        <v>6</v>
      </c>
      <c r="N13" s="58">
        <v>2.6557485891335619</v>
      </c>
      <c r="O13" s="55">
        <v>8</v>
      </c>
      <c r="P13" s="58">
        <v>3.4413486645416338</v>
      </c>
      <c r="Q13" s="55">
        <v>10</v>
      </c>
      <c r="R13" s="58">
        <v>4.7329436543057959</v>
      </c>
      <c r="S13" s="55">
        <v>11</v>
      </c>
      <c r="T13" s="58">
        <v>6.1263930582397208</v>
      </c>
      <c r="U13" s="55">
        <v>12</v>
      </c>
      <c r="V13" s="58">
        <v>7.8626139259996979</v>
      </c>
      <c r="W13" s="55">
        <v>9</v>
      </c>
      <c r="X13" s="58">
        <v>6.2030891383909195</v>
      </c>
      <c r="Y13" s="55">
        <v>11</v>
      </c>
      <c r="Z13" s="58">
        <v>0</v>
      </c>
      <c r="AA13" s="55">
        <v>11</v>
      </c>
      <c r="AB13" s="58">
        <v>9.4798983065454401</v>
      </c>
      <c r="AC13" s="55">
        <v>16</v>
      </c>
      <c r="AD13" s="58">
        <v>18.030810146838412</v>
      </c>
      <c r="AE13" s="55">
        <v>13</v>
      </c>
      <c r="AF13" s="58">
        <v>21.353833013025838</v>
      </c>
      <c r="AG13" s="55">
        <v>11</v>
      </c>
      <c r="AH13" s="58">
        <v>25.69613156419361</v>
      </c>
      <c r="AI13" s="55">
        <v>37</v>
      </c>
      <c r="AJ13" s="58">
        <v>57.671924683583761</v>
      </c>
      <c r="AK13" s="43">
        <v>0</v>
      </c>
      <c r="AL13" s="59">
        <v>0</v>
      </c>
      <c r="AM13" s="51"/>
      <c r="AN13" s="51"/>
      <c r="AO13" s="52">
        <v>2439324</v>
      </c>
      <c r="AP13" s="51">
        <v>187801</v>
      </c>
      <c r="AQ13" s="51">
        <v>190107</v>
      </c>
      <c r="AR13" s="51">
        <v>192493</v>
      </c>
      <c r="AS13" s="51">
        <v>211165</v>
      </c>
      <c r="AT13" s="51">
        <v>225925</v>
      </c>
      <c r="AU13" s="51">
        <v>232467</v>
      </c>
      <c r="AV13" s="51">
        <v>211285</v>
      </c>
      <c r="AW13" s="51">
        <v>179551</v>
      </c>
      <c r="AX13" s="51">
        <v>152621</v>
      </c>
      <c r="AY13" s="51">
        <v>145089</v>
      </c>
      <c r="AZ13" s="51">
        <v>138205</v>
      </c>
      <c r="BA13" s="51">
        <v>116035</v>
      </c>
      <c r="BB13" s="34">
        <v>88737</v>
      </c>
      <c r="BC13" s="34">
        <v>60879</v>
      </c>
      <c r="BD13" s="34">
        <v>42808</v>
      </c>
      <c r="BE13" s="34">
        <v>64156</v>
      </c>
    </row>
    <row r="14" spans="1:57" ht="12" x14ac:dyDescent="0.25">
      <c r="A14" s="55" t="s">
        <v>145</v>
      </c>
      <c r="B14" s="56" t="s">
        <v>172</v>
      </c>
      <c r="C14" s="57">
        <v>153</v>
      </c>
      <c r="D14" s="47">
        <v>6.2722295193258457</v>
      </c>
      <c r="E14" s="55">
        <v>16</v>
      </c>
      <c r="F14" s="58">
        <v>8.5196564448538616</v>
      </c>
      <c r="G14" s="55">
        <v>10</v>
      </c>
      <c r="H14" s="58">
        <v>5.2601955740714441</v>
      </c>
      <c r="I14" s="55">
        <v>4</v>
      </c>
      <c r="J14" s="58">
        <v>2.0779976414726771</v>
      </c>
      <c r="K14" s="55">
        <v>10</v>
      </c>
      <c r="L14" s="58">
        <v>4.7356332725593733</v>
      </c>
      <c r="M14" s="55">
        <v>4</v>
      </c>
      <c r="N14" s="58">
        <v>1.7704990594223746</v>
      </c>
      <c r="O14" s="55">
        <v>4</v>
      </c>
      <c r="P14" s="58">
        <v>1.7206743322708169</v>
      </c>
      <c r="Q14" s="55">
        <v>4</v>
      </c>
      <c r="R14" s="58">
        <v>1.893177461722318</v>
      </c>
      <c r="S14" s="55">
        <v>6</v>
      </c>
      <c r="T14" s="58">
        <v>3.3416689408580291</v>
      </c>
      <c r="U14" s="55">
        <v>4</v>
      </c>
      <c r="V14" s="58">
        <v>2.6208713086665663</v>
      </c>
      <c r="W14" s="55">
        <v>8</v>
      </c>
      <c r="X14" s="58">
        <v>5.5138570119030392</v>
      </c>
      <c r="Y14" s="55">
        <v>8</v>
      </c>
      <c r="Z14" s="58">
        <v>5.7885025867370938</v>
      </c>
      <c r="AA14" s="55">
        <v>14</v>
      </c>
      <c r="AB14" s="58">
        <v>12.065325117421468</v>
      </c>
      <c r="AC14" s="55">
        <v>12</v>
      </c>
      <c r="AD14" s="58">
        <v>13.523107610128806</v>
      </c>
      <c r="AE14" s="55">
        <v>11</v>
      </c>
      <c r="AF14" s="58">
        <v>18.068627934098785</v>
      </c>
      <c r="AG14" s="55">
        <v>13</v>
      </c>
      <c r="AH14" s="58">
        <v>30.36815548495608</v>
      </c>
      <c r="AI14" s="55">
        <v>25</v>
      </c>
      <c r="AJ14" s="58">
        <v>38.967516678097141</v>
      </c>
      <c r="AK14" s="43">
        <v>0</v>
      </c>
      <c r="AL14" s="59">
        <v>0</v>
      </c>
      <c r="AM14" s="51"/>
      <c r="AN14" s="51"/>
      <c r="AO14" s="52">
        <v>2439324</v>
      </c>
      <c r="AP14" s="51">
        <v>187801</v>
      </c>
      <c r="AQ14" s="51">
        <v>190107</v>
      </c>
      <c r="AR14" s="51">
        <v>192493</v>
      </c>
      <c r="AS14" s="51">
        <v>211165</v>
      </c>
      <c r="AT14" s="51">
        <v>225925</v>
      </c>
      <c r="AU14" s="51">
        <v>232467</v>
      </c>
      <c r="AV14" s="51">
        <v>211285</v>
      </c>
      <c r="AW14" s="51">
        <v>179551</v>
      </c>
      <c r="AX14" s="51">
        <v>152621</v>
      </c>
      <c r="AY14" s="51">
        <v>145089</v>
      </c>
      <c r="AZ14" s="51">
        <v>138205</v>
      </c>
      <c r="BA14" s="51">
        <v>116035</v>
      </c>
      <c r="BB14" s="34">
        <v>88737</v>
      </c>
      <c r="BC14" s="34">
        <v>60879</v>
      </c>
      <c r="BD14" s="34">
        <v>42808</v>
      </c>
      <c r="BE14" s="34">
        <v>64156</v>
      </c>
    </row>
    <row r="15" spans="1:57" ht="12" x14ac:dyDescent="0.25">
      <c r="A15" s="55" t="s">
        <v>82</v>
      </c>
      <c r="B15" s="56" t="s">
        <v>83</v>
      </c>
      <c r="C15" s="57">
        <v>150</v>
      </c>
      <c r="D15" s="47">
        <v>6.1492446267900451</v>
      </c>
      <c r="E15" s="55">
        <v>0</v>
      </c>
      <c r="F15" s="58">
        <v>0</v>
      </c>
      <c r="G15" s="55">
        <v>0</v>
      </c>
      <c r="H15" s="58">
        <v>0</v>
      </c>
      <c r="I15" s="55">
        <v>0</v>
      </c>
      <c r="J15" s="58">
        <v>0</v>
      </c>
      <c r="K15" s="55">
        <v>0</v>
      </c>
      <c r="L15" s="58">
        <v>0</v>
      </c>
      <c r="M15" s="55">
        <v>1</v>
      </c>
      <c r="N15" s="58">
        <v>0.44262476485559366</v>
      </c>
      <c r="O15" s="55">
        <v>2</v>
      </c>
      <c r="P15" s="58">
        <v>0.86033716613540845</v>
      </c>
      <c r="Q15" s="55">
        <v>2</v>
      </c>
      <c r="R15" s="58">
        <v>0.94658873086115902</v>
      </c>
      <c r="S15" s="55">
        <v>2</v>
      </c>
      <c r="T15" s="58">
        <v>1.1138896469526764</v>
      </c>
      <c r="U15" s="55">
        <v>4</v>
      </c>
      <c r="V15" s="58">
        <v>2.6208713086665663</v>
      </c>
      <c r="W15" s="55">
        <v>5</v>
      </c>
      <c r="X15" s="58">
        <v>3.4461606324393994</v>
      </c>
      <c r="Y15" s="55">
        <v>9</v>
      </c>
      <c r="Z15" s="58">
        <v>6.5120654100792299</v>
      </c>
      <c r="AA15" s="55">
        <v>11</v>
      </c>
      <c r="AB15" s="58">
        <v>9.4798983065454401</v>
      </c>
      <c r="AC15" s="55">
        <v>25</v>
      </c>
      <c r="AD15" s="58">
        <v>28.173140854435015</v>
      </c>
      <c r="AE15" s="55">
        <v>22</v>
      </c>
      <c r="AF15" s="58">
        <v>36.13725586819757</v>
      </c>
      <c r="AG15" s="55">
        <v>18</v>
      </c>
      <c r="AH15" s="58">
        <v>42.048215286862266</v>
      </c>
      <c r="AI15" s="55">
        <v>49</v>
      </c>
      <c r="AJ15" s="58">
        <v>76.376332689070395</v>
      </c>
      <c r="AK15" s="43">
        <v>0</v>
      </c>
      <c r="AL15" s="59">
        <v>0</v>
      </c>
      <c r="AM15" s="51"/>
      <c r="AN15" s="51"/>
      <c r="AO15" s="52">
        <v>2439324</v>
      </c>
      <c r="AP15" s="51">
        <v>187801</v>
      </c>
      <c r="AQ15" s="51">
        <v>190107</v>
      </c>
      <c r="AR15" s="51">
        <v>192493</v>
      </c>
      <c r="AS15" s="51">
        <v>211165</v>
      </c>
      <c r="AT15" s="51">
        <v>225925</v>
      </c>
      <c r="AU15" s="51">
        <v>232467</v>
      </c>
      <c r="AV15" s="51">
        <v>211285</v>
      </c>
      <c r="AW15" s="51">
        <v>179551</v>
      </c>
      <c r="AX15" s="51">
        <v>152621</v>
      </c>
      <c r="AY15" s="51">
        <v>145089</v>
      </c>
      <c r="AZ15" s="51">
        <v>138205</v>
      </c>
      <c r="BA15" s="51">
        <v>116035</v>
      </c>
      <c r="BB15" s="34">
        <v>88737</v>
      </c>
      <c r="BC15" s="34">
        <v>60879</v>
      </c>
      <c r="BD15" s="34">
        <v>42808</v>
      </c>
      <c r="BE15" s="34">
        <v>64156</v>
      </c>
    </row>
    <row r="16" spans="1:57" ht="12" x14ac:dyDescent="0.25">
      <c r="A16" s="55" t="s">
        <v>61</v>
      </c>
      <c r="B16" s="56" t="s">
        <v>62</v>
      </c>
      <c r="C16" s="57">
        <v>139</v>
      </c>
      <c r="D16" s="47">
        <v>5.6983000208254424</v>
      </c>
      <c r="E16" s="55">
        <v>0</v>
      </c>
      <c r="F16" s="58">
        <v>0</v>
      </c>
      <c r="G16" s="55">
        <v>0</v>
      </c>
      <c r="H16" s="58">
        <v>0</v>
      </c>
      <c r="I16" s="55">
        <v>0</v>
      </c>
      <c r="J16" s="58">
        <v>0</v>
      </c>
      <c r="K16" s="55">
        <v>1</v>
      </c>
      <c r="L16" s="58">
        <v>0.47356332725593736</v>
      </c>
      <c r="M16" s="55">
        <v>0</v>
      </c>
      <c r="N16" s="58">
        <v>0</v>
      </c>
      <c r="O16" s="55">
        <v>1</v>
      </c>
      <c r="P16" s="58">
        <v>0.43016858306770422</v>
      </c>
      <c r="Q16" s="55">
        <v>1</v>
      </c>
      <c r="R16" s="58">
        <v>0.47329436543057951</v>
      </c>
      <c r="S16" s="55">
        <v>2</v>
      </c>
      <c r="T16" s="58">
        <v>1.1138896469526764</v>
      </c>
      <c r="U16" s="55">
        <v>2</v>
      </c>
      <c r="V16" s="58">
        <v>1.3104356543332831</v>
      </c>
      <c r="W16" s="55">
        <v>10</v>
      </c>
      <c r="X16" s="58">
        <v>6.8923212648787988</v>
      </c>
      <c r="Y16" s="55">
        <v>11</v>
      </c>
      <c r="Z16" s="58">
        <v>7.9591910567635038</v>
      </c>
      <c r="AA16" s="55">
        <v>15</v>
      </c>
      <c r="AB16" s="58">
        <v>12.927134054380144</v>
      </c>
      <c r="AC16" s="55">
        <v>21</v>
      </c>
      <c r="AD16" s="58">
        <v>23.665438317725414</v>
      </c>
      <c r="AE16" s="55">
        <v>19</v>
      </c>
      <c r="AF16" s="58">
        <v>31.209448249806993</v>
      </c>
      <c r="AG16" s="55">
        <v>22</v>
      </c>
      <c r="AH16" s="58">
        <v>51.392263128387221</v>
      </c>
      <c r="AI16" s="55">
        <v>34</v>
      </c>
      <c r="AJ16" s="58">
        <v>52.995822682212108</v>
      </c>
      <c r="AK16" s="43">
        <v>0</v>
      </c>
      <c r="AL16" s="59">
        <v>0</v>
      </c>
      <c r="AM16" s="51"/>
      <c r="AN16" s="51"/>
      <c r="AO16" s="52">
        <v>2439324</v>
      </c>
      <c r="AP16" s="51">
        <v>187801</v>
      </c>
      <c r="AQ16" s="51">
        <v>190107</v>
      </c>
      <c r="AR16" s="51">
        <v>192493</v>
      </c>
      <c r="AS16" s="51">
        <v>211165</v>
      </c>
      <c r="AT16" s="51">
        <v>225925</v>
      </c>
      <c r="AU16" s="51">
        <v>232467</v>
      </c>
      <c r="AV16" s="51">
        <v>211285</v>
      </c>
      <c r="AW16" s="51">
        <v>179551</v>
      </c>
      <c r="AX16" s="51">
        <v>152621</v>
      </c>
      <c r="AY16" s="51">
        <v>145089</v>
      </c>
      <c r="AZ16" s="51">
        <v>138205</v>
      </c>
      <c r="BA16" s="51">
        <v>116035</v>
      </c>
      <c r="BB16" s="34">
        <v>88737</v>
      </c>
      <c r="BC16" s="34">
        <v>60879</v>
      </c>
      <c r="BD16" s="34">
        <v>42808</v>
      </c>
      <c r="BE16" s="34">
        <v>64156</v>
      </c>
    </row>
    <row r="17" spans="1:57" ht="12" x14ac:dyDescent="0.25">
      <c r="A17" s="55" t="s">
        <v>123</v>
      </c>
      <c r="B17" s="56" t="s">
        <v>124</v>
      </c>
      <c r="C17" s="57">
        <v>133</v>
      </c>
      <c r="D17" s="47">
        <v>5.4523302357538403</v>
      </c>
      <c r="E17" s="55">
        <v>0</v>
      </c>
      <c r="F17" s="58">
        <v>0</v>
      </c>
      <c r="G17" s="55">
        <v>0</v>
      </c>
      <c r="H17" s="58">
        <v>0</v>
      </c>
      <c r="I17" s="55">
        <v>0</v>
      </c>
      <c r="J17" s="58">
        <v>0</v>
      </c>
      <c r="K17" s="55">
        <v>0</v>
      </c>
      <c r="L17" s="58">
        <v>0</v>
      </c>
      <c r="M17" s="55">
        <v>0</v>
      </c>
      <c r="N17" s="58">
        <v>0</v>
      </c>
      <c r="O17" s="55">
        <v>0</v>
      </c>
      <c r="P17" s="58">
        <v>0</v>
      </c>
      <c r="Q17" s="55">
        <v>0</v>
      </c>
      <c r="R17" s="58">
        <v>0</v>
      </c>
      <c r="S17" s="55">
        <v>3</v>
      </c>
      <c r="T17" s="58">
        <v>1.6708344704290146</v>
      </c>
      <c r="U17" s="55">
        <v>3</v>
      </c>
      <c r="V17" s="58">
        <v>1.9656534814999245</v>
      </c>
      <c r="W17" s="55">
        <v>3</v>
      </c>
      <c r="X17" s="58">
        <v>2.0676963794636394</v>
      </c>
      <c r="Y17" s="55">
        <v>7</v>
      </c>
      <c r="Z17" s="58">
        <v>5.0649397633949569</v>
      </c>
      <c r="AA17" s="55">
        <v>8</v>
      </c>
      <c r="AB17" s="58">
        <v>6.8944714956694106</v>
      </c>
      <c r="AC17" s="55">
        <v>17</v>
      </c>
      <c r="AD17" s="58">
        <v>19.157735781015813</v>
      </c>
      <c r="AE17" s="55">
        <v>16</v>
      </c>
      <c r="AF17" s="58">
        <v>26.281640631416415</v>
      </c>
      <c r="AG17" s="55">
        <v>20</v>
      </c>
      <c r="AH17" s="58">
        <v>46.720239207624743</v>
      </c>
      <c r="AI17" s="55">
        <v>56</v>
      </c>
      <c r="AJ17" s="58">
        <v>87.287237358937588</v>
      </c>
      <c r="AK17" s="43">
        <v>0</v>
      </c>
      <c r="AL17" s="59">
        <v>0</v>
      </c>
      <c r="AM17" s="51"/>
      <c r="AN17" s="51"/>
      <c r="AO17" s="52">
        <v>2439324</v>
      </c>
      <c r="AP17" s="51">
        <v>187801</v>
      </c>
      <c r="AQ17" s="51">
        <v>190107</v>
      </c>
      <c r="AR17" s="51">
        <v>192493</v>
      </c>
      <c r="AS17" s="51">
        <v>211165</v>
      </c>
      <c r="AT17" s="51">
        <v>225925</v>
      </c>
      <c r="AU17" s="51">
        <v>232467</v>
      </c>
      <c r="AV17" s="51">
        <v>211285</v>
      </c>
      <c r="AW17" s="51">
        <v>179551</v>
      </c>
      <c r="AX17" s="51">
        <v>152621</v>
      </c>
      <c r="AY17" s="51">
        <v>145089</v>
      </c>
      <c r="AZ17" s="51">
        <v>138205</v>
      </c>
      <c r="BA17" s="51">
        <v>116035</v>
      </c>
      <c r="BB17" s="34">
        <v>88737</v>
      </c>
      <c r="BC17" s="34">
        <v>60879</v>
      </c>
      <c r="BD17" s="34">
        <v>42808</v>
      </c>
      <c r="BE17" s="34">
        <v>64156</v>
      </c>
    </row>
    <row r="18" spans="1:57" ht="12" x14ac:dyDescent="0.25">
      <c r="A18" s="55" t="s">
        <v>118</v>
      </c>
      <c r="B18" s="56" t="s">
        <v>155</v>
      </c>
      <c r="C18" s="57">
        <v>123</v>
      </c>
      <c r="D18" s="47">
        <v>5.0423805939678372</v>
      </c>
      <c r="E18" s="55">
        <v>1</v>
      </c>
      <c r="F18" s="58">
        <v>0.53247852780336635</v>
      </c>
      <c r="G18" s="55">
        <v>0</v>
      </c>
      <c r="H18" s="58">
        <v>0</v>
      </c>
      <c r="I18" s="55">
        <v>0</v>
      </c>
      <c r="J18" s="58">
        <v>0</v>
      </c>
      <c r="K18" s="55">
        <v>1</v>
      </c>
      <c r="L18" s="58">
        <v>0.47356332725593736</v>
      </c>
      <c r="M18" s="55">
        <v>0</v>
      </c>
      <c r="N18" s="58">
        <v>0</v>
      </c>
      <c r="O18" s="55">
        <v>3</v>
      </c>
      <c r="P18" s="58">
        <v>1.2905057492031127</v>
      </c>
      <c r="Q18" s="55">
        <v>2</v>
      </c>
      <c r="R18" s="58">
        <v>0.94658873086115902</v>
      </c>
      <c r="S18" s="55">
        <v>2</v>
      </c>
      <c r="T18" s="58">
        <v>1.1138896469526764</v>
      </c>
      <c r="U18" s="55">
        <v>12</v>
      </c>
      <c r="V18" s="58">
        <v>7.8626139259996979</v>
      </c>
      <c r="W18" s="55">
        <v>9</v>
      </c>
      <c r="X18" s="58">
        <v>6.2030891383909195</v>
      </c>
      <c r="Y18" s="55">
        <v>13</v>
      </c>
      <c r="Z18" s="58">
        <v>9.4063167034477768</v>
      </c>
      <c r="AA18" s="55">
        <v>23</v>
      </c>
      <c r="AB18" s="58">
        <v>19.821605550049554</v>
      </c>
      <c r="AC18" s="55">
        <v>14</v>
      </c>
      <c r="AD18" s="58">
        <v>15.776958878483608</v>
      </c>
      <c r="AE18" s="55">
        <v>16</v>
      </c>
      <c r="AF18" s="58">
        <v>26.281640631416415</v>
      </c>
      <c r="AG18" s="55">
        <v>11</v>
      </c>
      <c r="AH18" s="58">
        <v>25.69613156419361</v>
      </c>
      <c r="AI18" s="55">
        <v>16</v>
      </c>
      <c r="AJ18" s="58">
        <v>24.939210673982171</v>
      </c>
      <c r="AK18" s="43">
        <v>0</v>
      </c>
      <c r="AL18" s="59">
        <v>0</v>
      </c>
      <c r="AM18" s="51"/>
      <c r="AN18" s="51"/>
      <c r="AO18" s="52">
        <v>2439324</v>
      </c>
      <c r="AP18" s="51">
        <v>187801</v>
      </c>
      <c r="AQ18" s="51">
        <v>190107</v>
      </c>
      <c r="AR18" s="51">
        <v>192493</v>
      </c>
      <c r="AS18" s="51">
        <v>211165</v>
      </c>
      <c r="AT18" s="51">
        <v>225925</v>
      </c>
      <c r="AU18" s="51">
        <v>232467</v>
      </c>
      <c r="AV18" s="51">
        <v>211285</v>
      </c>
      <c r="AW18" s="51">
        <v>179551</v>
      </c>
      <c r="AX18" s="51">
        <v>152621</v>
      </c>
      <c r="AY18" s="51">
        <v>145089</v>
      </c>
      <c r="AZ18" s="51">
        <v>138205</v>
      </c>
      <c r="BA18" s="51">
        <v>116035</v>
      </c>
      <c r="BB18" s="34">
        <v>88737</v>
      </c>
      <c r="BC18" s="34">
        <v>60879</v>
      </c>
      <c r="BD18" s="34">
        <v>42808</v>
      </c>
      <c r="BE18" s="34">
        <v>64156</v>
      </c>
    </row>
    <row r="19" spans="1:57" ht="12" x14ac:dyDescent="0.25">
      <c r="A19" s="60"/>
      <c r="B19" s="61" t="s">
        <v>173</v>
      </c>
      <c r="C19" s="40">
        <v>1014</v>
      </c>
      <c r="D19" s="62">
        <v>41.568893677100704</v>
      </c>
      <c r="E19" s="42">
        <v>14</v>
      </c>
      <c r="F19" s="63">
        <v>7.4546993892471285</v>
      </c>
      <c r="G19" s="42">
        <v>7</v>
      </c>
      <c r="H19" s="63">
        <v>3.682136901850011</v>
      </c>
      <c r="I19" s="42">
        <v>15</v>
      </c>
      <c r="J19" s="63">
        <v>7.792491155522538</v>
      </c>
      <c r="K19" s="42">
        <v>28</v>
      </c>
      <c r="L19" s="63">
        <v>13.259773163166242</v>
      </c>
      <c r="M19" s="42">
        <v>43</v>
      </c>
      <c r="N19" s="63">
        <v>19.032864888790527</v>
      </c>
      <c r="O19" s="42">
        <v>39</v>
      </c>
      <c r="P19" s="63">
        <v>16.776574739640463</v>
      </c>
      <c r="Q19" s="42">
        <v>59</v>
      </c>
      <c r="R19" s="63">
        <v>27.924367560404193</v>
      </c>
      <c r="S19" s="42">
        <v>52</v>
      </c>
      <c r="T19" s="63">
        <v>28.961130820769586</v>
      </c>
      <c r="U19" s="42">
        <v>44</v>
      </c>
      <c r="V19" s="63">
        <v>28.829584395332226</v>
      </c>
      <c r="W19" s="42">
        <v>55</v>
      </c>
      <c r="X19" s="63">
        <v>37.907766956833392</v>
      </c>
      <c r="Y19" s="42">
        <v>86</v>
      </c>
      <c r="Z19" s="63">
        <v>62.22640280742376</v>
      </c>
      <c r="AA19" s="42">
        <v>88</v>
      </c>
      <c r="AB19" s="63">
        <v>75.839186452363521</v>
      </c>
      <c r="AC19" s="42">
        <v>107</v>
      </c>
      <c r="AD19" s="63">
        <v>120.58104285698187</v>
      </c>
      <c r="AE19" s="42">
        <v>113</v>
      </c>
      <c r="AF19" s="63">
        <v>185.61408695937843</v>
      </c>
      <c r="AG19" s="42">
        <v>96</v>
      </c>
      <c r="AH19" s="63">
        <v>224.25714819659876</v>
      </c>
      <c r="AI19" s="42">
        <v>168</v>
      </c>
      <c r="AJ19" s="63">
        <v>261.86171207681281</v>
      </c>
      <c r="AK19" s="64">
        <v>0</v>
      </c>
      <c r="AL19" s="65">
        <v>0</v>
      </c>
      <c r="AM19" s="51"/>
      <c r="AN19" s="51"/>
      <c r="AO19" s="52">
        <v>2439324</v>
      </c>
      <c r="AP19" s="51">
        <v>187801</v>
      </c>
      <c r="AQ19" s="51">
        <v>190107</v>
      </c>
      <c r="AR19" s="51">
        <v>192493</v>
      </c>
      <c r="AS19" s="51">
        <v>211165</v>
      </c>
      <c r="AT19" s="51">
        <v>225925</v>
      </c>
      <c r="AU19" s="51">
        <v>232467</v>
      </c>
      <c r="AV19" s="51">
        <v>211285</v>
      </c>
      <c r="AW19" s="51">
        <v>179551</v>
      </c>
      <c r="AX19" s="51">
        <v>152621</v>
      </c>
      <c r="AY19" s="51">
        <v>145089</v>
      </c>
      <c r="AZ19" s="51">
        <v>138205</v>
      </c>
      <c r="BA19" s="51">
        <v>116035</v>
      </c>
      <c r="BB19" s="34">
        <v>88737</v>
      </c>
      <c r="BC19" s="34">
        <v>60879</v>
      </c>
      <c r="BD19" s="34">
        <v>42808</v>
      </c>
      <c r="BE19" s="34">
        <v>64156</v>
      </c>
    </row>
    <row r="20" spans="1:57" ht="14.25" customHeight="1" x14ac:dyDescent="0.2">
      <c r="A20" s="109"/>
      <c r="AB20" s="50"/>
      <c r="AM20" s="67"/>
    </row>
    <row r="21" spans="1:57" ht="13.2" x14ac:dyDescent="0.25">
      <c r="A21" s="29" t="s">
        <v>279</v>
      </c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S21" s="68"/>
      <c r="AT21" s="43"/>
    </row>
    <row r="22" spans="1:57" ht="13.2" x14ac:dyDescent="0.25"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S22" s="68"/>
      <c r="AT22" s="43"/>
    </row>
    <row r="23" spans="1:57" x14ac:dyDescent="0.2">
      <c r="C23" s="49"/>
      <c r="D23" s="49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57" x14ac:dyDescent="0.2">
      <c r="C24" s="49"/>
      <c r="D24" s="49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</sheetData>
  <mergeCells count="23">
    <mergeCell ref="AK6:AL6"/>
    <mergeCell ref="U6:V6"/>
    <mergeCell ref="W6:X6"/>
    <mergeCell ref="Y6:Z6"/>
    <mergeCell ref="AA6:AB6"/>
    <mergeCell ref="AC6:AD6"/>
    <mergeCell ref="AE6:AF6"/>
    <mergeCell ref="S6:T6"/>
    <mergeCell ref="A1:AL1"/>
    <mergeCell ref="A2:AL2"/>
    <mergeCell ref="A3:AL3"/>
    <mergeCell ref="A5:B7"/>
    <mergeCell ref="C5:AL5"/>
    <mergeCell ref="C6:D6"/>
    <mergeCell ref="E6:F6"/>
    <mergeCell ref="G6:H6"/>
    <mergeCell ref="I6:J6"/>
    <mergeCell ref="K6:L6"/>
    <mergeCell ref="M6:N6"/>
    <mergeCell ref="O6:P6"/>
    <mergeCell ref="Q6:R6"/>
    <mergeCell ref="AG6:AH6"/>
    <mergeCell ref="AI6:AJ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47B8-0383-4BA1-B157-79BEBD18F5C0}">
  <dimension ref="A1:BE23"/>
  <sheetViews>
    <sheetView zoomScale="110" zoomScaleNormal="110" workbookViewId="0">
      <selection activeCell="L19" sqref="L19"/>
    </sheetView>
  </sheetViews>
  <sheetFormatPr baseColWidth="10" defaultRowHeight="10.199999999999999" x14ac:dyDescent="0.2"/>
  <cols>
    <col min="1" max="1" width="7.109375" style="34" customWidth="1"/>
    <col min="2" max="2" width="22.88671875" style="34" customWidth="1"/>
    <col min="3" max="4" width="6.44140625" style="54" customWidth="1"/>
    <col min="5" max="6" width="5.6640625" style="34" customWidth="1"/>
    <col min="7" max="8" width="5.5546875" style="34" customWidth="1"/>
    <col min="9" max="25" width="6.109375" style="34" customWidth="1"/>
    <col min="26" max="26" width="7.5546875" style="34" bestFit="1" customWidth="1"/>
    <col min="27" max="27" width="6.109375" style="34" customWidth="1"/>
    <col min="28" max="28" width="7.5546875" style="34" bestFit="1" customWidth="1"/>
    <col min="29" max="29" width="6.109375" style="34" customWidth="1"/>
    <col min="30" max="30" width="7.5546875" style="34" bestFit="1" customWidth="1"/>
    <col min="31" max="31" width="6.109375" style="34" customWidth="1"/>
    <col min="32" max="32" width="7.5546875" style="34" bestFit="1" customWidth="1"/>
    <col min="33" max="33" width="6.109375" style="34" customWidth="1"/>
    <col min="34" max="35" width="6.5546875" style="34" customWidth="1"/>
    <col min="36" max="36" width="8.6640625" style="34" bestFit="1" customWidth="1"/>
    <col min="37" max="38" width="5.6640625" style="34" customWidth="1"/>
    <col min="39" max="40" width="11.5546875" style="34"/>
    <col min="41" max="57" width="11.5546875" style="34" hidden="1" customWidth="1"/>
    <col min="58" max="255" width="11.5546875" style="34"/>
    <col min="256" max="256" width="7.109375" style="34" customWidth="1"/>
    <col min="257" max="257" width="36.5546875" style="34" customWidth="1"/>
    <col min="258" max="259" width="6.44140625" style="34" customWidth="1"/>
    <col min="260" max="261" width="5.6640625" style="34" customWidth="1"/>
    <col min="262" max="263" width="5.5546875" style="34" customWidth="1"/>
    <col min="264" max="280" width="6.109375" style="34" customWidth="1"/>
    <col min="281" max="281" width="6.5546875" style="34" bestFit="1" customWidth="1"/>
    <col min="282" max="282" width="6.109375" style="34" customWidth="1"/>
    <col min="283" max="283" width="6.5546875" style="34" bestFit="1" customWidth="1"/>
    <col min="284" max="284" width="6.109375" style="34" customWidth="1"/>
    <col min="285" max="285" width="6.5546875" style="34" bestFit="1" customWidth="1"/>
    <col min="286" max="286" width="6.109375" style="34" customWidth="1"/>
    <col min="287" max="287" width="6.5546875" style="34" bestFit="1" customWidth="1"/>
    <col min="288" max="288" width="6.109375" style="34" customWidth="1"/>
    <col min="289" max="290" width="6.5546875" style="34" customWidth="1"/>
    <col min="291" max="291" width="7.6640625" style="34" bestFit="1" customWidth="1"/>
    <col min="292" max="511" width="11.5546875" style="34"/>
    <col min="512" max="512" width="7.109375" style="34" customWidth="1"/>
    <col min="513" max="513" width="36.5546875" style="34" customWidth="1"/>
    <col min="514" max="515" width="6.44140625" style="34" customWidth="1"/>
    <col min="516" max="517" width="5.6640625" style="34" customWidth="1"/>
    <col min="518" max="519" width="5.5546875" style="34" customWidth="1"/>
    <col min="520" max="536" width="6.109375" style="34" customWidth="1"/>
    <col min="537" max="537" width="6.5546875" style="34" bestFit="1" customWidth="1"/>
    <col min="538" max="538" width="6.109375" style="34" customWidth="1"/>
    <col min="539" max="539" width="6.5546875" style="34" bestFit="1" customWidth="1"/>
    <col min="540" max="540" width="6.109375" style="34" customWidth="1"/>
    <col min="541" max="541" width="6.5546875" style="34" bestFit="1" customWidth="1"/>
    <col min="542" max="542" width="6.109375" style="34" customWidth="1"/>
    <col min="543" max="543" width="6.5546875" style="34" bestFit="1" customWidth="1"/>
    <col min="544" max="544" width="6.109375" style="34" customWidth="1"/>
    <col min="545" max="546" width="6.5546875" style="34" customWidth="1"/>
    <col min="547" max="547" width="7.6640625" style="34" bestFit="1" customWidth="1"/>
    <col min="548" max="767" width="11.5546875" style="34"/>
    <col min="768" max="768" width="7.109375" style="34" customWidth="1"/>
    <col min="769" max="769" width="36.5546875" style="34" customWidth="1"/>
    <col min="770" max="771" width="6.44140625" style="34" customWidth="1"/>
    <col min="772" max="773" width="5.6640625" style="34" customWidth="1"/>
    <col min="774" max="775" width="5.5546875" style="34" customWidth="1"/>
    <col min="776" max="792" width="6.109375" style="34" customWidth="1"/>
    <col min="793" max="793" width="6.5546875" style="34" bestFit="1" customWidth="1"/>
    <col min="794" max="794" width="6.109375" style="34" customWidth="1"/>
    <col min="795" max="795" width="6.5546875" style="34" bestFit="1" customWidth="1"/>
    <col min="796" max="796" width="6.109375" style="34" customWidth="1"/>
    <col min="797" max="797" width="6.5546875" style="34" bestFit="1" customWidth="1"/>
    <col min="798" max="798" width="6.109375" style="34" customWidth="1"/>
    <col min="799" max="799" width="6.5546875" style="34" bestFit="1" customWidth="1"/>
    <col min="800" max="800" width="6.109375" style="34" customWidth="1"/>
    <col min="801" max="802" width="6.5546875" style="34" customWidth="1"/>
    <col min="803" max="803" width="7.6640625" style="34" bestFit="1" customWidth="1"/>
    <col min="804" max="1023" width="11.5546875" style="34"/>
    <col min="1024" max="1024" width="7.109375" style="34" customWidth="1"/>
    <col min="1025" max="1025" width="36.5546875" style="34" customWidth="1"/>
    <col min="1026" max="1027" width="6.44140625" style="34" customWidth="1"/>
    <col min="1028" max="1029" width="5.6640625" style="34" customWidth="1"/>
    <col min="1030" max="1031" width="5.5546875" style="34" customWidth="1"/>
    <col min="1032" max="1048" width="6.109375" style="34" customWidth="1"/>
    <col min="1049" max="1049" width="6.5546875" style="34" bestFit="1" customWidth="1"/>
    <col min="1050" max="1050" width="6.109375" style="34" customWidth="1"/>
    <col min="1051" max="1051" width="6.5546875" style="34" bestFit="1" customWidth="1"/>
    <col min="1052" max="1052" width="6.109375" style="34" customWidth="1"/>
    <col min="1053" max="1053" width="6.5546875" style="34" bestFit="1" customWidth="1"/>
    <col min="1054" max="1054" width="6.109375" style="34" customWidth="1"/>
    <col min="1055" max="1055" width="6.5546875" style="34" bestFit="1" customWidth="1"/>
    <col min="1056" max="1056" width="6.109375" style="34" customWidth="1"/>
    <col min="1057" max="1058" width="6.5546875" style="34" customWidth="1"/>
    <col min="1059" max="1059" width="7.6640625" style="34" bestFit="1" customWidth="1"/>
    <col min="1060" max="1279" width="11.5546875" style="34"/>
    <col min="1280" max="1280" width="7.109375" style="34" customWidth="1"/>
    <col min="1281" max="1281" width="36.5546875" style="34" customWidth="1"/>
    <col min="1282" max="1283" width="6.44140625" style="34" customWidth="1"/>
    <col min="1284" max="1285" width="5.6640625" style="34" customWidth="1"/>
    <col min="1286" max="1287" width="5.5546875" style="34" customWidth="1"/>
    <col min="1288" max="1304" width="6.109375" style="34" customWidth="1"/>
    <col min="1305" max="1305" width="6.5546875" style="34" bestFit="1" customWidth="1"/>
    <col min="1306" max="1306" width="6.109375" style="34" customWidth="1"/>
    <col min="1307" max="1307" width="6.5546875" style="34" bestFit="1" customWidth="1"/>
    <col min="1308" max="1308" width="6.109375" style="34" customWidth="1"/>
    <col min="1309" max="1309" width="6.5546875" style="34" bestFit="1" customWidth="1"/>
    <col min="1310" max="1310" width="6.109375" style="34" customWidth="1"/>
    <col min="1311" max="1311" width="6.5546875" style="34" bestFit="1" customWidth="1"/>
    <col min="1312" max="1312" width="6.109375" style="34" customWidth="1"/>
    <col min="1313" max="1314" width="6.5546875" style="34" customWidth="1"/>
    <col min="1315" max="1315" width="7.6640625" style="34" bestFit="1" customWidth="1"/>
    <col min="1316" max="1535" width="11.5546875" style="34"/>
    <col min="1536" max="1536" width="7.109375" style="34" customWidth="1"/>
    <col min="1537" max="1537" width="36.5546875" style="34" customWidth="1"/>
    <col min="1538" max="1539" width="6.44140625" style="34" customWidth="1"/>
    <col min="1540" max="1541" width="5.6640625" style="34" customWidth="1"/>
    <col min="1542" max="1543" width="5.5546875" style="34" customWidth="1"/>
    <col min="1544" max="1560" width="6.109375" style="34" customWidth="1"/>
    <col min="1561" max="1561" width="6.5546875" style="34" bestFit="1" customWidth="1"/>
    <col min="1562" max="1562" width="6.109375" style="34" customWidth="1"/>
    <col min="1563" max="1563" width="6.5546875" style="34" bestFit="1" customWidth="1"/>
    <col min="1564" max="1564" width="6.109375" style="34" customWidth="1"/>
    <col min="1565" max="1565" width="6.5546875" style="34" bestFit="1" customWidth="1"/>
    <col min="1566" max="1566" width="6.109375" style="34" customWidth="1"/>
    <col min="1567" max="1567" width="6.5546875" style="34" bestFit="1" customWidth="1"/>
    <col min="1568" max="1568" width="6.109375" style="34" customWidth="1"/>
    <col min="1569" max="1570" width="6.5546875" style="34" customWidth="1"/>
    <col min="1571" max="1571" width="7.6640625" style="34" bestFit="1" customWidth="1"/>
    <col min="1572" max="1791" width="11.5546875" style="34"/>
    <col min="1792" max="1792" width="7.109375" style="34" customWidth="1"/>
    <col min="1793" max="1793" width="36.5546875" style="34" customWidth="1"/>
    <col min="1794" max="1795" width="6.44140625" style="34" customWidth="1"/>
    <col min="1796" max="1797" width="5.6640625" style="34" customWidth="1"/>
    <col min="1798" max="1799" width="5.5546875" style="34" customWidth="1"/>
    <col min="1800" max="1816" width="6.109375" style="34" customWidth="1"/>
    <col min="1817" max="1817" width="6.5546875" style="34" bestFit="1" customWidth="1"/>
    <col min="1818" max="1818" width="6.109375" style="34" customWidth="1"/>
    <col min="1819" max="1819" width="6.5546875" style="34" bestFit="1" customWidth="1"/>
    <col min="1820" max="1820" width="6.109375" style="34" customWidth="1"/>
    <col min="1821" max="1821" width="6.5546875" style="34" bestFit="1" customWidth="1"/>
    <col min="1822" max="1822" width="6.109375" style="34" customWidth="1"/>
    <col min="1823" max="1823" width="6.5546875" style="34" bestFit="1" customWidth="1"/>
    <col min="1824" max="1824" width="6.109375" style="34" customWidth="1"/>
    <col min="1825" max="1826" width="6.5546875" style="34" customWidth="1"/>
    <col min="1827" max="1827" width="7.6640625" style="34" bestFit="1" customWidth="1"/>
    <col min="1828" max="2047" width="11.5546875" style="34"/>
    <col min="2048" max="2048" width="7.109375" style="34" customWidth="1"/>
    <col min="2049" max="2049" width="36.5546875" style="34" customWidth="1"/>
    <col min="2050" max="2051" width="6.44140625" style="34" customWidth="1"/>
    <col min="2052" max="2053" width="5.6640625" style="34" customWidth="1"/>
    <col min="2054" max="2055" width="5.5546875" style="34" customWidth="1"/>
    <col min="2056" max="2072" width="6.109375" style="34" customWidth="1"/>
    <col min="2073" max="2073" width="6.5546875" style="34" bestFit="1" customWidth="1"/>
    <col min="2074" max="2074" width="6.109375" style="34" customWidth="1"/>
    <col min="2075" max="2075" width="6.5546875" style="34" bestFit="1" customWidth="1"/>
    <col min="2076" max="2076" width="6.109375" style="34" customWidth="1"/>
    <col min="2077" max="2077" width="6.5546875" style="34" bestFit="1" customWidth="1"/>
    <col min="2078" max="2078" width="6.109375" style="34" customWidth="1"/>
    <col min="2079" max="2079" width="6.5546875" style="34" bestFit="1" customWidth="1"/>
    <col min="2080" max="2080" width="6.109375" style="34" customWidth="1"/>
    <col min="2081" max="2082" width="6.5546875" style="34" customWidth="1"/>
    <col min="2083" max="2083" width="7.6640625" style="34" bestFit="1" customWidth="1"/>
    <col min="2084" max="2303" width="11.5546875" style="34"/>
    <col min="2304" max="2304" width="7.109375" style="34" customWidth="1"/>
    <col min="2305" max="2305" width="36.5546875" style="34" customWidth="1"/>
    <col min="2306" max="2307" width="6.44140625" style="34" customWidth="1"/>
    <col min="2308" max="2309" width="5.6640625" style="34" customWidth="1"/>
    <col min="2310" max="2311" width="5.5546875" style="34" customWidth="1"/>
    <col min="2312" max="2328" width="6.109375" style="34" customWidth="1"/>
    <col min="2329" max="2329" width="6.5546875" style="34" bestFit="1" customWidth="1"/>
    <col min="2330" max="2330" width="6.109375" style="34" customWidth="1"/>
    <col min="2331" max="2331" width="6.5546875" style="34" bestFit="1" customWidth="1"/>
    <col min="2332" max="2332" width="6.109375" style="34" customWidth="1"/>
    <col min="2333" max="2333" width="6.5546875" style="34" bestFit="1" customWidth="1"/>
    <col min="2334" max="2334" width="6.109375" style="34" customWidth="1"/>
    <col min="2335" max="2335" width="6.5546875" style="34" bestFit="1" customWidth="1"/>
    <col min="2336" max="2336" width="6.109375" style="34" customWidth="1"/>
    <col min="2337" max="2338" width="6.5546875" style="34" customWidth="1"/>
    <col min="2339" max="2339" width="7.6640625" style="34" bestFit="1" customWidth="1"/>
    <col min="2340" max="2559" width="11.5546875" style="34"/>
    <col min="2560" max="2560" width="7.109375" style="34" customWidth="1"/>
    <col min="2561" max="2561" width="36.5546875" style="34" customWidth="1"/>
    <col min="2562" max="2563" width="6.44140625" style="34" customWidth="1"/>
    <col min="2564" max="2565" width="5.6640625" style="34" customWidth="1"/>
    <col min="2566" max="2567" width="5.5546875" style="34" customWidth="1"/>
    <col min="2568" max="2584" width="6.109375" style="34" customWidth="1"/>
    <col min="2585" max="2585" width="6.5546875" style="34" bestFit="1" customWidth="1"/>
    <col min="2586" max="2586" width="6.109375" style="34" customWidth="1"/>
    <col min="2587" max="2587" width="6.5546875" style="34" bestFit="1" customWidth="1"/>
    <col min="2588" max="2588" width="6.109375" style="34" customWidth="1"/>
    <col min="2589" max="2589" width="6.5546875" style="34" bestFit="1" customWidth="1"/>
    <col min="2590" max="2590" width="6.109375" style="34" customWidth="1"/>
    <col min="2591" max="2591" width="6.5546875" style="34" bestFit="1" customWidth="1"/>
    <col min="2592" max="2592" width="6.109375" style="34" customWidth="1"/>
    <col min="2593" max="2594" width="6.5546875" style="34" customWidth="1"/>
    <col min="2595" max="2595" width="7.6640625" style="34" bestFit="1" customWidth="1"/>
    <col min="2596" max="2815" width="11.5546875" style="34"/>
    <col min="2816" max="2816" width="7.109375" style="34" customWidth="1"/>
    <col min="2817" max="2817" width="36.5546875" style="34" customWidth="1"/>
    <col min="2818" max="2819" width="6.44140625" style="34" customWidth="1"/>
    <col min="2820" max="2821" width="5.6640625" style="34" customWidth="1"/>
    <col min="2822" max="2823" width="5.5546875" style="34" customWidth="1"/>
    <col min="2824" max="2840" width="6.109375" style="34" customWidth="1"/>
    <col min="2841" max="2841" width="6.5546875" style="34" bestFit="1" customWidth="1"/>
    <col min="2842" max="2842" width="6.109375" style="34" customWidth="1"/>
    <col min="2843" max="2843" width="6.5546875" style="34" bestFit="1" customWidth="1"/>
    <col min="2844" max="2844" width="6.109375" style="34" customWidth="1"/>
    <col min="2845" max="2845" width="6.5546875" style="34" bestFit="1" customWidth="1"/>
    <col min="2846" max="2846" width="6.109375" style="34" customWidth="1"/>
    <col min="2847" max="2847" width="6.5546875" style="34" bestFit="1" customWidth="1"/>
    <col min="2848" max="2848" width="6.109375" style="34" customWidth="1"/>
    <col min="2849" max="2850" width="6.5546875" style="34" customWidth="1"/>
    <col min="2851" max="2851" width="7.6640625" style="34" bestFit="1" customWidth="1"/>
    <col min="2852" max="3071" width="11.5546875" style="34"/>
    <col min="3072" max="3072" width="7.109375" style="34" customWidth="1"/>
    <col min="3073" max="3073" width="36.5546875" style="34" customWidth="1"/>
    <col min="3074" max="3075" width="6.44140625" style="34" customWidth="1"/>
    <col min="3076" max="3077" width="5.6640625" style="34" customWidth="1"/>
    <col min="3078" max="3079" width="5.5546875" style="34" customWidth="1"/>
    <col min="3080" max="3096" width="6.109375" style="34" customWidth="1"/>
    <col min="3097" max="3097" width="6.5546875" style="34" bestFit="1" customWidth="1"/>
    <col min="3098" max="3098" width="6.109375" style="34" customWidth="1"/>
    <col min="3099" max="3099" width="6.5546875" style="34" bestFit="1" customWidth="1"/>
    <col min="3100" max="3100" width="6.109375" style="34" customWidth="1"/>
    <col min="3101" max="3101" width="6.5546875" style="34" bestFit="1" customWidth="1"/>
    <col min="3102" max="3102" width="6.109375" style="34" customWidth="1"/>
    <col min="3103" max="3103" width="6.5546875" style="34" bestFit="1" customWidth="1"/>
    <col min="3104" max="3104" width="6.109375" style="34" customWidth="1"/>
    <col min="3105" max="3106" width="6.5546875" style="34" customWidth="1"/>
    <col min="3107" max="3107" width="7.6640625" style="34" bestFit="1" customWidth="1"/>
    <col min="3108" max="3327" width="11.5546875" style="34"/>
    <col min="3328" max="3328" width="7.109375" style="34" customWidth="1"/>
    <col min="3329" max="3329" width="36.5546875" style="34" customWidth="1"/>
    <col min="3330" max="3331" width="6.44140625" style="34" customWidth="1"/>
    <col min="3332" max="3333" width="5.6640625" style="34" customWidth="1"/>
    <col min="3334" max="3335" width="5.5546875" style="34" customWidth="1"/>
    <col min="3336" max="3352" width="6.109375" style="34" customWidth="1"/>
    <col min="3353" max="3353" width="6.5546875" style="34" bestFit="1" customWidth="1"/>
    <col min="3354" max="3354" width="6.109375" style="34" customWidth="1"/>
    <col min="3355" max="3355" width="6.5546875" style="34" bestFit="1" customWidth="1"/>
    <col min="3356" max="3356" width="6.109375" style="34" customWidth="1"/>
    <col min="3357" max="3357" width="6.5546875" style="34" bestFit="1" customWidth="1"/>
    <col min="3358" max="3358" width="6.109375" style="34" customWidth="1"/>
    <col min="3359" max="3359" width="6.5546875" style="34" bestFit="1" customWidth="1"/>
    <col min="3360" max="3360" width="6.109375" style="34" customWidth="1"/>
    <col min="3361" max="3362" width="6.5546875" style="34" customWidth="1"/>
    <col min="3363" max="3363" width="7.6640625" style="34" bestFit="1" customWidth="1"/>
    <col min="3364" max="3583" width="11.5546875" style="34"/>
    <col min="3584" max="3584" width="7.109375" style="34" customWidth="1"/>
    <col min="3585" max="3585" width="36.5546875" style="34" customWidth="1"/>
    <col min="3586" max="3587" width="6.44140625" style="34" customWidth="1"/>
    <col min="3588" max="3589" width="5.6640625" style="34" customWidth="1"/>
    <col min="3590" max="3591" width="5.5546875" style="34" customWidth="1"/>
    <col min="3592" max="3608" width="6.109375" style="34" customWidth="1"/>
    <col min="3609" max="3609" width="6.5546875" style="34" bestFit="1" customWidth="1"/>
    <col min="3610" max="3610" width="6.109375" style="34" customWidth="1"/>
    <col min="3611" max="3611" width="6.5546875" style="34" bestFit="1" customWidth="1"/>
    <col min="3612" max="3612" width="6.109375" style="34" customWidth="1"/>
    <col min="3613" max="3613" width="6.5546875" style="34" bestFit="1" customWidth="1"/>
    <col min="3614" max="3614" width="6.109375" style="34" customWidth="1"/>
    <col min="3615" max="3615" width="6.5546875" style="34" bestFit="1" customWidth="1"/>
    <col min="3616" max="3616" width="6.109375" style="34" customWidth="1"/>
    <col min="3617" max="3618" width="6.5546875" style="34" customWidth="1"/>
    <col min="3619" max="3619" width="7.6640625" style="34" bestFit="1" customWidth="1"/>
    <col min="3620" max="3839" width="11.5546875" style="34"/>
    <col min="3840" max="3840" width="7.109375" style="34" customWidth="1"/>
    <col min="3841" max="3841" width="36.5546875" style="34" customWidth="1"/>
    <col min="3842" max="3843" width="6.44140625" style="34" customWidth="1"/>
    <col min="3844" max="3845" width="5.6640625" style="34" customWidth="1"/>
    <col min="3846" max="3847" width="5.5546875" style="34" customWidth="1"/>
    <col min="3848" max="3864" width="6.109375" style="34" customWidth="1"/>
    <col min="3865" max="3865" width="6.5546875" style="34" bestFit="1" customWidth="1"/>
    <col min="3866" max="3866" width="6.109375" style="34" customWidth="1"/>
    <col min="3867" max="3867" width="6.5546875" style="34" bestFit="1" customWidth="1"/>
    <col min="3868" max="3868" width="6.109375" style="34" customWidth="1"/>
    <col min="3869" max="3869" width="6.5546875" style="34" bestFit="1" customWidth="1"/>
    <col min="3870" max="3870" width="6.109375" style="34" customWidth="1"/>
    <col min="3871" max="3871" width="6.5546875" style="34" bestFit="1" customWidth="1"/>
    <col min="3872" max="3872" width="6.109375" style="34" customWidth="1"/>
    <col min="3873" max="3874" width="6.5546875" style="34" customWidth="1"/>
    <col min="3875" max="3875" width="7.6640625" style="34" bestFit="1" customWidth="1"/>
    <col min="3876" max="4095" width="11.5546875" style="34"/>
    <col min="4096" max="4096" width="7.109375" style="34" customWidth="1"/>
    <col min="4097" max="4097" width="36.5546875" style="34" customWidth="1"/>
    <col min="4098" max="4099" width="6.44140625" style="34" customWidth="1"/>
    <col min="4100" max="4101" width="5.6640625" style="34" customWidth="1"/>
    <col min="4102" max="4103" width="5.5546875" style="34" customWidth="1"/>
    <col min="4104" max="4120" width="6.109375" style="34" customWidth="1"/>
    <col min="4121" max="4121" width="6.5546875" style="34" bestFit="1" customWidth="1"/>
    <col min="4122" max="4122" width="6.109375" style="34" customWidth="1"/>
    <col min="4123" max="4123" width="6.5546875" style="34" bestFit="1" customWidth="1"/>
    <col min="4124" max="4124" width="6.109375" style="34" customWidth="1"/>
    <col min="4125" max="4125" width="6.5546875" style="34" bestFit="1" customWidth="1"/>
    <col min="4126" max="4126" width="6.109375" style="34" customWidth="1"/>
    <col min="4127" max="4127" width="6.5546875" style="34" bestFit="1" customWidth="1"/>
    <col min="4128" max="4128" width="6.109375" style="34" customWidth="1"/>
    <col min="4129" max="4130" width="6.5546875" style="34" customWidth="1"/>
    <col min="4131" max="4131" width="7.6640625" style="34" bestFit="1" customWidth="1"/>
    <col min="4132" max="4351" width="11.5546875" style="34"/>
    <col min="4352" max="4352" width="7.109375" style="34" customWidth="1"/>
    <col min="4353" max="4353" width="36.5546875" style="34" customWidth="1"/>
    <col min="4354" max="4355" width="6.44140625" style="34" customWidth="1"/>
    <col min="4356" max="4357" width="5.6640625" style="34" customWidth="1"/>
    <col min="4358" max="4359" width="5.5546875" style="34" customWidth="1"/>
    <col min="4360" max="4376" width="6.109375" style="34" customWidth="1"/>
    <col min="4377" max="4377" width="6.5546875" style="34" bestFit="1" customWidth="1"/>
    <col min="4378" max="4378" width="6.109375" style="34" customWidth="1"/>
    <col min="4379" max="4379" width="6.5546875" style="34" bestFit="1" customWidth="1"/>
    <col min="4380" max="4380" width="6.109375" style="34" customWidth="1"/>
    <col min="4381" max="4381" width="6.5546875" style="34" bestFit="1" customWidth="1"/>
    <col min="4382" max="4382" width="6.109375" style="34" customWidth="1"/>
    <col min="4383" max="4383" width="6.5546875" style="34" bestFit="1" customWidth="1"/>
    <col min="4384" max="4384" width="6.109375" style="34" customWidth="1"/>
    <col min="4385" max="4386" width="6.5546875" style="34" customWidth="1"/>
    <col min="4387" max="4387" width="7.6640625" style="34" bestFit="1" customWidth="1"/>
    <col min="4388" max="4607" width="11.5546875" style="34"/>
    <col min="4608" max="4608" width="7.109375" style="34" customWidth="1"/>
    <col min="4609" max="4609" width="36.5546875" style="34" customWidth="1"/>
    <col min="4610" max="4611" width="6.44140625" style="34" customWidth="1"/>
    <col min="4612" max="4613" width="5.6640625" style="34" customWidth="1"/>
    <col min="4614" max="4615" width="5.5546875" style="34" customWidth="1"/>
    <col min="4616" max="4632" width="6.109375" style="34" customWidth="1"/>
    <col min="4633" max="4633" width="6.5546875" style="34" bestFit="1" customWidth="1"/>
    <col min="4634" max="4634" width="6.109375" style="34" customWidth="1"/>
    <col min="4635" max="4635" width="6.5546875" style="34" bestFit="1" customWidth="1"/>
    <col min="4636" max="4636" width="6.109375" style="34" customWidth="1"/>
    <col min="4637" max="4637" width="6.5546875" style="34" bestFit="1" customWidth="1"/>
    <col min="4638" max="4638" width="6.109375" style="34" customWidth="1"/>
    <col min="4639" max="4639" width="6.5546875" style="34" bestFit="1" customWidth="1"/>
    <col min="4640" max="4640" width="6.109375" style="34" customWidth="1"/>
    <col min="4641" max="4642" width="6.5546875" style="34" customWidth="1"/>
    <col min="4643" max="4643" width="7.6640625" style="34" bestFit="1" customWidth="1"/>
    <col min="4644" max="4863" width="11.5546875" style="34"/>
    <col min="4864" max="4864" width="7.109375" style="34" customWidth="1"/>
    <col min="4865" max="4865" width="36.5546875" style="34" customWidth="1"/>
    <col min="4866" max="4867" width="6.44140625" style="34" customWidth="1"/>
    <col min="4868" max="4869" width="5.6640625" style="34" customWidth="1"/>
    <col min="4870" max="4871" width="5.5546875" style="34" customWidth="1"/>
    <col min="4872" max="4888" width="6.109375" style="34" customWidth="1"/>
    <col min="4889" max="4889" width="6.5546875" style="34" bestFit="1" customWidth="1"/>
    <col min="4890" max="4890" width="6.109375" style="34" customWidth="1"/>
    <col min="4891" max="4891" width="6.5546875" style="34" bestFit="1" customWidth="1"/>
    <col min="4892" max="4892" width="6.109375" style="34" customWidth="1"/>
    <col min="4893" max="4893" width="6.5546875" style="34" bestFit="1" customWidth="1"/>
    <col min="4894" max="4894" width="6.109375" style="34" customWidth="1"/>
    <col min="4895" max="4895" width="6.5546875" style="34" bestFit="1" customWidth="1"/>
    <col min="4896" max="4896" width="6.109375" style="34" customWidth="1"/>
    <col min="4897" max="4898" width="6.5546875" style="34" customWidth="1"/>
    <col min="4899" max="4899" width="7.6640625" style="34" bestFit="1" customWidth="1"/>
    <col min="4900" max="5119" width="11.5546875" style="34"/>
    <col min="5120" max="5120" width="7.109375" style="34" customWidth="1"/>
    <col min="5121" max="5121" width="36.5546875" style="34" customWidth="1"/>
    <col min="5122" max="5123" width="6.44140625" style="34" customWidth="1"/>
    <col min="5124" max="5125" width="5.6640625" style="34" customWidth="1"/>
    <col min="5126" max="5127" width="5.5546875" style="34" customWidth="1"/>
    <col min="5128" max="5144" width="6.109375" style="34" customWidth="1"/>
    <col min="5145" max="5145" width="6.5546875" style="34" bestFit="1" customWidth="1"/>
    <col min="5146" max="5146" width="6.109375" style="34" customWidth="1"/>
    <col min="5147" max="5147" width="6.5546875" style="34" bestFit="1" customWidth="1"/>
    <col min="5148" max="5148" width="6.109375" style="34" customWidth="1"/>
    <col min="5149" max="5149" width="6.5546875" style="34" bestFit="1" customWidth="1"/>
    <col min="5150" max="5150" width="6.109375" style="34" customWidth="1"/>
    <col min="5151" max="5151" width="6.5546875" style="34" bestFit="1" customWidth="1"/>
    <col min="5152" max="5152" width="6.109375" style="34" customWidth="1"/>
    <col min="5153" max="5154" width="6.5546875" style="34" customWidth="1"/>
    <col min="5155" max="5155" width="7.6640625" style="34" bestFit="1" customWidth="1"/>
    <col min="5156" max="5375" width="11.5546875" style="34"/>
    <col min="5376" max="5376" width="7.109375" style="34" customWidth="1"/>
    <col min="5377" max="5377" width="36.5546875" style="34" customWidth="1"/>
    <col min="5378" max="5379" width="6.44140625" style="34" customWidth="1"/>
    <col min="5380" max="5381" width="5.6640625" style="34" customWidth="1"/>
    <col min="5382" max="5383" width="5.5546875" style="34" customWidth="1"/>
    <col min="5384" max="5400" width="6.109375" style="34" customWidth="1"/>
    <col min="5401" max="5401" width="6.5546875" style="34" bestFit="1" customWidth="1"/>
    <col min="5402" max="5402" width="6.109375" style="34" customWidth="1"/>
    <col min="5403" max="5403" width="6.5546875" style="34" bestFit="1" customWidth="1"/>
    <col min="5404" max="5404" width="6.109375" style="34" customWidth="1"/>
    <col min="5405" max="5405" width="6.5546875" style="34" bestFit="1" customWidth="1"/>
    <col min="5406" max="5406" width="6.109375" style="34" customWidth="1"/>
    <col min="5407" max="5407" width="6.5546875" style="34" bestFit="1" customWidth="1"/>
    <col min="5408" max="5408" width="6.109375" style="34" customWidth="1"/>
    <col min="5409" max="5410" width="6.5546875" style="34" customWidth="1"/>
    <col min="5411" max="5411" width="7.6640625" style="34" bestFit="1" customWidth="1"/>
    <col min="5412" max="5631" width="11.5546875" style="34"/>
    <col min="5632" max="5632" width="7.109375" style="34" customWidth="1"/>
    <col min="5633" max="5633" width="36.5546875" style="34" customWidth="1"/>
    <col min="5634" max="5635" width="6.44140625" style="34" customWidth="1"/>
    <col min="5636" max="5637" width="5.6640625" style="34" customWidth="1"/>
    <col min="5638" max="5639" width="5.5546875" style="34" customWidth="1"/>
    <col min="5640" max="5656" width="6.109375" style="34" customWidth="1"/>
    <col min="5657" max="5657" width="6.5546875" style="34" bestFit="1" customWidth="1"/>
    <col min="5658" max="5658" width="6.109375" style="34" customWidth="1"/>
    <col min="5659" max="5659" width="6.5546875" style="34" bestFit="1" customWidth="1"/>
    <col min="5660" max="5660" width="6.109375" style="34" customWidth="1"/>
    <col min="5661" max="5661" width="6.5546875" style="34" bestFit="1" customWidth="1"/>
    <col min="5662" max="5662" width="6.109375" style="34" customWidth="1"/>
    <col min="5663" max="5663" width="6.5546875" style="34" bestFit="1" customWidth="1"/>
    <col min="5664" max="5664" width="6.109375" style="34" customWidth="1"/>
    <col min="5665" max="5666" width="6.5546875" style="34" customWidth="1"/>
    <col min="5667" max="5667" width="7.6640625" style="34" bestFit="1" customWidth="1"/>
    <col min="5668" max="5887" width="11.5546875" style="34"/>
    <col min="5888" max="5888" width="7.109375" style="34" customWidth="1"/>
    <col min="5889" max="5889" width="36.5546875" style="34" customWidth="1"/>
    <col min="5890" max="5891" width="6.44140625" style="34" customWidth="1"/>
    <col min="5892" max="5893" width="5.6640625" style="34" customWidth="1"/>
    <col min="5894" max="5895" width="5.5546875" style="34" customWidth="1"/>
    <col min="5896" max="5912" width="6.109375" style="34" customWidth="1"/>
    <col min="5913" max="5913" width="6.5546875" style="34" bestFit="1" customWidth="1"/>
    <col min="5914" max="5914" width="6.109375" style="34" customWidth="1"/>
    <col min="5915" max="5915" width="6.5546875" style="34" bestFit="1" customWidth="1"/>
    <col min="5916" max="5916" width="6.109375" style="34" customWidth="1"/>
    <col min="5917" max="5917" width="6.5546875" style="34" bestFit="1" customWidth="1"/>
    <col min="5918" max="5918" width="6.109375" style="34" customWidth="1"/>
    <col min="5919" max="5919" width="6.5546875" style="34" bestFit="1" customWidth="1"/>
    <col min="5920" max="5920" width="6.109375" style="34" customWidth="1"/>
    <col min="5921" max="5922" width="6.5546875" style="34" customWidth="1"/>
    <col min="5923" max="5923" width="7.6640625" style="34" bestFit="1" customWidth="1"/>
    <col min="5924" max="6143" width="11.5546875" style="34"/>
    <col min="6144" max="6144" width="7.109375" style="34" customWidth="1"/>
    <col min="6145" max="6145" width="36.5546875" style="34" customWidth="1"/>
    <col min="6146" max="6147" width="6.44140625" style="34" customWidth="1"/>
    <col min="6148" max="6149" width="5.6640625" style="34" customWidth="1"/>
    <col min="6150" max="6151" width="5.5546875" style="34" customWidth="1"/>
    <col min="6152" max="6168" width="6.109375" style="34" customWidth="1"/>
    <col min="6169" max="6169" width="6.5546875" style="34" bestFit="1" customWidth="1"/>
    <col min="6170" max="6170" width="6.109375" style="34" customWidth="1"/>
    <col min="6171" max="6171" width="6.5546875" style="34" bestFit="1" customWidth="1"/>
    <col min="6172" max="6172" width="6.109375" style="34" customWidth="1"/>
    <col min="6173" max="6173" width="6.5546875" style="34" bestFit="1" customWidth="1"/>
    <col min="6174" max="6174" width="6.109375" style="34" customWidth="1"/>
    <col min="6175" max="6175" width="6.5546875" style="34" bestFit="1" customWidth="1"/>
    <col min="6176" max="6176" width="6.109375" style="34" customWidth="1"/>
    <col min="6177" max="6178" width="6.5546875" style="34" customWidth="1"/>
    <col min="6179" max="6179" width="7.6640625" style="34" bestFit="1" customWidth="1"/>
    <col min="6180" max="6399" width="11.5546875" style="34"/>
    <col min="6400" max="6400" width="7.109375" style="34" customWidth="1"/>
    <col min="6401" max="6401" width="36.5546875" style="34" customWidth="1"/>
    <col min="6402" max="6403" width="6.44140625" style="34" customWidth="1"/>
    <col min="6404" max="6405" width="5.6640625" style="34" customWidth="1"/>
    <col min="6406" max="6407" width="5.5546875" style="34" customWidth="1"/>
    <col min="6408" max="6424" width="6.109375" style="34" customWidth="1"/>
    <col min="6425" max="6425" width="6.5546875" style="34" bestFit="1" customWidth="1"/>
    <col min="6426" max="6426" width="6.109375" style="34" customWidth="1"/>
    <col min="6427" max="6427" width="6.5546875" style="34" bestFit="1" customWidth="1"/>
    <col min="6428" max="6428" width="6.109375" style="34" customWidth="1"/>
    <col min="6429" max="6429" width="6.5546875" style="34" bestFit="1" customWidth="1"/>
    <col min="6430" max="6430" width="6.109375" style="34" customWidth="1"/>
    <col min="6431" max="6431" width="6.5546875" style="34" bestFit="1" customWidth="1"/>
    <col min="6432" max="6432" width="6.109375" style="34" customWidth="1"/>
    <col min="6433" max="6434" width="6.5546875" style="34" customWidth="1"/>
    <col min="6435" max="6435" width="7.6640625" style="34" bestFit="1" customWidth="1"/>
    <col min="6436" max="6655" width="11.5546875" style="34"/>
    <col min="6656" max="6656" width="7.109375" style="34" customWidth="1"/>
    <col min="6657" max="6657" width="36.5546875" style="34" customWidth="1"/>
    <col min="6658" max="6659" width="6.44140625" style="34" customWidth="1"/>
    <col min="6660" max="6661" width="5.6640625" style="34" customWidth="1"/>
    <col min="6662" max="6663" width="5.5546875" style="34" customWidth="1"/>
    <col min="6664" max="6680" width="6.109375" style="34" customWidth="1"/>
    <col min="6681" max="6681" width="6.5546875" style="34" bestFit="1" customWidth="1"/>
    <col min="6682" max="6682" width="6.109375" style="34" customWidth="1"/>
    <col min="6683" max="6683" width="6.5546875" style="34" bestFit="1" customWidth="1"/>
    <col min="6684" max="6684" width="6.109375" style="34" customWidth="1"/>
    <col min="6685" max="6685" width="6.5546875" style="34" bestFit="1" customWidth="1"/>
    <col min="6686" max="6686" width="6.109375" style="34" customWidth="1"/>
    <col min="6687" max="6687" width="6.5546875" style="34" bestFit="1" customWidth="1"/>
    <col min="6688" max="6688" width="6.109375" style="34" customWidth="1"/>
    <col min="6689" max="6690" width="6.5546875" style="34" customWidth="1"/>
    <col min="6691" max="6691" width="7.6640625" style="34" bestFit="1" customWidth="1"/>
    <col min="6692" max="6911" width="11.5546875" style="34"/>
    <col min="6912" max="6912" width="7.109375" style="34" customWidth="1"/>
    <col min="6913" max="6913" width="36.5546875" style="34" customWidth="1"/>
    <col min="6914" max="6915" width="6.44140625" style="34" customWidth="1"/>
    <col min="6916" max="6917" width="5.6640625" style="34" customWidth="1"/>
    <col min="6918" max="6919" width="5.5546875" style="34" customWidth="1"/>
    <col min="6920" max="6936" width="6.109375" style="34" customWidth="1"/>
    <col min="6937" max="6937" width="6.5546875" style="34" bestFit="1" customWidth="1"/>
    <col min="6938" max="6938" width="6.109375" style="34" customWidth="1"/>
    <col min="6939" max="6939" width="6.5546875" style="34" bestFit="1" customWidth="1"/>
    <col min="6940" max="6940" width="6.109375" style="34" customWidth="1"/>
    <col min="6941" max="6941" width="6.5546875" style="34" bestFit="1" customWidth="1"/>
    <col min="6942" max="6942" width="6.109375" style="34" customWidth="1"/>
    <col min="6943" max="6943" width="6.5546875" style="34" bestFit="1" customWidth="1"/>
    <col min="6944" max="6944" width="6.109375" style="34" customWidth="1"/>
    <col min="6945" max="6946" width="6.5546875" style="34" customWidth="1"/>
    <col min="6947" max="6947" width="7.6640625" style="34" bestFit="1" customWidth="1"/>
    <col min="6948" max="7167" width="11.5546875" style="34"/>
    <col min="7168" max="7168" width="7.109375" style="34" customWidth="1"/>
    <col min="7169" max="7169" width="36.5546875" style="34" customWidth="1"/>
    <col min="7170" max="7171" width="6.44140625" style="34" customWidth="1"/>
    <col min="7172" max="7173" width="5.6640625" style="34" customWidth="1"/>
    <col min="7174" max="7175" width="5.5546875" style="34" customWidth="1"/>
    <col min="7176" max="7192" width="6.109375" style="34" customWidth="1"/>
    <col min="7193" max="7193" width="6.5546875" style="34" bestFit="1" customWidth="1"/>
    <col min="7194" max="7194" width="6.109375" style="34" customWidth="1"/>
    <col min="7195" max="7195" width="6.5546875" style="34" bestFit="1" customWidth="1"/>
    <col min="7196" max="7196" width="6.109375" style="34" customWidth="1"/>
    <col min="7197" max="7197" width="6.5546875" style="34" bestFit="1" customWidth="1"/>
    <col min="7198" max="7198" width="6.109375" style="34" customWidth="1"/>
    <col min="7199" max="7199" width="6.5546875" style="34" bestFit="1" customWidth="1"/>
    <col min="7200" max="7200" width="6.109375" style="34" customWidth="1"/>
    <col min="7201" max="7202" width="6.5546875" style="34" customWidth="1"/>
    <col min="7203" max="7203" width="7.6640625" style="34" bestFit="1" customWidth="1"/>
    <col min="7204" max="7423" width="11.5546875" style="34"/>
    <col min="7424" max="7424" width="7.109375" style="34" customWidth="1"/>
    <col min="7425" max="7425" width="36.5546875" style="34" customWidth="1"/>
    <col min="7426" max="7427" width="6.44140625" style="34" customWidth="1"/>
    <col min="7428" max="7429" width="5.6640625" style="34" customWidth="1"/>
    <col min="7430" max="7431" width="5.5546875" style="34" customWidth="1"/>
    <col min="7432" max="7448" width="6.109375" style="34" customWidth="1"/>
    <col min="7449" max="7449" width="6.5546875" style="34" bestFit="1" customWidth="1"/>
    <col min="7450" max="7450" width="6.109375" style="34" customWidth="1"/>
    <col min="7451" max="7451" width="6.5546875" style="34" bestFit="1" customWidth="1"/>
    <col min="7452" max="7452" width="6.109375" style="34" customWidth="1"/>
    <col min="7453" max="7453" width="6.5546875" style="34" bestFit="1" customWidth="1"/>
    <col min="7454" max="7454" width="6.109375" style="34" customWidth="1"/>
    <col min="7455" max="7455" width="6.5546875" style="34" bestFit="1" customWidth="1"/>
    <col min="7456" max="7456" width="6.109375" style="34" customWidth="1"/>
    <col min="7457" max="7458" width="6.5546875" style="34" customWidth="1"/>
    <col min="7459" max="7459" width="7.6640625" style="34" bestFit="1" customWidth="1"/>
    <col min="7460" max="7679" width="11.5546875" style="34"/>
    <col min="7680" max="7680" width="7.109375" style="34" customWidth="1"/>
    <col min="7681" max="7681" width="36.5546875" style="34" customWidth="1"/>
    <col min="7682" max="7683" width="6.44140625" style="34" customWidth="1"/>
    <col min="7684" max="7685" width="5.6640625" style="34" customWidth="1"/>
    <col min="7686" max="7687" width="5.5546875" style="34" customWidth="1"/>
    <col min="7688" max="7704" width="6.109375" style="34" customWidth="1"/>
    <col min="7705" max="7705" width="6.5546875" style="34" bestFit="1" customWidth="1"/>
    <col min="7706" max="7706" width="6.109375" style="34" customWidth="1"/>
    <col min="7707" max="7707" width="6.5546875" style="34" bestFit="1" customWidth="1"/>
    <col min="7708" max="7708" width="6.109375" style="34" customWidth="1"/>
    <col min="7709" max="7709" width="6.5546875" style="34" bestFit="1" customWidth="1"/>
    <col min="7710" max="7710" width="6.109375" style="34" customWidth="1"/>
    <col min="7711" max="7711" width="6.5546875" style="34" bestFit="1" customWidth="1"/>
    <col min="7712" max="7712" width="6.109375" style="34" customWidth="1"/>
    <col min="7713" max="7714" width="6.5546875" style="34" customWidth="1"/>
    <col min="7715" max="7715" width="7.6640625" style="34" bestFit="1" customWidth="1"/>
    <col min="7716" max="7935" width="11.5546875" style="34"/>
    <col min="7936" max="7936" width="7.109375" style="34" customWidth="1"/>
    <col min="7937" max="7937" width="36.5546875" style="34" customWidth="1"/>
    <col min="7938" max="7939" width="6.44140625" style="34" customWidth="1"/>
    <col min="7940" max="7941" width="5.6640625" style="34" customWidth="1"/>
    <col min="7942" max="7943" width="5.5546875" style="34" customWidth="1"/>
    <col min="7944" max="7960" width="6.109375" style="34" customWidth="1"/>
    <col min="7961" max="7961" width="6.5546875" style="34" bestFit="1" customWidth="1"/>
    <col min="7962" max="7962" width="6.109375" style="34" customWidth="1"/>
    <col min="7963" max="7963" width="6.5546875" style="34" bestFit="1" customWidth="1"/>
    <col min="7964" max="7964" width="6.109375" style="34" customWidth="1"/>
    <col min="7965" max="7965" width="6.5546875" style="34" bestFit="1" customWidth="1"/>
    <col min="7966" max="7966" width="6.109375" style="34" customWidth="1"/>
    <col min="7967" max="7967" width="6.5546875" style="34" bestFit="1" customWidth="1"/>
    <col min="7968" max="7968" width="6.109375" style="34" customWidth="1"/>
    <col min="7969" max="7970" width="6.5546875" style="34" customWidth="1"/>
    <col min="7971" max="7971" width="7.6640625" style="34" bestFit="1" customWidth="1"/>
    <col min="7972" max="8191" width="11.5546875" style="34"/>
    <col min="8192" max="8192" width="7.109375" style="34" customWidth="1"/>
    <col min="8193" max="8193" width="36.5546875" style="34" customWidth="1"/>
    <col min="8194" max="8195" width="6.44140625" style="34" customWidth="1"/>
    <col min="8196" max="8197" width="5.6640625" style="34" customWidth="1"/>
    <col min="8198" max="8199" width="5.5546875" style="34" customWidth="1"/>
    <col min="8200" max="8216" width="6.109375" style="34" customWidth="1"/>
    <col min="8217" max="8217" width="6.5546875" style="34" bestFit="1" customWidth="1"/>
    <col min="8218" max="8218" width="6.109375" style="34" customWidth="1"/>
    <col min="8219" max="8219" width="6.5546875" style="34" bestFit="1" customWidth="1"/>
    <col min="8220" max="8220" width="6.109375" style="34" customWidth="1"/>
    <col min="8221" max="8221" width="6.5546875" style="34" bestFit="1" customWidth="1"/>
    <col min="8222" max="8222" width="6.109375" style="34" customWidth="1"/>
    <col min="8223" max="8223" width="6.5546875" style="34" bestFit="1" customWidth="1"/>
    <col min="8224" max="8224" width="6.109375" style="34" customWidth="1"/>
    <col min="8225" max="8226" width="6.5546875" style="34" customWidth="1"/>
    <col min="8227" max="8227" width="7.6640625" style="34" bestFit="1" customWidth="1"/>
    <col min="8228" max="8447" width="11.5546875" style="34"/>
    <col min="8448" max="8448" width="7.109375" style="34" customWidth="1"/>
    <col min="8449" max="8449" width="36.5546875" style="34" customWidth="1"/>
    <col min="8450" max="8451" width="6.44140625" style="34" customWidth="1"/>
    <col min="8452" max="8453" width="5.6640625" style="34" customWidth="1"/>
    <col min="8454" max="8455" width="5.5546875" style="34" customWidth="1"/>
    <col min="8456" max="8472" width="6.109375" style="34" customWidth="1"/>
    <col min="8473" max="8473" width="6.5546875" style="34" bestFit="1" customWidth="1"/>
    <col min="8474" max="8474" width="6.109375" style="34" customWidth="1"/>
    <col min="8475" max="8475" width="6.5546875" style="34" bestFit="1" customWidth="1"/>
    <col min="8476" max="8476" width="6.109375" style="34" customWidth="1"/>
    <col min="8477" max="8477" width="6.5546875" style="34" bestFit="1" customWidth="1"/>
    <col min="8478" max="8478" width="6.109375" style="34" customWidth="1"/>
    <col min="8479" max="8479" width="6.5546875" style="34" bestFit="1" customWidth="1"/>
    <col min="8480" max="8480" width="6.109375" style="34" customWidth="1"/>
    <col min="8481" max="8482" width="6.5546875" style="34" customWidth="1"/>
    <col min="8483" max="8483" width="7.6640625" style="34" bestFit="1" customWidth="1"/>
    <col min="8484" max="8703" width="11.5546875" style="34"/>
    <col min="8704" max="8704" width="7.109375" style="34" customWidth="1"/>
    <col min="8705" max="8705" width="36.5546875" style="34" customWidth="1"/>
    <col min="8706" max="8707" width="6.44140625" style="34" customWidth="1"/>
    <col min="8708" max="8709" width="5.6640625" style="34" customWidth="1"/>
    <col min="8710" max="8711" width="5.5546875" style="34" customWidth="1"/>
    <col min="8712" max="8728" width="6.109375" style="34" customWidth="1"/>
    <col min="8729" max="8729" width="6.5546875" style="34" bestFit="1" customWidth="1"/>
    <col min="8730" max="8730" width="6.109375" style="34" customWidth="1"/>
    <col min="8731" max="8731" width="6.5546875" style="34" bestFit="1" customWidth="1"/>
    <col min="8732" max="8732" width="6.109375" style="34" customWidth="1"/>
    <col min="8733" max="8733" width="6.5546875" style="34" bestFit="1" customWidth="1"/>
    <col min="8734" max="8734" width="6.109375" style="34" customWidth="1"/>
    <col min="8735" max="8735" width="6.5546875" style="34" bestFit="1" customWidth="1"/>
    <col min="8736" max="8736" width="6.109375" style="34" customWidth="1"/>
    <col min="8737" max="8738" width="6.5546875" style="34" customWidth="1"/>
    <col min="8739" max="8739" width="7.6640625" style="34" bestFit="1" customWidth="1"/>
    <col min="8740" max="8959" width="11.5546875" style="34"/>
    <col min="8960" max="8960" width="7.109375" style="34" customWidth="1"/>
    <col min="8961" max="8961" width="36.5546875" style="34" customWidth="1"/>
    <col min="8962" max="8963" width="6.44140625" style="34" customWidth="1"/>
    <col min="8964" max="8965" width="5.6640625" style="34" customWidth="1"/>
    <col min="8966" max="8967" width="5.5546875" style="34" customWidth="1"/>
    <col min="8968" max="8984" width="6.109375" style="34" customWidth="1"/>
    <col min="8985" max="8985" width="6.5546875" style="34" bestFit="1" customWidth="1"/>
    <col min="8986" max="8986" width="6.109375" style="34" customWidth="1"/>
    <col min="8987" max="8987" width="6.5546875" style="34" bestFit="1" customWidth="1"/>
    <col min="8988" max="8988" width="6.109375" style="34" customWidth="1"/>
    <col min="8989" max="8989" width="6.5546875" style="34" bestFit="1" customWidth="1"/>
    <col min="8990" max="8990" width="6.109375" style="34" customWidth="1"/>
    <col min="8991" max="8991" width="6.5546875" style="34" bestFit="1" customWidth="1"/>
    <col min="8992" max="8992" width="6.109375" style="34" customWidth="1"/>
    <col min="8993" max="8994" width="6.5546875" style="34" customWidth="1"/>
    <col min="8995" max="8995" width="7.6640625" style="34" bestFit="1" customWidth="1"/>
    <col min="8996" max="9215" width="11.5546875" style="34"/>
    <col min="9216" max="9216" width="7.109375" style="34" customWidth="1"/>
    <col min="9217" max="9217" width="36.5546875" style="34" customWidth="1"/>
    <col min="9218" max="9219" width="6.44140625" style="34" customWidth="1"/>
    <col min="9220" max="9221" width="5.6640625" style="34" customWidth="1"/>
    <col min="9222" max="9223" width="5.5546875" style="34" customWidth="1"/>
    <col min="9224" max="9240" width="6.109375" style="34" customWidth="1"/>
    <col min="9241" max="9241" width="6.5546875" style="34" bestFit="1" customWidth="1"/>
    <col min="9242" max="9242" width="6.109375" style="34" customWidth="1"/>
    <col min="9243" max="9243" width="6.5546875" style="34" bestFit="1" customWidth="1"/>
    <col min="9244" max="9244" width="6.109375" style="34" customWidth="1"/>
    <col min="9245" max="9245" width="6.5546875" style="34" bestFit="1" customWidth="1"/>
    <col min="9246" max="9246" width="6.109375" style="34" customWidth="1"/>
    <col min="9247" max="9247" width="6.5546875" style="34" bestFit="1" customWidth="1"/>
    <col min="9248" max="9248" width="6.109375" style="34" customWidth="1"/>
    <col min="9249" max="9250" width="6.5546875" style="34" customWidth="1"/>
    <col min="9251" max="9251" width="7.6640625" style="34" bestFit="1" customWidth="1"/>
    <col min="9252" max="9471" width="11.5546875" style="34"/>
    <col min="9472" max="9472" width="7.109375" style="34" customWidth="1"/>
    <col min="9473" max="9473" width="36.5546875" style="34" customWidth="1"/>
    <col min="9474" max="9475" width="6.44140625" style="34" customWidth="1"/>
    <col min="9476" max="9477" width="5.6640625" style="34" customWidth="1"/>
    <col min="9478" max="9479" width="5.5546875" style="34" customWidth="1"/>
    <col min="9480" max="9496" width="6.109375" style="34" customWidth="1"/>
    <col min="9497" max="9497" width="6.5546875" style="34" bestFit="1" customWidth="1"/>
    <col min="9498" max="9498" width="6.109375" style="34" customWidth="1"/>
    <col min="9499" max="9499" width="6.5546875" style="34" bestFit="1" customWidth="1"/>
    <col min="9500" max="9500" width="6.109375" style="34" customWidth="1"/>
    <col min="9501" max="9501" width="6.5546875" style="34" bestFit="1" customWidth="1"/>
    <col min="9502" max="9502" width="6.109375" style="34" customWidth="1"/>
    <col min="9503" max="9503" width="6.5546875" style="34" bestFit="1" customWidth="1"/>
    <col min="9504" max="9504" width="6.109375" style="34" customWidth="1"/>
    <col min="9505" max="9506" width="6.5546875" style="34" customWidth="1"/>
    <col min="9507" max="9507" width="7.6640625" style="34" bestFit="1" customWidth="1"/>
    <col min="9508" max="9727" width="11.5546875" style="34"/>
    <col min="9728" max="9728" width="7.109375" style="34" customWidth="1"/>
    <col min="9729" max="9729" width="36.5546875" style="34" customWidth="1"/>
    <col min="9730" max="9731" width="6.44140625" style="34" customWidth="1"/>
    <col min="9732" max="9733" width="5.6640625" style="34" customWidth="1"/>
    <col min="9734" max="9735" width="5.5546875" style="34" customWidth="1"/>
    <col min="9736" max="9752" width="6.109375" style="34" customWidth="1"/>
    <col min="9753" max="9753" width="6.5546875" style="34" bestFit="1" customWidth="1"/>
    <col min="9754" max="9754" width="6.109375" style="34" customWidth="1"/>
    <col min="9755" max="9755" width="6.5546875" style="34" bestFit="1" customWidth="1"/>
    <col min="9756" max="9756" width="6.109375" style="34" customWidth="1"/>
    <col min="9757" max="9757" width="6.5546875" style="34" bestFit="1" customWidth="1"/>
    <col min="9758" max="9758" width="6.109375" style="34" customWidth="1"/>
    <col min="9759" max="9759" width="6.5546875" style="34" bestFit="1" customWidth="1"/>
    <col min="9760" max="9760" width="6.109375" style="34" customWidth="1"/>
    <col min="9761" max="9762" width="6.5546875" style="34" customWidth="1"/>
    <col min="9763" max="9763" width="7.6640625" style="34" bestFit="1" customWidth="1"/>
    <col min="9764" max="9983" width="11.5546875" style="34"/>
    <col min="9984" max="9984" width="7.109375" style="34" customWidth="1"/>
    <col min="9985" max="9985" width="36.5546875" style="34" customWidth="1"/>
    <col min="9986" max="9987" width="6.44140625" style="34" customWidth="1"/>
    <col min="9988" max="9989" width="5.6640625" style="34" customWidth="1"/>
    <col min="9990" max="9991" width="5.5546875" style="34" customWidth="1"/>
    <col min="9992" max="10008" width="6.109375" style="34" customWidth="1"/>
    <col min="10009" max="10009" width="6.5546875" style="34" bestFit="1" customWidth="1"/>
    <col min="10010" max="10010" width="6.109375" style="34" customWidth="1"/>
    <col min="10011" max="10011" width="6.5546875" style="34" bestFit="1" customWidth="1"/>
    <col min="10012" max="10012" width="6.109375" style="34" customWidth="1"/>
    <col min="10013" max="10013" width="6.5546875" style="34" bestFit="1" customWidth="1"/>
    <col min="10014" max="10014" width="6.109375" style="34" customWidth="1"/>
    <col min="10015" max="10015" width="6.5546875" style="34" bestFit="1" customWidth="1"/>
    <col min="10016" max="10016" width="6.109375" style="34" customWidth="1"/>
    <col min="10017" max="10018" width="6.5546875" style="34" customWidth="1"/>
    <col min="10019" max="10019" width="7.6640625" style="34" bestFit="1" customWidth="1"/>
    <col min="10020" max="10239" width="11.5546875" style="34"/>
    <col min="10240" max="10240" width="7.109375" style="34" customWidth="1"/>
    <col min="10241" max="10241" width="36.5546875" style="34" customWidth="1"/>
    <col min="10242" max="10243" width="6.44140625" style="34" customWidth="1"/>
    <col min="10244" max="10245" width="5.6640625" style="34" customWidth="1"/>
    <col min="10246" max="10247" width="5.5546875" style="34" customWidth="1"/>
    <col min="10248" max="10264" width="6.109375" style="34" customWidth="1"/>
    <col min="10265" max="10265" width="6.5546875" style="34" bestFit="1" customWidth="1"/>
    <col min="10266" max="10266" width="6.109375" style="34" customWidth="1"/>
    <col min="10267" max="10267" width="6.5546875" style="34" bestFit="1" customWidth="1"/>
    <col min="10268" max="10268" width="6.109375" style="34" customWidth="1"/>
    <col min="10269" max="10269" width="6.5546875" style="34" bestFit="1" customWidth="1"/>
    <col min="10270" max="10270" width="6.109375" style="34" customWidth="1"/>
    <col min="10271" max="10271" width="6.5546875" style="34" bestFit="1" customWidth="1"/>
    <col min="10272" max="10272" width="6.109375" style="34" customWidth="1"/>
    <col min="10273" max="10274" width="6.5546875" style="34" customWidth="1"/>
    <col min="10275" max="10275" width="7.6640625" style="34" bestFit="1" customWidth="1"/>
    <col min="10276" max="10495" width="11.5546875" style="34"/>
    <col min="10496" max="10496" width="7.109375" style="34" customWidth="1"/>
    <col min="10497" max="10497" width="36.5546875" style="34" customWidth="1"/>
    <col min="10498" max="10499" width="6.44140625" style="34" customWidth="1"/>
    <col min="10500" max="10501" width="5.6640625" style="34" customWidth="1"/>
    <col min="10502" max="10503" width="5.5546875" style="34" customWidth="1"/>
    <col min="10504" max="10520" width="6.109375" style="34" customWidth="1"/>
    <col min="10521" max="10521" width="6.5546875" style="34" bestFit="1" customWidth="1"/>
    <col min="10522" max="10522" width="6.109375" style="34" customWidth="1"/>
    <col min="10523" max="10523" width="6.5546875" style="34" bestFit="1" customWidth="1"/>
    <col min="10524" max="10524" width="6.109375" style="34" customWidth="1"/>
    <col min="10525" max="10525" width="6.5546875" style="34" bestFit="1" customWidth="1"/>
    <col min="10526" max="10526" width="6.109375" style="34" customWidth="1"/>
    <col min="10527" max="10527" width="6.5546875" style="34" bestFit="1" customWidth="1"/>
    <col min="10528" max="10528" width="6.109375" style="34" customWidth="1"/>
    <col min="10529" max="10530" width="6.5546875" style="34" customWidth="1"/>
    <col min="10531" max="10531" width="7.6640625" style="34" bestFit="1" customWidth="1"/>
    <col min="10532" max="10751" width="11.5546875" style="34"/>
    <col min="10752" max="10752" width="7.109375" style="34" customWidth="1"/>
    <col min="10753" max="10753" width="36.5546875" style="34" customWidth="1"/>
    <col min="10754" max="10755" width="6.44140625" style="34" customWidth="1"/>
    <col min="10756" max="10757" width="5.6640625" style="34" customWidth="1"/>
    <col min="10758" max="10759" width="5.5546875" style="34" customWidth="1"/>
    <col min="10760" max="10776" width="6.109375" style="34" customWidth="1"/>
    <col min="10777" max="10777" width="6.5546875" style="34" bestFit="1" customWidth="1"/>
    <col min="10778" max="10778" width="6.109375" style="34" customWidth="1"/>
    <col min="10779" max="10779" width="6.5546875" style="34" bestFit="1" customWidth="1"/>
    <col min="10780" max="10780" width="6.109375" style="34" customWidth="1"/>
    <col min="10781" max="10781" width="6.5546875" style="34" bestFit="1" customWidth="1"/>
    <col min="10782" max="10782" width="6.109375" style="34" customWidth="1"/>
    <col min="10783" max="10783" width="6.5546875" style="34" bestFit="1" customWidth="1"/>
    <col min="10784" max="10784" width="6.109375" style="34" customWidth="1"/>
    <col min="10785" max="10786" width="6.5546875" style="34" customWidth="1"/>
    <col min="10787" max="10787" width="7.6640625" style="34" bestFit="1" customWidth="1"/>
    <col min="10788" max="11007" width="11.5546875" style="34"/>
    <col min="11008" max="11008" width="7.109375" style="34" customWidth="1"/>
    <col min="11009" max="11009" width="36.5546875" style="34" customWidth="1"/>
    <col min="11010" max="11011" width="6.44140625" style="34" customWidth="1"/>
    <col min="11012" max="11013" width="5.6640625" style="34" customWidth="1"/>
    <col min="11014" max="11015" width="5.5546875" style="34" customWidth="1"/>
    <col min="11016" max="11032" width="6.109375" style="34" customWidth="1"/>
    <col min="11033" max="11033" width="6.5546875" style="34" bestFit="1" customWidth="1"/>
    <col min="11034" max="11034" width="6.109375" style="34" customWidth="1"/>
    <col min="11035" max="11035" width="6.5546875" style="34" bestFit="1" customWidth="1"/>
    <col min="11036" max="11036" width="6.109375" style="34" customWidth="1"/>
    <col min="11037" max="11037" width="6.5546875" style="34" bestFit="1" customWidth="1"/>
    <col min="11038" max="11038" width="6.109375" style="34" customWidth="1"/>
    <col min="11039" max="11039" width="6.5546875" style="34" bestFit="1" customWidth="1"/>
    <col min="11040" max="11040" width="6.109375" style="34" customWidth="1"/>
    <col min="11041" max="11042" width="6.5546875" style="34" customWidth="1"/>
    <col min="11043" max="11043" width="7.6640625" style="34" bestFit="1" customWidth="1"/>
    <col min="11044" max="11263" width="11.5546875" style="34"/>
    <col min="11264" max="11264" width="7.109375" style="34" customWidth="1"/>
    <col min="11265" max="11265" width="36.5546875" style="34" customWidth="1"/>
    <col min="11266" max="11267" width="6.44140625" style="34" customWidth="1"/>
    <col min="11268" max="11269" width="5.6640625" style="34" customWidth="1"/>
    <col min="11270" max="11271" width="5.5546875" style="34" customWidth="1"/>
    <col min="11272" max="11288" width="6.109375" style="34" customWidth="1"/>
    <col min="11289" max="11289" width="6.5546875" style="34" bestFit="1" customWidth="1"/>
    <col min="11290" max="11290" width="6.109375" style="34" customWidth="1"/>
    <col min="11291" max="11291" width="6.5546875" style="34" bestFit="1" customWidth="1"/>
    <col min="11292" max="11292" width="6.109375" style="34" customWidth="1"/>
    <col min="11293" max="11293" width="6.5546875" style="34" bestFit="1" customWidth="1"/>
    <col min="11294" max="11294" width="6.109375" style="34" customWidth="1"/>
    <col min="11295" max="11295" width="6.5546875" style="34" bestFit="1" customWidth="1"/>
    <col min="11296" max="11296" width="6.109375" style="34" customWidth="1"/>
    <col min="11297" max="11298" width="6.5546875" style="34" customWidth="1"/>
    <col min="11299" max="11299" width="7.6640625" style="34" bestFit="1" customWidth="1"/>
    <col min="11300" max="11519" width="11.5546875" style="34"/>
    <col min="11520" max="11520" width="7.109375" style="34" customWidth="1"/>
    <col min="11521" max="11521" width="36.5546875" style="34" customWidth="1"/>
    <col min="11522" max="11523" width="6.44140625" style="34" customWidth="1"/>
    <col min="11524" max="11525" width="5.6640625" style="34" customWidth="1"/>
    <col min="11526" max="11527" width="5.5546875" style="34" customWidth="1"/>
    <col min="11528" max="11544" width="6.109375" style="34" customWidth="1"/>
    <col min="11545" max="11545" width="6.5546875" style="34" bestFit="1" customWidth="1"/>
    <col min="11546" max="11546" width="6.109375" style="34" customWidth="1"/>
    <col min="11547" max="11547" width="6.5546875" style="34" bestFit="1" customWidth="1"/>
    <col min="11548" max="11548" width="6.109375" style="34" customWidth="1"/>
    <col min="11549" max="11549" width="6.5546875" style="34" bestFit="1" customWidth="1"/>
    <col min="11550" max="11550" width="6.109375" style="34" customWidth="1"/>
    <col min="11551" max="11551" width="6.5546875" style="34" bestFit="1" customWidth="1"/>
    <col min="11552" max="11552" width="6.109375" style="34" customWidth="1"/>
    <col min="11553" max="11554" width="6.5546875" style="34" customWidth="1"/>
    <col min="11555" max="11555" width="7.6640625" style="34" bestFit="1" customWidth="1"/>
    <col min="11556" max="11775" width="11.5546875" style="34"/>
    <col min="11776" max="11776" width="7.109375" style="34" customWidth="1"/>
    <col min="11777" max="11777" width="36.5546875" style="34" customWidth="1"/>
    <col min="11778" max="11779" width="6.44140625" style="34" customWidth="1"/>
    <col min="11780" max="11781" width="5.6640625" style="34" customWidth="1"/>
    <col min="11782" max="11783" width="5.5546875" style="34" customWidth="1"/>
    <col min="11784" max="11800" width="6.109375" style="34" customWidth="1"/>
    <col min="11801" max="11801" width="6.5546875" style="34" bestFit="1" customWidth="1"/>
    <col min="11802" max="11802" width="6.109375" style="34" customWidth="1"/>
    <col min="11803" max="11803" width="6.5546875" style="34" bestFit="1" customWidth="1"/>
    <col min="11804" max="11804" width="6.109375" style="34" customWidth="1"/>
    <col min="11805" max="11805" width="6.5546875" style="34" bestFit="1" customWidth="1"/>
    <col min="11806" max="11806" width="6.109375" style="34" customWidth="1"/>
    <col min="11807" max="11807" width="6.5546875" style="34" bestFit="1" customWidth="1"/>
    <col min="11808" max="11808" width="6.109375" style="34" customWidth="1"/>
    <col min="11809" max="11810" width="6.5546875" style="34" customWidth="1"/>
    <col min="11811" max="11811" width="7.6640625" style="34" bestFit="1" customWidth="1"/>
    <col min="11812" max="12031" width="11.5546875" style="34"/>
    <col min="12032" max="12032" width="7.109375" style="34" customWidth="1"/>
    <col min="12033" max="12033" width="36.5546875" style="34" customWidth="1"/>
    <col min="12034" max="12035" width="6.44140625" style="34" customWidth="1"/>
    <col min="12036" max="12037" width="5.6640625" style="34" customWidth="1"/>
    <col min="12038" max="12039" width="5.5546875" style="34" customWidth="1"/>
    <col min="12040" max="12056" width="6.109375" style="34" customWidth="1"/>
    <col min="12057" max="12057" width="6.5546875" style="34" bestFit="1" customWidth="1"/>
    <col min="12058" max="12058" width="6.109375" style="34" customWidth="1"/>
    <col min="12059" max="12059" width="6.5546875" style="34" bestFit="1" customWidth="1"/>
    <col min="12060" max="12060" width="6.109375" style="34" customWidth="1"/>
    <col min="12061" max="12061" width="6.5546875" style="34" bestFit="1" customWidth="1"/>
    <col min="12062" max="12062" width="6.109375" style="34" customWidth="1"/>
    <col min="12063" max="12063" width="6.5546875" style="34" bestFit="1" customWidth="1"/>
    <col min="12064" max="12064" width="6.109375" style="34" customWidth="1"/>
    <col min="12065" max="12066" width="6.5546875" style="34" customWidth="1"/>
    <col min="12067" max="12067" width="7.6640625" style="34" bestFit="1" customWidth="1"/>
    <col min="12068" max="12287" width="11.5546875" style="34"/>
    <col min="12288" max="12288" width="7.109375" style="34" customWidth="1"/>
    <col min="12289" max="12289" width="36.5546875" style="34" customWidth="1"/>
    <col min="12290" max="12291" width="6.44140625" style="34" customWidth="1"/>
    <col min="12292" max="12293" width="5.6640625" style="34" customWidth="1"/>
    <col min="12294" max="12295" width="5.5546875" style="34" customWidth="1"/>
    <col min="12296" max="12312" width="6.109375" style="34" customWidth="1"/>
    <col min="12313" max="12313" width="6.5546875" style="34" bestFit="1" customWidth="1"/>
    <col min="12314" max="12314" width="6.109375" style="34" customWidth="1"/>
    <col min="12315" max="12315" width="6.5546875" style="34" bestFit="1" customWidth="1"/>
    <col min="12316" max="12316" width="6.109375" style="34" customWidth="1"/>
    <col min="12317" max="12317" width="6.5546875" style="34" bestFit="1" customWidth="1"/>
    <col min="12318" max="12318" width="6.109375" style="34" customWidth="1"/>
    <col min="12319" max="12319" width="6.5546875" style="34" bestFit="1" customWidth="1"/>
    <col min="12320" max="12320" width="6.109375" style="34" customWidth="1"/>
    <col min="12321" max="12322" width="6.5546875" style="34" customWidth="1"/>
    <col min="12323" max="12323" width="7.6640625" style="34" bestFit="1" customWidth="1"/>
    <col min="12324" max="12543" width="11.5546875" style="34"/>
    <col min="12544" max="12544" width="7.109375" style="34" customWidth="1"/>
    <col min="12545" max="12545" width="36.5546875" style="34" customWidth="1"/>
    <col min="12546" max="12547" width="6.44140625" style="34" customWidth="1"/>
    <col min="12548" max="12549" width="5.6640625" style="34" customWidth="1"/>
    <col min="12550" max="12551" width="5.5546875" style="34" customWidth="1"/>
    <col min="12552" max="12568" width="6.109375" style="34" customWidth="1"/>
    <col min="12569" max="12569" width="6.5546875" style="34" bestFit="1" customWidth="1"/>
    <col min="12570" max="12570" width="6.109375" style="34" customWidth="1"/>
    <col min="12571" max="12571" width="6.5546875" style="34" bestFit="1" customWidth="1"/>
    <col min="12572" max="12572" width="6.109375" style="34" customWidth="1"/>
    <col min="12573" max="12573" width="6.5546875" style="34" bestFit="1" customWidth="1"/>
    <col min="12574" max="12574" width="6.109375" style="34" customWidth="1"/>
    <col min="12575" max="12575" width="6.5546875" style="34" bestFit="1" customWidth="1"/>
    <col min="12576" max="12576" width="6.109375" style="34" customWidth="1"/>
    <col min="12577" max="12578" width="6.5546875" style="34" customWidth="1"/>
    <col min="12579" max="12579" width="7.6640625" style="34" bestFit="1" customWidth="1"/>
    <col min="12580" max="12799" width="11.5546875" style="34"/>
    <col min="12800" max="12800" width="7.109375" style="34" customWidth="1"/>
    <col min="12801" max="12801" width="36.5546875" style="34" customWidth="1"/>
    <col min="12802" max="12803" width="6.44140625" style="34" customWidth="1"/>
    <col min="12804" max="12805" width="5.6640625" style="34" customWidth="1"/>
    <col min="12806" max="12807" width="5.5546875" style="34" customWidth="1"/>
    <col min="12808" max="12824" width="6.109375" style="34" customWidth="1"/>
    <col min="12825" max="12825" width="6.5546875" style="34" bestFit="1" customWidth="1"/>
    <col min="12826" max="12826" width="6.109375" style="34" customWidth="1"/>
    <col min="12827" max="12827" width="6.5546875" style="34" bestFit="1" customWidth="1"/>
    <col min="12828" max="12828" width="6.109375" style="34" customWidth="1"/>
    <col min="12829" max="12829" width="6.5546875" style="34" bestFit="1" customWidth="1"/>
    <col min="12830" max="12830" width="6.109375" style="34" customWidth="1"/>
    <col min="12831" max="12831" width="6.5546875" style="34" bestFit="1" customWidth="1"/>
    <col min="12832" max="12832" width="6.109375" style="34" customWidth="1"/>
    <col min="12833" max="12834" width="6.5546875" style="34" customWidth="1"/>
    <col min="12835" max="12835" width="7.6640625" style="34" bestFit="1" customWidth="1"/>
    <col min="12836" max="13055" width="11.5546875" style="34"/>
    <col min="13056" max="13056" width="7.109375" style="34" customWidth="1"/>
    <col min="13057" max="13057" width="36.5546875" style="34" customWidth="1"/>
    <col min="13058" max="13059" width="6.44140625" style="34" customWidth="1"/>
    <col min="13060" max="13061" width="5.6640625" style="34" customWidth="1"/>
    <col min="13062" max="13063" width="5.5546875" style="34" customWidth="1"/>
    <col min="13064" max="13080" width="6.109375" style="34" customWidth="1"/>
    <col min="13081" max="13081" width="6.5546875" style="34" bestFit="1" customWidth="1"/>
    <col min="13082" max="13082" width="6.109375" style="34" customWidth="1"/>
    <col min="13083" max="13083" width="6.5546875" style="34" bestFit="1" customWidth="1"/>
    <col min="13084" max="13084" width="6.109375" style="34" customWidth="1"/>
    <col min="13085" max="13085" width="6.5546875" style="34" bestFit="1" customWidth="1"/>
    <col min="13086" max="13086" width="6.109375" style="34" customWidth="1"/>
    <col min="13087" max="13087" width="6.5546875" style="34" bestFit="1" customWidth="1"/>
    <col min="13088" max="13088" width="6.109375" style="34" customWidth="1"/>
    <col min="13089" max="13090" width="6.5546875" style="34" customWidth="1"/>
    <col min="13091" max="13091" width="7.6640625" style="34" bestFit="1" customWidth="1"/>
    <col min="13092" max="13311" width="11.5546875" style="34"/>
    <col min="13312" max="13312" width="7.109375" style="34" customWidth="1"/>
    <col min="13313" max="13313" width="36.5546875" style="34" customWidth="1"/>
    <col min="13314" max="13315" width="6.44140625" style="34" customWidth="1"/>
    <col min="13316" max="13317" width="5.6640625" style="34" customWidth="1"/>
    <col min="13318" max="13319" width="5.5546875" style="34" customWidth="1"/>
    <col min="13320" max="13336" width="6.109375" style="34" customWidth="1"/>
    <col min="13337" max="13337" width="6.5546875" style="34" bestFit="1" customWidth="1"/>
    <col min="13338" max="13338" width="6.109375" style="34" customWidth="1"/>
    <col min="13339" max="13339" width="6.5546875" style="34" bestFit="1" customWidth="1"/>
    <col min="13340" max="13340" width="6.109375" style="34" customWidth="1"/>
    <col min="13341" max="13341" width="6.5546875" style="34" bestFit="1" customWidth="1"/>
    <col min="13342" max="13342" width="6.109375" style="34" customWidth="1"/>
    <col min="13343" max="13343" width="6.5546875" style="34" bestFit="1" customWidth="1"/>
    <col min="13344" max="13344" width="6.109375" style="34" customWidth="1"/>
    <col min="13345" max="13346" width="6.5546875" style="34" customWidth="1"/>
    <col min="13347" max="13347" width="7.6640625" style="34" bestFit="1" customWidth="1"/>
    <col min="13348" max="13567" width="11.5546875" style="34"/>
    <col min="13568" max="13568" width="7.109375" style="34" customWidth="1"/>
    <col min="13569" max="13569" width="36.5546875" style="34" customWidth="1"/>
    <col min="13570" max="13571" width="6.44140625" style="34" customWidth="1"/>
    <col min="13572" max="13573" width="5.6640625" style="34" customWidth="1"/>
    <col min="13574" max="13575" width="5.5546875" style="34" customWidth="1"/>
    <col min="13576" max="13592" width="6.109375" style="34" customWidth="1"/>
    <col min="13593" max="13593" width="6.5546875" style="34" bestFit="1" customWidth="1"/>
    <col min="13594" max="13594" width="6.109375" style="34" customWidth="1"/>
    <col min="13595" max="13595" width="6.5546875" style="34" bestFit="1" customWidth="1"/>
    <col min="13596" max="13596" width="6.109375" style="34" customWidth="1"/>
    <col min="13597" max="13597" width="6.5546875" style="34" bestFit="1" customWidth="1"/>
    <col min="13598" max="13598" width="6.109375" style="34" customWidth="1"/>
    <col min="13599" max="13599" width="6.5546875" style="34" bestFit="1" customWidth="1"/>
    <col min="13600" max="13600" width="6.109375" style="34" customWidth="1"/>
    <col min="13601" max="13602" width="6.5546875" style="34" customWidth="1"/>
    <col min="13603" max="13603" width="7.6640625" style="34" bestFit="1" customWidth="1"/>
    <col min="13604" max="13823" width="11.5546875" style="34"/>
    <col min="13824" max="13824" width="7.109375" style="34" customWidth="1"/>
    <col min="13825" max="13825" width="36.5546875" style="34" customWidth="1"/>
    <col min="13826" max="13827" width="6.44140625" style="34" customWidth="1"/>
    <col min="13828" max="13829" width="5.6640625" style="34" customWidth="1"/>
    <col min="13830" max="13831" width="5.5546875" style="34" customWidth="1"/>
    <col min="13832" max="13848" width="6.109375" style="34" customWidth="1"/>
    <col min="13849" max="13849" width="6.5546875" style="34" bestFit="1" customWidth="1"/>
    <col min="13850" max="13850" width="6.109375" style="34" customWidth="1"/>
    <col min="13851" max="13851" width="6.5546875" style="34" bestFit="1" customWidth="1"/>
    <col min="13852" max="13852" width="6.109375" style="34" customWidth="1"/>
    <col min="13853" max="13853" width="6.5546875" style="34" bestFit="1" customWidth="1"/>
    <col min="13854" max="13854" width="6.109375" style="34" customWidth="1"/>
    <col min="13855" max="13855" width="6.5546875" style="34" bestFit="1" customWidth="1"/>
    <col min="13856" max="13856" width="6.109375" style="34" customWidth="1"/>
    <col min="13857" max="13858" width="6.5546875" style="34" customWidth="1"/>
    <col min="13859" max="13859" width="7.6640625" style="34" bestFit="1" customWidth="1"/>
    <col min="13860" max="14079" width="11.5546875" style="34"/>
    <col min="14080" max="14080" width="7.109375" style="34" customWidth="1"/>
    <col min="14081" max="14081" width="36.5546875" style="34" customWidth="1"/>
    <col min="14082" max="14083" width="6.44140625" style="34" customWidth="1"/>
    <col min="14084" max="14085" width="5.6640625" style="34" customWidth="1"/>
    <col min="14086" max="14087" width="5.5546875" style="34" customWidth="1"/>
    <col min="14088" max="14104" width="6.109375" style="34" customWidth="1"/>
    <col min="14105" max="14105" width="6.5546875" style="34" bestFit="1" customWidth="1"/>
    <col min="14106" max="14106" width="6.109375" style="34" customWidth="1"/>
    <col min="14107" max="14107" width="6.5546875" style="34" bestFit="1" customWidth="1"/>
    <col min="14108" max="14108" width="6.109375" style="34" customWidth="1"/>
    <col min="14109" max="14109" width="6.5546875" style="34" bestFit="1" customWidth="1"/>
    <col min="14110" max="14110" width="6.109375" style="34" customWidth="1"/>
    <col min="14111" max="14111" width="6.5546875" style="34" bestFit="1" customWidth="1"/>
    <col min="14112" max="14112" width="6.109375" style="34" customWidth="1"/>
    <col min="14113" max="14114" width="6.5546875" style="34" customWidth="1"/>
    <col min="14115" max="14115" width="7.6640625" style="34" bestFit="1" customWidth="1"/>
    <col min="14116" max="14335" width="11.5546875" style="34"/>
    <col min="14336" max="14336" width="7.109375" style="34" customWidth="1"/>
    <col min="14337" max="14337" width="36.5546875" style="34" customWidth="1"/>
    <col min="14338" max="14339" width="6.44140625" style="34" customWidth="1"/>
    <col min="14340" max="14341" width="5.6640625" style="34" customWidth="1"/>
    <col min="14342" max="14343" width="5.5546875" style="34" customWidth="1"/>
    <col min="14344" max="14360" width="6.109375" style="34" customWidth="1"/>
    <col min="14361" max="14361" width="6.5546875" style="34" bestFit="1" customWidth="1"/>
    <col min="14362" max="14362" width="6.109375" style="34" customWidth="1"/>
    <col min="14363" max="14363" width="6.5546875" style="34" bestFit="1" customWidth="1"/>
    <col min="14364" max="14364" width="6.109375" style="34" customWidth="1"/>
    <col min="14365" max="14365" width="6.5546875" style="34" bestFit="1" customWidth="1"/>
    <col min="14366" max="14366" width="6.109375" style="34" customWidth="1"/>
    <col min="14367" max="14367" width="6.5546875" style="34" bestFit="1" customWidth="1"/>
    <col min="14368" max="14368" width="6.109375" style="34" customWidth="1"/>
    <col min="14369" max="14370" width="6.5546875" style="34" customWidth="1"/>
    <col min="14371" max="14371" width="7.6640625" style="34" bestFit="1" customWidth="1"/>
    <col min="14372" max="14591" width="11.5546875" style="34"/>
    <col min="14592" max="14592" width="7.109375" style="34" customWidth="1"/>
    <col min="14593" max="14593" width="36.5546875" style="34" customWidth="1"/>
    <col min="14594" max="14595" width="6.44140625" style="34" customWidth="1"/>
    <col min="14596" max="14597" width="5.6640625" style="34" customWidth="1"/>
    <col min="14598" max="14599" width="5.5546875" style="34" customWidth="1"/>
    <col min="14600" max="14616" width="6.109375" style="34" customWidth="1"/>
    <col min="14617" max="14617" width="6.5546875" style="34" bestFit="1" customWidth="1"/>
    <col min="14618" max="14618" width="6.109375" style="34" customWidth="1"/>
    <col min="14619" max="14619" width="6.5546875" style="34" bestFit="1" customWidth="1"/>
    <col min="14620" max="14620" width="6.109375" style="34" customWidth="1"/>
    <col min="14621" max="14621" width="6.5546875" style="34" bestFit="1" customWidth="1"/>
    <col min="14622" max="14622" width="6.109375" style="34" customWidth="1"/>
    <col min="14623" max="14623" width="6.5546875" style="34" bestFit="1" customWidth="1"/>
    <col min="14624" max="14624" width="6.109375" style="34" customWidth="1"/>
    <col min="14625" max="14626" width="6.5546875" style="34" customWidth="1"/>
    <col min="14627" max="14627" width="7.6640625" style="34" bestFit="1" customWidth="1"/>
    <col min="14628" max="14847" width="11.5546875" style="34"/>
    <col min="14848" max="14848" width="7.109375" style="34" customWidth="1"/>
    <col min="14849" max="14849" width="36.5546875" style="34" customWidth="1"/>
    <col min="14850" max="14851" width="6.44140625" style="34" customWidth="1"/>
    <col min="14852" max="14853" width="5.6640625" style="34" customWidth="1"/>
    <col min="14854" max="14855" width="5.5546875" style="34" customWidth="1"/>
    <col min="14856" max="14872" width="6.109375" style="34" customWidth="1"/>
    <col min="14873" max="14873" width="6.5546875" style="34" bestFit="1" customWidth="1"/>
    <col min="14874" max="14874" width="6.109375" style="34" customWidth="1"/>
    <col min="14875" max="14875" width="6.5546875" style="34" bestFit="1" customWidth="1"/>
    <col min="14876" max="14876" width="6.109375" style="34" customWidth="1"/>
    <col min="14877" max="14877" width="6.5546875" style="34" bestFit="1" customWidth="1"/>
    <col min="14878" max="14878" width="6.109375" style="34" customWidth="1"/>
    <col min="14879" max="14879" width="6.5546875" style="34" bestFit="1" customWidth="1"/>
    <col min="14880" max="14880" width="6.109375" style="34" customWidth="1"/>
    <col min="14881" max="14882" width="6.5546875" style="34" customWidth="1"/>
    <col min="14883" max="14883" width="7.6640625" style="34" bestFit="1" customWidth="1"/>
    <col min="14884" max="15103" width="11.5546875" style="34"/>
    <col min="15104" max="15104" width="7.109375" style="34" customWidth="1"/>
    <col min="15105" max="15105" width="36.5546875" style="34" customWidth="1"/>
    <col min="15106" max="15107" width="6.44140625" style="34" customWidth="1"/>
    <col min="15108" max="15109" width="5.6640625" style="34" customWidth="1"/>
    <col min="15110" max="15111" width="5.5546875" style="34" customWidth="1"/>
    <col min="15112" max="15128" width="6.109375" style="34" customWidth="1"/>
    <col min="15129" max="15129" width="6.5546875" style="34" bestFit="1" customWidth="1"/>
    <col min="15130" max="15130" width="6.109375" style="34" customWidth="1"/>
    <col min="15131" max="15131" width="6.5546875" style="34" bestFit="1" customWidth="1"/>
    <col min="15132" max="15132" width="6.109375" style="34" customWidth="1"/>
    <col min="15133" max="15133" width="6.5546875" style="34" bestFit="1" customWidth="1"/>
    <col min="15134" max="15134" width="6.109375" style="34" customWidth="1"/>
    <col min="15135" max="15135" width="6.5546875" style="34" bestFit="1" customWidth="1"/>
    <col min="15136" max="15136" width="6.109375" style="34" customWidth="1"/>
    <col min="15137" max="15138" width="6.5546875" style="34" customWidth="1"/>
    <col min="15139" max="15139" width="7.6640625" style="34" bestFit="1" customWidth="1"/>
    <col min="15140" max="15359" width="11.5546875" style="34"/>
    <col min="15360" max="15360" width="7.109375" style="34" customWidth="1"/>
    <col min="15361" max="15361" width="36.5546875" style="34" customWidth="1"/>
    <col min="15362" max="15363" width="6.44140625" style="34" customWidth="1"/>
    <col min="15364" max="15365" width="5.6640625" style="34" customWidth="1"/>
    <col min="15366" max="15367" width="5.5546875" style="34" customWidth="1"/>
    <col min="15368" max="15384" width="6.109375" style="34" customWidth="1"/>
    <col min="15385" max="15385" width="6.5546875" style="34" bestFit="1" customWidth="1"/>
    <col min="15386" max="15386" width="6.109375" style="34" customWidth="1"/>
    <col min="15387" max="15387" width="6.5546875" style="34" bestFit="1" customWidth="1"/>
    <col min="15388" max="15388" width="6.109375" style="34" customWidth="1"/>
    <col min="15389" max="15389" width="6.5546875" style="34" bestFit="1" customWidth="1"/>
    <col min="15390" max="15390" width="6.109375" style="34" customWidth="1"/>
    <col min="15391" max="15391" width="6.5546875" style="34" bestFit="1" customWidth="1"/>
    <col min="15392" max="15392" width="6.109375" style="34" customWidth="1"/>
    <col min="15393" max="15394" width="6.5546875" style="34" customWidth="1"/>
    <col min="15395" max="15395" width="7.6640625" style="34" bestFit="1" customWidth="1"/>
    <col min="15396" max="15615" width="11.5546875" style="34"/>
    <col min="15616" max="15616" width="7.109375" style="34" customWidth="1"/>
    <col min="15617" max="15617" width="36.5546875" style="34" customWidth="1"/>
    <col min="15618" max="15619" width="6.44140625" style="34" customWidth="1"/>
    <col min="15620" max="15621" width="5.6640625" style="34" customWidth="1"/>
    <col min="15622" max="15623" width="5.5546875" style="34" customWidth="1"/>
    <col min="15624" max="15640" width="6.109375" style="34" customWidth="1"/>
    <col min="15641" max="15641" width="6.5546875" style="34" bestFit="1" customWidth="1"/>
    <col min="15642" max="15642" width="6.109375" style="34" customWidth="1"/>
    <col min="15643" max="15643" width="6.5546875" style="34" bestFit="1" customWidth="1"/>
    <col min="15644" max="15644" width="6.109375" style="34" customWidth="1"/>
    <col min="15645" max="15645" width="6.5546875" style="34" bestFit="1" customWidth="1"/>
    <col min="15646" max="15646" width="6.109375" style="34" customWidth="1"/>
    <col min="15647" max="15647" width="6.5546875" style="34" bestFit="1" customWidth="1"/>
    <col min="15648" max="15648" width="6.109375" style="34" customWidth="1"/>
    <col min="15649" max="15650" width="6.5546875" style="34" customWidth="1"/>
    <col min="15651" max="15651" width="7.6640625" style="34" bestFit="1" customWidth="1"/>
    <col min="15652" max="15871" width="11.5546875" style="34"/>
    <col min="15872" max="15872" width="7.109375" style="34" customWidth="1"/>
    <col min="15873" max="15873" width="36.5546875" style="34" customWidth="1"/>
    <col min="15874" max="15875" width="6.44140625" style="34" customWidth="1"/>
    <col min="15876" max="15877" width="5.6640625" style="34" customWidth="1"/>
    <col min="15878" max="15879" width="5.5546875" style="34" customWidth="1"/>
    <col min="15880" max="15896" width="6.109375" style="34" customWidth="1"/>
    <col min="15897" max="15897" width="6.5546875" style="34" bestFit="1" customWidth="1"/>
    <col min="15898" max="15898" width="6.109375" style="34" customWidth="1"/>
    <col min="15899" max="15899" width="6.5546875" style="34" bestFit="1" customWidth="1"/>
    <col min="15900" max="15900" width="6.109375" style="34" customWidth="1"/>
    <col min="15901" max="15901" width="6.5546875" style="34" bestFit="1" customWidth="1"/>
    <col min="15902" max="15902" width="6.109375" style="34" customWidth="1"/>
    <col min="15903" max="15903" width="6.5546875" style="34" bestFit="1" customWidth="1"/>
    <col min="15904" max="15904" width="6.109375" style="34" customWidth="1"/>
    <col min="15905" max="15906" width="6.5546875" style="34" customWidth="1"/>
    <col min="15907" max="15907" width="7.6640625" style="34" bestFit="1" customWidth="1"/>
    <col min="15908" max="16127" width="11.5546875" style="34"/>
    <col min="16128" max="16128" width="7.109375" style="34" customWidth="1"/>
    <col min="16129" max="16129" width="36.5546875" style="34" customWidth="1"/>
    <col min="16130" max="16131" width="6.44140625" style="34" customWidth="1"/>
    <col min="16132" max="16133" width="5.6640625" style="34" customWidth="1"/>
    <col min="16134" max="16135" width="5.5546875" style="34" customWidth="1"/>
    <col min="16136" max="16152" width="6.109375" style="34" customWidth="1"/>
    <col min="16153" max="16153" width="6.5546875" style="34" bestFit="1" customWidth="1"/>
    <col min="16154" max="16154" width="6.109375" style="34" customWidth="1"/>
    <col min="16155" max="16155" width="6.5546875" style="34" bestFit="1" customWidth="1"/>
    <col min="16156" max="16156" width="6.109375" style="34" customWidth="1"/>
    <col min="16157" max="16157" width="6.5546875" style="34" bestFit="1" customWidth="1"/>
    <col min="16158" max="16158" width="6.109375" style="34" customWidth="1"/>
    <col min="16159" max="16159" width="6.5546875" style="34" bestFit="1" customWidth="1"/>
    <col min="16160" max="16160" width="6.109375" style="34" customWidth="1"/>
    <col min="16161" max="16162" width="6.5546875" style="34" customWidth="1"/>
    <col min="16163" max="16163" width="7.6640625" style="34" bestFit="1" customWidth="1"/>
    <col min="16164" max="16384" width="11.5546875" style="34"/>
  </cols>
  <sheetData>
    <row r="1" spans="1:57" ht="13.2" x14ac:dyDescent="0.25">
      <c r="A1" s="129" t="s">
        <v>287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</row>
    <row r="2" spans="1:57" ht="13.2" x14ac:dyDescent="0.25">
      <c r="A2" s="129" t="s">
        <v>170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</row>
    <row r="3" spans="1:57" ht="12" x14ac:dyDescent="0.25">
      <c r="A3" s="123" t="s">
        <v>168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</row>
    <row r="4" spans="1:57" ht="9.75" customHeight="1" x14ac:dyDescent="0.25">
      <c r="A4" s="35"/>
      <c r="B4" s="35"/>
      <c r="C4" s="36"/>
      <c r="D4" s="36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7"/>
      <c r="AL4" s="37"/>
    </row>
    <row r="5" spans="1:57" ht="12.75" customHeight="1" x14ac:dyDescent="0.2">
      <c r="A5" s="124" t="s">
        <v>0</v>
      </c>
      <c r="B5" s="124"/>
      <c r="C5" s="127" t="s">
        <v>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</row>
    <row r="6" spans="1:57" ht="12" x14ac:dyDescent="0.25">
      <c r="A6" s="125"/>
      <c r="B6" s="125"/>
      <c r="C6" s="130" t="s">
        <v>2</v>
      </c>
      <c r="D6" s="131"/>
      <c r="E6" s="121" t="s">
        <v>3</v>
      </c>
      <c r="F6" s="121"/>
      <c r="G6" s="121" t="s">
        <v>4</v>
      </c>
      <c r="H6" s="121"/>
      <c r="I6" s="121" t="s">
        <v>5</v>
      </c>
      <c r="J6" s="121"/>
      <c r="K6" s="121" t="s">
        <v>6</v>
      </c>
      <c r="L6" s="121"/>
      <c r="M6" s="121" t="s">
        <v>7</v>
      </c>
      <c r="N6" s="121"/>
      <c r="O6" s="121" t="s">
        <v>8</v>
      </c>
      <c r="P6" s="121"/>
      <c r="Q6" s="121" t="s">
        <v>9</v>
      </c>
      <c r="R6" s="121"/>
      <c r="S6" s="121" t="s">
        <v>10</v>
      </c>
      <c r="T6" s="121"/>
      <c r="U6" s="121" t="s">
        <v>11</v>
      </c>
      <c r="V6" s="121"/>
      <c r="W6" s="121" t="s">
        <v>12</v>
      </c>
      <c r="X6" s="121"/>
      <c r="Y6" s="121" t="s">
        <v>13</v>
      </c>
      <c r="Z6" s="121"/>
      <c r="AA6" s="121" t="s">
        <v>14</v>
      </c>
      <c r="AB6" s="121"/>
      <c r="AC6" s="121" t="s">
        <v>15</v>
      </c>
      <c r="AD6" s="121"/>
      <c r="AE6" s="121" t="s">
        <v>16</v>
      </c>
      <c r="AF6" s="121"/>
      <c r="AG6" s="121" t="s">
        <v>17</v>
      </c>
      <c r="AH6" s="121"/>
      <c r="AI6" s="121" t="s">
        <v>171</v>
      </c>
      <c r="AJ6" s="121"/>
      <c r="AK6" s="128" t="s">
        <v>164</v>
      </c>
      <c r="AL6" s="128"/>
      <c r="AO6" s="34" t="s">
        <v>169</v>
      </c>
    </row>
    <row r="7" spans="1:57" ht="12" x14ac:dyDescent="0.25">
      <c r="A7" s="126"/>
      <c r="B7" s="126"/>
      <c r="C7" s="40" t="s">
        <v>19</v>
      </c>
      <c r="D7" s="41" t="s">
        <v>20</v>
      </c>
      <c r="E7" s="38" t="s">
        <v>19</v>
      </c>
      <c r="F7" s="38" t="s">
        <v>20</v>
      </c>
      <c r="G7" s="38" t="s">
        <v>19</v>
      </c>
      <c r="H7" s="38" t="s">
        <v>20</v>
      </c>
      <c r="I7" s="38" t="s">
        <v>19</v>
      </c>
      <c r="J7" s="38" t="s">
        <v>20</v>
      </c>
      <c r="K7" s="38" t="s">
        <v>19</v>
      </c>
      <c r="L7" s="38" t="s">
        <v>20</v>
      </c>
      <c r="M7" s="38" t="s">
        <v>19</v>
      </c>
      <c r="N7" s="38" t="s">
        <v>20</v>
      </c>
      <c r="O7" s="38" t="s">
        <v>19</v>
      </c>
      <c r="P7" s="38" t="s">
        <v>20</v>
      </c>
      <c r="Q7" s="38" t="s">
        <v>19</v>
      </c>
      <c r="R7" s="38" t="s">
        <v>20</v>
      </c>
      <c r="S7" s="38" t="s">
        <v>19</v>
      </c>
      <c r="T7" s="38" t="s">
        <v>20</v>
      </c>
      <c r="U7" s="38" t="s">
        <v>19</v>
      </c>
      <c r="V7" s="38" t="s">
        <v>20</v>
      </c>
      <c r="W7" s="38" t="s">
        <v>19</v>
      </c>
      <c r="X7" s="38" t="s">
        <v>20</v>
      </c>
      <c r="Y7" s="38" t="s">
        <v>19</v>
      </c>
      <c r="Z7" s="38" t="s">
        <v>20</v>
      </c>
      <c r="AA7" s="38" t="s">
        <v>19</v>
      </c>
      <c r="AB7" s="38" t="s">
        <v>20</v>
      </c>
      <c r="AC7" s="38" t="s">
        <v>19</v>
      </c>
      <c r="AD7" s="38" t="s">
        <v>20</v>
      </c>
      <c r="AE7" s="38" t="s">
        <v>19</v>
      </c>
      <c r="AF7" s="38" t="s">
        <v>20</v>
      </c>
      <c r="AG7" s="38" t="s">
        <v>19</v>
      </c>
      <c r="AH7" s="38" t="s">
        <v>20</v>
      </c>
      <c r="AI7" s="42" t="s">
        <v>19</v>
      </c>
      <c r="AJ7" s="42" t="s">
        <v>20</v>
      </c>
      <c r="AK7" s="42" t="s">
        <v>19</v>
      </c>
      <c r="AL7" s="42" t="s">
        <v>20</v>
      </c>
      <c r="AO7" s="49" t="s">
        <v>2</v>
      </c>
      <c r="AP7" s="49" t="s">
        <v>3</v>
      </c>
      <c r="AQ7" s="49" t="s">
        <v>4</v>
      </c>
      <c r="AR7" s="49" t="s">
        <v>5</v>
      </c>
      <c r="AS7" s="49" t="s">
        <v>6</v>
      </c>
      <c r="AT7" s="49" t="s">
        <v>7</v>
      </c>
      <c r="AU7" s="49" t="s">
        <v>8</v>
      </c>
      <c r="AV7" s="49" t="s">
        <v>9</v>
      </c>
      <c r="AW7" s="49" t="s">
        <v>10</v>
      </c>
      <c r="AX7" s="49" t="s">
        <v>11</v>
      </c>
      <c r="AY7" s="49" t="s">
        <v>12</v>
      </c>
      <c r="AZ7" s="49" t="s">
        <v>13</v>
      </c>
      <c r="BA7" s="49" t="s">
        <v>14</v>
      </c>
      <c r="BB7" s="49" t="s">
        <v>15</v>
      </c>
      <c r="BC7" s="49" t="s">
        <v>16</v>
      </c>
      <c r="BD7" s="49" t="s">
        <v>17</v>
      </c>
      <c r="BE7" s="49" t="s">
        <v>171</v>
      </c>
    </row>
    <row r="8" spans="1:57" s="54" customFormat="1" ht="12" x14ac:dyDescent="0.25">
      <c r="A8" s="44" t="s">
        <v>161</v>
      </c>
      <c r="B8" s="45" t="s">
        <v>2</v>
      </c>
      <c r="C8" s="69">
        <f>SUM(E8+G8+I8+K8+M8+O8+Q8+S8+U8+W8+Y8+AA8+AC8+AE8+AG8+AI8+AK8)</f>
        <v>6202</v>
      </c>
      <c r="D8" s="70">
        <f t="shared" ref="D8:D19" si="0">SUM(C8/AO8*100000)</f>
        <v>259.18309267028377</v>
      </c>
      <c r="E8" s="69">
        <f>SUM(E9:E19)</f>
        <v>22</v>
      </c>
      <c r="F8" s="70">
        <f t="shared" ref="F8:F19" si="1">SUM(E8/AP8*100000)</f>
        <v>12.304112929385576</v>
      </c>
      <c r="G8" s="69">
        <f>SUM(G9:G19)</f>
        <v>17</v>
      </c>
      <c r="H8" s="70">
        <f t="shared" ref="H8:H19" si="2">SUM(G8/AQ8*100000)</f>
        <v>9.4245481760727348</v>
      </c>
      <c r="I8" s="69">
        <f>SUM(I9:I19)</f>
        <v>24</v>
      </c>
      <c r="J8" s="70">
        <f t="shared" ref="J8:J19" si="3">SUM(I8/AR8*100000)</f>
        <v>13.106947228153722</v>
      </c>
      <c r="K8" s="69">
        <f>SUM(K9:K19)</f>
        <v>46</v>
      </c>
      <c r="L8" s="70">
        <f t="shared" ref="L8:L19" si="4">SUM(K8/AS8*100000)</f>
        <v>22.998045166160878</v>
      </c>
      <c r="M8" s="69">
        <f>SUM(M9:M19)</f>
        <v>84</v>
      </c>
      <c r="N8" s="70">
        <f t="shared" ref="N8:N19" si="5">SUM(M8/AT8*100000)</f>
        <v>40.075762274394933</v>
      </c>
      <c r="O8" s="69">
        <f>SUM(O9:O19)</f>
        <v>177</v>
      </c>
      <c r="P8" s="70">
        <f t="shared" ref="P8:P19" si="6">SUM(O8/AU8*100000)</f>
        <v>80.795723760789883</v>
      </c>
      <c r="Q8" s="69">
        <f>SUM(Q9:Q19)</f>
        <v>269</v>
      </c>
      <c r="R8" s="70">
        <f t="shared" ref="R8:R19" si="7">SUM(Q8/AV8*100000)</f>
        <v>133.43849675828784</v>
      </c>
      <c r="S8" s="69">
        <f>SUM(S9:S19)</f>
        <v>356</v>
      </c>
      <c r="T8" s="70">
        <f t="shared" ref="T8:T19" si="8">SUM(S8/AW8*100000)</f>
        <v>201.24705337004016</v>
      </c>
      <c r="U8" s="69">
        <f>SUM(U9:U19)</f>
        <v>415</v>
      </c>
      <c r="V8" s="70">
        <f t="shared" ref="V8:V19" si="9">SUM(U8/AX8*100000)</f>
        <v>270.06976259891712</v>
      </c>
      <c r="W8" s="69">
        <f>SUM(W9:W19)</f>
        <v>529</v>
      </c>
      <c r="X8" s="70">
        <f t="shared" ref="X8:X19" si="10">SUM(W8/AY8*100000)</f>
        <v>355.31733397814361</v>
      </c>
      <c r="Y8" s="69">
        <f>SUM(Y9:Y19)</f>
        <v>653</v>
      </c>
      <c r="Z8" s="70">
        <f t="shared" ref="Z8:Z19" si="11">SUM(Y8/AZ8*100000)</f>
        <v>460.73845155190537</v>
      </c>
      <c r="AA8" s="69">
        <f>SUM(AA9:AA19)</f>
        <v>661</v>
      </c>
      <c r="AB8" s="70">
        <f t="shared" ref="AB8:AB19" si="12">SUM(AA8/BA8*100000)</f>
        <v>554.0468048011802</v>
      </c>
      <c r="AC8" s="69">
        <f>SUM(AC9:AC19)</f>
        <v>669</v>
      </c>
      <c r="AD8" s="70">
        <f t="shared" ref="AD8:AD19" si="13">SUM(AC8/BB8*100000)</f>
        <v>726.63683364469739</v>
      </c>
      <c r="AE8" s="69">
        <f>SUM(AE9:AE19)</f>
        <v>599</v>
      </c>
      <c r="AF8" s="70">
        <f t="shared" ref="AF8:AF19" si="14">SUM(AE8/BC8*100000)</f>
        <v>943.321942077828</v>
      </c>
      <c r="AG8" s="69">
        <f>SUM(AG9:AG19)</f>
        <v>510</v>
      </c>
      <c r="AH8" s="70">
        <f t="shared" ref="AH8:AH19" si="15">SUM(AG8/BD8*100000)</f>
        <v>1107.7324066029539</v>
      </c>
      <c r="AI8" s="69">
        <f>SUM(AI9:AI19)</f>
        <v>1171</v>
      </c>
      <c r="AJ8" s="70">
        <f t="shared" ref="AJ8:AJ19" si="16">SUM(AI8/BE8*100000)</f>
        <v>1496.5238728146408</v>
      </c>
      <c r="AK8" s="69">
        <f>SUM(AK9:AK19)</f>
        <v>0</v>
      </c>
      <c r="AL8" s="70">
        <v>0</v>
      </c>
      <c r="AM8" s="71"/>
      <c r="AN8" s="71"/>
      <c r="AO8" s="44">
        <v>2392903</v>
      </c>
      <c r="AP8" s="55">
        <v>178802</v>
      </c>
      <c r="AQ8" s="55">
        <v>180380</v>
      </c>
      <c r="AR8" s="55">
        <v>183109</v>
      </c>
      <c r="AS8" s="55">
        <v>200017</v>
      </c>
      <c r="AT8" s="55">
        <v>209603</v>
      </c>
      <c r="AU8" s="55">
        <v>219071</v>
      </c>
      <c r="AV8" s="55">
        <v>201591</v>
      </c>
      <c r="AW8" s="55">
        <v>176897</v>
      </c>
      <c r="AX8" s="55">
        <v>153664</v>
      </c>
      <c r="AY8" s="55">
        <v>148881</v>
      </c>
      <c r="AZ8" s="55">
        <v>141729</v>
      </c>
      <c r="BA8" s="55">
        <v>119304</v>
      </c>
      <c r="BB8" s="55">
        <v>92068</v>
      </c>
      <c r="BC8" s="55">
        <v>63499</v>
      </c>
      <c r="BD8" s="55">
        <v>46040</v>
      </c>
      <c r="BE8" s="55">
        <v>78248</v>
      </c>
    </row>
    <row r="9" spans="1:57" ht="12" x14ac:dyDescent="0.25">
      <c r="A9" s="55" t="s">
        <v>92</v>
      </c>
      <c r="B9" s="56" t="s">
        <v>147</v>
      </c>
      <c r="C9" s="69">
        <f t="shared" ref="C9:C19" si="17">SUM(E9+G9+I9+K9+M9+O9+Q9+S9+U9+W9+Y9+AA9+AC9+AE9+AG9+AI9+AK9)</f>
        <v>1433</v>
      </c>
      <c r="D9" s="70">
        <f t="shared" si="0"/>
        <v>59.885419509273888</v>
      </c>
      <c r="E9" s="55">
        <v>0</v>
      </c>
      <c r="F9" s="58">
        <f t="shared" si="1"/>
        <v>0</v>
      </c>
      <c r="G9" s="55">
        <v>0</v>
      </c>
      <c r="H9" s="58">
        <f t="shared" si="2"/>
        <v>0</v>
      </c>
      <c r="I9" s="55">
        <v>1</v>
      </c>
      <c r="J9" s="58">
        <f t="shared" si="3"/>
        <v>0.54612280117307177</v>
      </c>
      <c r="K9" s="55">
        <v>0</v>
      </c>
      <c r="L9" s="58">
        <f t="shared" si="4"/>
        <v>0</v>
      </c>
      <c r="M9" s="55">
        <v>2</v>
      </c>
      <c r="N9" s="58">
        <f t="shared" si="5"/>
        <v>0.95418481605702199</v>
      </c>
      <c r="O9" s="55">
        <v>9</v>
      </c>
      <c r="P9" s="58">
        <f t="shared" si="6"/>
        <v>4.1082571403791466</v>
      </c>
      <c r="Q9" s="55">
        <v>23</v>
      </c>
      <c r="R9" s="58">
        <f t="shared" si="7"/>
        <v>11.409239499779256</v>
      </c>
      <c r="S9" s="55">
        <v>36</v>
      </c>
      <c r="T9" s="58">
        <f t="shared" si="8"/>
        <v>20.350825621689456</v>
      </c>
      <c r="U9" s="55">
        <v>45</v>
      </c>
      <c r="V9" s="58">
        <f t="shared" si="9"/>
        <v>29.284673052894629</v>
      </c>
      <c r="W9" s="55">
        <v>79</v>
      </c>
      <c r="X9" s="58">
        <f t="shared" si="10"/>
        <v>53.062513013749232</v>
      </c>
      <c r="Y9" s="55">
        <v>112</v>
      </c>
      <c r="Z9" s="58">
        <f t="shared" si="11"/>
        <v>79.024052946115475</v>
      </c>
      <c r="AA9" s="55">
        <v>131</v>
      </c>
      <c r="AB9" s="58">
        <f t="shared" si="12"/>
        <v>109.80352712398579</v>
      </c>
      <c r="AC9" s="55">
        <v>160</v>
      </c>
      <c r="AD9" s="58">
        <f t="shared" si="13"/>
        <v>173.78459399574226</v>
      </c>
      <c r="AE9" s="55">
        <v>149</v>
      </c>
      <c r="AF9" s="58">
        <f t="shared" si="14"/>
        <v>234.64936455692217</v>
      </c>
      <c r="AG9" s="55">
        <v>151</v>
      </c>
      <c r="AH9" s="58">
        <f t="shared" si="15"/>
        <v>327.97567332754124</v>
      </c>
      <c r="AI9" s="55">
        <v>535</v>
      </c>
      <c r="AJ9" s="58">
        <f t="shared" si="16"/>
        <v>683.72354564972909</v>
      </c>
      <c r="AK9" s="55">
        <v>0</v>
      </c>
      <c r="AL9" s="58">
        <v>0</v>
      </c>
      <c r="AM9" s="71"/>
      <c r="AN9" s="71"/>
      <c r="AO9" s="44">
        <v>2392903</v>
      </c>
      <c r="AP9" s="55">
        <v>178802</v>
      </c>
      <c r="AQ9" s="55">
        <v>180380</v>
      </c>
      <c r="AR9" s="55">
        <v>183109</v>
      </c>
      <c r="AS9" s="55">
        <v>200017</v>
      </c>
      <c r="AT9" s="55">
        <v>209603</v>
      </c>
      <c r="AU9" s="55">
        <v>219071</v>
      </c>
      <c r="AV9" s="55">
        <v>201591</v>
      </c>
      <c r="AW9" s="55">
        <v>176897</v>
      </c>
      <c r="AX9" s="55">
        <v>153664</v>
      </c>
      <c r="AY9" s="55">
        <v>148881</v>
      </c>
      <c r="AZ9" s="55">
        <v>141729</v>
      </c>
      <c r="BA9" s="55">
        <v>119304</v>
      </c>
      <c r="BB9" s="55">
        <v>92068</v>
      </c>
      <c r="BC9" s="55">
        <v>63499</v>
      </c>
      <c r="BD9" s="55">
        <v>46040</v>
      </c>
      <c r="BE9" s="55">
        <v>78248</v>
      </c>
    </row>
    <row r="10" spans="1:57" ht="12" x14ac:dyDescent="0.25">
      <c r="A10" s="55" t="s">
        <v>98</v>
      </c>
      <c r="B10" s="56" t="s">
        <v>149</v>
      </c>
      <c r="C10" s="69">
        <f t="shared" si="17"/>
        <v>1315</v>
      </c>
      <c r="D10" s="70">
        <f t="shared" si="0"/>
        <v>54.954170729026622</v>
      </c>
      <c r="E10" s="55">
        <v>0</v>
      </c>
      <c r="F10" s="58">
        <f t="shared" si="1"/>
        <v>0</v>
      </c>
      <c r="G10" s="55">
        <v>0</v>
      </c>
      <c r="H10" s="58">
        <f t="shared" si="2"/>
        <v>0</v>
      </c>
      <c r="I10" s="55">
        <v>0</v>
      </c>
      <c r="J10" s="58">
        <f t="shared" si="3"/>
        <v>0</v>
      </c>
      <c r="K10" s="55">
        <v>0</v>
      </c>
      <c r="L10" s="58">
        <f t="shared" si="4"/>
        <v>0</v>
      </c>
      <c r="M10" s="55">
        <v>3</v>
      </c>
      <c r="N10" s="58">
        <f t="shared" si="5"/>
        <v>1.4312772240855332</v>
      </c>
      <c r="O10" s="55">
        <v>8</v>
      </c>
      <c r="P10" s="58">
        <f t="shared" si="6"/>
        <v>3.6517841247814635</v>
      </c>
      <c r="Q10" s="55">
        <v>32</v>
      </c>
      <c r="R10" s="58">
        <f t="shared" si="7"/>
        <v>15.87372452143201</v>
      </c>
      <c r="S10" s="55">
        <v>60</v>
      </c>
      <c r="T10" s="58">
        <f t="shared" si="8"/>
        <v>33.918042702815761</v>
      </c>
      <c r="U10" s="55">
        <v>121</v>
      </c>
      <c r="V10" s="58">
        <f t="shared" si="9"/>
        <v>78.743231986672228</v>
      </c>
      <c r="W10" s="55">
        <v>163</v>
      </c>
      <c r="X10" s="58">
        <f t="shared" si="10"/>
        <v>109.48341292710286</v>
      </c>
      <c r="Y10" s="55">
        <v>186</v>
      </c>
      <c r="Z10" s="58">
        <f t="shared" si="11"/>
        <v>131.23637364265605</v>
      </c>
      <c r="AA10" s="55">
        <v>177</v>
      </c>
      <c r="AB10" s="58">
        <f t="shared" si="12"/>
        <v>148.36049084691209</v>
      </c>
      <c r="AC10" s="55">
        <v>168</v>
      </c>
      <c r="AD10" s="58">
        <f t="shared" si="13"/>
        <v>182.4738236955294</v>
      </c>
      <c r="AE10" s="55">
        <v>158</v>
      </c>
      <c r="AF10" s="58">
        <f t="shared" si="14"/>
        <v>248.82281610734029</v>
      </c>
      <c r="AG10" s="55">
        <v>104</v>
      </c>
      <c r="AH10" s="58">
        <f t="shared" si="15"/>
        <v>225.89052997393568</v>
      </c>
      <c r="AI10" s="55">
        <v>135</v>
      </c>
      <c r="AJ10" s="58">
        <f t="shared" si="16"/>
        <v>172.52837133217463</v>
      </c>
      <c r="AK10" s="55">
        <v>0</v>
      </c>
      <c r="AL10" s="58">
        <v>0</v>
      </c>
      <c r="AM10" s="71"/>
      <c r="AN10" s="71"/>
      <c r="AO10" s="44">
        <v>2392903</v>
      </c>
      <c r="AP10" s="55">
        <v>178802</v>
      </c>
      <c r="AQ10" s="55">
        <v>180380</v>
      </c>
      <c r="AR10" s="55">
        <v>183109</v>
      </c>
      <c r="AS10" s="55">
        <v>200017</v>
      </c>
      <c r="AT10" s="55">
        <v>209603</v>
      </c>
      <c r="AU10" s="55">
        <v>219071</v>
      </c>
      <c r="AV10" s="55">
        <v>201591</v>
      </c>
      <c r="AW10" s="55">
        <v>176897</v>
      </c>
      <c r="AX10" s="55">
        <v>153664</v>
      </c>
      <c r="AY10" s="55">
        <v>148881</v>
      </c>
      <c r="AZ10" s="55">
        <v>141729</v>
      </c>
      <c r="BA10" s="55">
        <v>119304</v>
      </c>
      <c r="BB10" s="55">
        <v>92068</v>
      </c>
      <c r="BC10" s="55">
        <v>63499</v>
      </c>
      <c r="BD10" s="55">
        <v>46040</v>
      </c>
      <c r="BE10" s="55">
        <v>78248</v>
      </c>
    </row>
    <row r="11" spans="1:57" ht="12" x14ac:dyDescent="0.25">
      <c r="A11" s="55" t="s">
        <v>103</v>
      </c>
      <c r="B11" s="56" t="s">
        <v>150</v>
      </c>
      <c r="C11" s="69">
        <f t="shared" si="17"/>
        <v>720</v>
      </c>
      <c r="D11" s="70">
        <f t="shared" si="0"/>
        <v>30.08897560828834</v>
      </c>
      <c r="E11" s="55">
        <v>0</v>
      </c>
      <c r="F11" s="58">
        <f t="shared" si="1"/>
        <v>0</v>
      </c>
      <c r="G11" s="55">
        <v>0</v>
      </c>
      <c r="H11" s="58">
        <f t="shared" si="2"/>
        <v>0</v>
      </c>
      <c r="I11" s="55">
        <v>0</v>
      </c>
      <c r="J11" s="58">
        <f t="shared" si="3"/>
        <v>0</v>
      </c>
      <c r="K11" s="55">
        <v>13</v>
      </c>
      <c r="L11" s="58">
        <f t="shared" si="4"/>
        <v>6.4994475469585087</v>
      </c>
      <c r="M11" s="55">
        <v>33</v>
      </c>
      <c r="N11" s="58">
        <f t="shared" si="5"/>
        <v>15.744049464940865</v>
      </c>
      <c r="O11" s="55">
        <v>87</v>
      </c>
      <c r="P11" s="58">
        <f t="shared" si="6"/>
        <v>39.713152356998414</v>
      </c>
      <c r="Q11" s="55">
        <v>102</v>
      </c>
      <c r="R11" s="58">
        <f t="shared" si="7"/>
        <v>50.597496912064521</v>
      </c>
      <c r="S11" s="55">
        <v>121</v>
      </c>
      <c r="T11" s="58">
        <f t="shared" si="8"/>
        <v>68.401386117345126</v>
      </c>
      <c r="U11" s="55">
        <v>99</v>
      </c>
      <c r="V11" s="58">
        <f t="shared" si="9"/>
        <v>64.426280716368169</v>
      </c>
      <c r="W11" s="55">
        <v>80</v>
      </c>
      <c r="X11" s="58">
        <f t="shared" si="10"/>
        <v>53.734190393670112</v>
      </c>
      <c r="Y11" s="55">
        <v>63</v>
      </c>
      <c r="Z11" s="58">
        <f t="shared" si="11"/>
        <v>44.451029782189956</v>
      </c>
      <c r="AA11" s="55">
        <v>38</v>
      </c>
      <c r="AB11" s="58">
        <f t="shared" si="12"/>
        <v>31.851404814591298</v>
      </c>
      <c r="AC11" s="55">
        <v>33</v>
      </c>
      <c r="AD11" s="58">
        <f t="shared" si="13"/>
        <v>35.843072511621848</v>
      </c>
      <c r="AE11" s="55">
        <v>20</v>
      </c>
      <c r="AF11" s="58">
        <f t="shared" si="14"/>
        <v>31.49655900092915</v>
      </c>
      <c r="AG11" s="55">
        <v>13</v>
      </c>
      <c r="AH11" s="58">
        <f t="shared" si="15"/>
        <v>28.236316246741961</v>
      </c>
      <c r="AI11" s="55">
        <v>18</v>
      </c>
      <c r="AJ11" s="58">
        <f t="shared" si="16"/>
        <v>23.003782844289951</v>
      </c>
      <c r="AK11" s="55">
        <v>0</v>
      </c>
      <c r="AL11" s="58">
        <v>0</v>
      </c>
      <c r="AM11" s="71"/>
      <c r="AN11" s="71"/>
      <c r="AO11" s="44">
        <v>2392903</v>
      </c>
      <c r="AP11" s="55">
        <v>178802</v>
      </c>
      <c r="AQ11" s="55">
        <v>180380</v>
      </c>
      <c r="AR11" s="55">
        <v>183109</v>
      </c>
      <c r="AS11" s="55">
        <v>200017</v>
      </c>
      <c r="AT11" s="55">
        <v>209603</v>
      </c>
      <c r="AU11" s="55">
        <v>219071</v>
      </c>
      <c r="AV11" s="55">
        <v>201591</v>
      </c>
      <c r="AW11" s="55">
        <v>176897</v>
      </c>
      <c r="AX11" s="55">
        <v>153664</v>
      </c>
      <c r="AY11" s="55">
        <v>148881</v>
      </c>
      <c r="AZ11" s="55">
        <v>141729</v>
      </c>
      <c r="BA11" s="55">
        <v>119304</v>
      </c>
      <c r="BB11" s="55">
        <v>92068</v>
      </c>
      <c r="BC11" s="55">
        <v>63499</v>
      </c>
      <c r="BD11" s="55">
        <v>46040</v>
      </c>
      <c r="BE11" s="55">
        <v>78248</v>
      </c>
    </row>
    <row r="12" spans="1:57" ht="12" x14ac:dyDescent="0.25">
      <c r="A12" s="55" t="s">
        <v>134</v>
      </c>
      <c r="B12" s="56" t="s">
        <v>135</v>
      </c>
      <c r="C12" s="69">
        <f t="shared" si="17"/>
        <v>557</v>
      </c>
      <c r="D12" s="70">
        <f t="shared" si="0"/>
        <v>23.277165852523066</v>
      </c>
      <c r="E12" s="55">
        <v>0</v>
      </c>
      <c r="F12" s="58">
        <f t="shared" si="1"/>
        <v>0</v>
      </c>
      <c r="G12" s="55">
        <v>0</v>
      </c>
      <c r="H12" s="58">
        <f t="shared" si="2"/>
        <v>0</v>
      </c>
      <c r="I12" s="55">
        <v>4</v>
      </c>
      <c r="J12" s="58">
        <f t="shared" si="3"/>
        <v>2.1844912046922871</v>
      </c>
      <c r="K12" s="55">
        <v>9</v>
      </c>
      <c r="L12" s="58">
        <f t="shared" si="4"/>
        <v>4.4996175325097365</v>
      </c>
      <c r="M12" s="55">
        <v>17</v>
      </c>
      <c r="N12" s="58">
        <f t="shared" si="5"/>
        <v>8.1105709364846881</v>
      </c>
      <c r="O12" s="55">
        <v>37</v>
      </c>
      <c r="P12" s="58">
        <f t="shared" si="6"/>
        <v>16.889501577114267</v>
      </c>
      <c r="Q12" s="55">
        <v>54</v>
      </c>
      <c r="R12" s="58">
        <f t="shared" si="7"/>
        <v>26.786910129916514</v>
      </c>
      <c r="S12" s="55">
        <v>58</v>
      </c>
      <c r="T12" s="58">
        <f t="shared" si="8"/>
        <v>32.787441279388567</v>
      </c>
      <c r="U12" s="55">
        <v>59</v>
      </c>
      <c r="V12" s="58">
        <f t="shared" si="9"/>
        <v>38.395460224906287</v>
      </c>
      <c r="W12" s="55">
        <v>77</v>
      </c>
      <c r="X12" s="58">
        <f t="shared" si="10"/>
        <v>51.719158253907487</v>
      </c>
      <c r="Y12" s="55">
        <v>76</v>
      </c>
      <c r="Z12" s="58">
        <f t="shared" si="11"/>
        <v>53.623464499149783</v>
      </c>
      <c r="AA12" s="55">
        <v>70</v>
      </c>
      <c r="AB12" s="58">
        <f t="shared" si="12"/>
        <v>58.673640447931334</v>
      </c>
      <c r="AC12" s="55">
        <v>43</v>
      </c>
      <c r="AD12" s="58">
        <f t="shared" si="13"/>
        <v>46.704609636355734</v>
      </c>
      <c r="AE12" s="55">
        <v>26</v>
      </c>
      <c r="AF12" s="58">
        <f t="shared" si="14"/>
        <v>40.945526701207889</v>
      </c>
      <c r="AG12" s="55">
        <v>14</v>
      </c>
      <c r="AH12" s="58">
        <f t="shared" si="15"/>
        <v>30.408340573414421</v>
      </c>
      <c r="AI12" s="55">
        <v>13</v>
      </c>
      <c r="AJ12" s="58">
        <f t="shared" si="16"/>
        <v>16.613843165320521</v>
      </c>
      <c r="AK12" s="55">
        <v>0</v>
      </c>
      <c r="AL12" s="58">
        <v>0</v>
      </c>
      <c r="AM12" s="71"/>
      <c r="AN12" s="71"/>
      <c r="AO12" s="44">
        <v>2392903</v>
      </c>
      <c r="AP12" s="55">
        <v>178802</v>
      </c>
      <c r="AQ12" s="55">
        <v>180380</v>
      </c>
      <c r="AR12" s="55">
        <v>183109</v>
      </c>
      <c r="AS12" s="55">
        <v>200017</v>
      </c>
      <c r="AT12" s="55">
        <v>209603</v>
      </c>
      <c r="AU12" s="55">
        <v>219071</v>
      </c>
      <c r="AV12" s="55">
        <v>201591</v>
      </c>
      <c r="AW12" s="55">
        <v>176897</v>
      </c>
      <c r="AX12" s="55">
        <v>153664</v>
      </c>
      <c r="AY12" s="55">
        <v>148881</v>
      </c>
      <c r="AZ12" s="55">
        <v>141729</v>
      </c>
      <c r="BA12" s="55">
        <v>119304</v>
      </c>
      <c r="BB12" s="55">
        <v>92068</v>
      </c>
      <c r="BC12" s="55">
        <v>63499</v>
      </c>
      <c r="BD12" s="55">
        <v>46040</v>
      </c>
      <c r="BE12" s="55">
        <v>78248</v>
      </c>
    </row>
    <row r="13" spans="1:57" ht="12" x14ac:dyDescent="0.25">
      <c r="A13" s="55" t="s">
        <v>53</v>
      </c>
      <c r="B13" s="56" t="s">
        <v>54</v>
      </c>
      <c r="C13" s="69">
        <f t="shared" si="17"/>
        <v>297</v>
      </c>
      <c r="D13" s="70">
        <f t="shared" si="0"/>
        <v>12.411702438418942</v>
      </c>
      <c r="E13" s="55">
        <v>0</v>
      </c>
      <c r="F13" s="58">
        <f t="shared" si="1"/>
        <v>0</v>
      </c>
      <c r="G13" s="55">
        <v>0</v>
      </c>
      <c r="H13" s="58">
        <f t="shared" si="2"/>
        <v>0</v>
      </c>
      <c r="I13" s="55">
        <v>0</v>
      </c>
      <c r="J13" s="58">
        <f t="shared" si="3"/>
        <v>0</v>
      </c>
      <c r="K13" s="55">
        <v>0</v>
      </c>
      <c r="L13" s="58">
        <f t="shared" si="4"/>
        <v>0</v>
      </c>
      <c r="M13" s="55">
        <v>3</v>
      </c>
      <c r="N13" s="58">
        <f t="shared" si="5"/>
        <v>1.4312772240855332</v>
      </c>
      <c r="O13" s="55">
        <v>3</v>
      </c>
      <c r="P13" s="58">
        <f t="shared" si="6"/>
        <v>1.3694190467930487</v>
      </c>
      <c r="Q13" s="55">
        <v>3</v>
      </c>
      <c r="R13" s="58">
        <f t="shared" si="7"/>
        <v>1.4881616738842509</v>
      </c>
      <c r="S13" s="55">
        <v>13</v>
      </c>
      <c r="T13" s="58">
        <f t="shared" si="8"/>
        <v>7.3489092522767487</v>
      </c>
      <c r="U13" s="55">
        <v>9</v>
      </c>
      <c r="V13" s="58">
        <f t="shared" si="9"/>
        <v>5.8569346105789251</v>
      </c>
      <c r="W13" s="55">
        <v>21</v>
      </c>
      <c r="X13" s="58">
        <f t="shared" si="10"/>
        <v>14.105224978338404</v>
      </c>
      <c r="Y13" s="55">
        <v>26</v>
      </c>
      <c r="Z13" s="58">
        <f t="shared" si="11"/>
        <v>18.344869433919662</v>
      </c>
      <c r="AA13" s="55">
        <v>22</v>
      </c>
      <c r="AB13" s="58">
        <f t="shared" si="12"/>
        <v>18.440286997921277</v>
      </c>
      <c r="AC13" s="55">
        <v>27</v>
      </c>
      <c r="AD13" s="58">
        <f t="shared" si="13"/>
        <v>29.326150236781512</v>
      </c>
      <c r="AE13" s="55">
        <v>39</v>
      </c>
      <c r="AF13" s="58">
        <f t="shared" si="14"/>
        <v>61.418290051811844</v>
      </c>
      <c r="AG13" s="55">
        <v>37</v>
      </c>
      <c r="AH13" s="58">
        <f t="shared" si="15"/>
        <v>80.364900086880965</v>
      </c>
      <c r="AI13" s="55">
        <v>94</v>
      </c>
      <c r="AJ13" s="58">
        <f t="shared" si="16"/>
        <v>120.13086596462529</v>
      </c>
      <c r="AK13" s="55">
        <v>0</v>
      </c>
      <c r="AL13" s="58">
        <v>0</v>
      </c>
      <c r="AM13" s="71"/>
      <c r="AN13" s="71"/>
      <c r="AO13" s="44">
        <v>2392903</v>
      </c>
      <c r="AP13" s="55">
        <v>178802</v>
      </c>
      <c r="AQ13" s="55">
        <v>180380</v>
      </c>
      <c r="AR13" s="55">
        <v>183109</v>
      </c>
      <c r="AS13" s="55">
        <v>200017</v>
      </c>
      <c r="AT13" s="55">
        <v>209603</v>
      </c>
      <c r="AU13" s="55">
        <v>219071</v>
      </c>
      <c r="AV13" s="55">
        <v>201591</v>
      </c>
      <c r="AW13" s="55">
        <v>176897</v>
      </c>
      <c r="AX13" s="55">
        <v>153664</v>
      </c>
      <c r="AY13" s="55">
        <v>148881</v>
      </c>
      <c r="AZ13" s="55">
        <v>141729</v>
      </c>
      <c r="BA13" s="55">
        <v>119304</v>
      </c>
      <c r="BB13" s="55">
        <v>92068</v>
      </c>
      <c r="BC13" s="55">
        <v>63499</v>
      </c>
      <c r="BD13" s="55">
        <v>46040</v>
      </c>
      <c r="BE13" s="55">
        <v>78248</v>
      </c>
    </row>
    <row r="14" spans="1:57" ht="12" x14ac:dyDescent="0.25">
      <c r="A14" s="55" t="s">
        <v>57</v>
      </c>
      <c r="B14" s="56" t="s">
        <v>58</v>
      </c>
      <c r="C14" s="69">
        <f t="shared" si="17"/>
        <v>287</v>
      </c>
      <c r="D14" s="70">
        <f t="shared" si="0"/>
        <v>11.993799999414936</v>
      </c>
      <c r="E14" s="55">
        <v>0</v>
      </c>
      <c r="F14" s="58">
        <f t="shared" si="1"/>
        <v>0</v>
      </c>
      <c r="G14" s="55">
        <v>0</v>
      </c>
      <c r="H14" s="58">
        <f t="shared" si="2"/>
        <v>0</v>
      </c>
      <c r="I14" s="55">
        <v>0</v>
      </c>
      <c r="J14" s="58">
        <f t="shared" si="3"/>
        <v>0</v>
      </c>
      <c r="K14" s="55">
        <v>0</v>
      </c>
      <c r="L14" s="58">
        <f t="shared" si="4"/>
        <v>0</v>
      </c>
      <c r="M14" s="55">
        <v>2</v>
      </c>
      <c r="N14" s="58">
        <f t="shared" si="5"/>
        <v>0.95418481605702199</v>
      </c>
      <c r="O14" s="55">
        <v>4</v>
      </c>
      <c r="P14" s="58">
        <f t="shared" si="6"/>
        <v>1.8258920623907318</v>
      </c>
      <c r="Q14" s="55">
        <v>8</v>
      </c>
      <c r="R14" s="58">
        <f t="shared" si="7"/>
        <v>3.9684311303580024</v>
      </c>
      <c r="S14" s="55">
        <v>5</v>
      </c>
      <c r="T14" s="58">
        <f t="shared" si="8"/>
        <v>2.8265035585679805</v>
      </c>
      <c r="U14" s="55">
        <v>9</v>
      </c>
      <c r="V14" s="58">
        <f t="shared" si="9"/>
        <v>5.8569346105789251</v>
      </c>
      <c r="W14" s="55">
        <v>13</v>
      </c>
      <c r="X14" s="58">
        <f t="shared" si="10"/>
        <v>8.7318059389713945</v>
      </c>
      <c r="Y14" s="55">
        <v>26</v>
      </c>
      <c r="Z14" s="58">
        <f t="shared" si="11"/>
        <v>18.344869433919662</v>
      </c>
      <c r="AA14" s="55">
        <v>33</v>
      </c>
      <c r="AB14" s="58">
        <f t="shared" si="12"/>
        <v>27.660430496881915</v>
      </c>
      <c r="AC14" s="55">
        <v>42</v>
      </c>
      <c r="AD14" s="58">
        <f t="shared" si="13"/>
        <v>45.618455923882351</v>
      </c>
      <c r="AE14" s="55">
        <v>40</v>
      </c>
      <c r="AF14" s="58">
        <f t="shared" si="14"/>
        <v>62.993118001858299</v>
      </c>
      <c r="AG14" s="55">
        <v>34</v>
      </c>
      <c r="AH14" s="58">
        <f t="shared" si="15"/>
        <v>73.848827106863595</v>
      </c>
      <c r="AI14" s="55">
        <v>71</v>
      </c>
      <c r="AJ14" s="58">
        <f t="shared" si="16"/>
        <v>90.737143441365916</v>
      </c>
      <c r="AK14" s="55">
        <v>0</v>
      </c>
      <c r="AL14" s="58">
        <v>0</v>
      </c>
      <c r="AM14" s="71"/>
      <c r="AN14" s="71"/>
      <c r="AO14" s="44">
        <v>2392903</v>
      </c>
      <c r="AP14" s="55">
        <v>178802</v>
      </c>
      <c r="AQ14" s="55">
        <v>180380</v>
      </c>
      <c r="AR14" s="55">
        <v>183109</v>
      </c>
      <c r="AS14" s="55">
        <v>200017</v>
      </c>
      <c r="AT14" s="55">
        <v>209603</v>
      </c>
      <c r="AU14" s="55">
        <v>219071</v>
      </c>
      <c r="AV14" s="55">
        <v>201591</v>
      </c>
      <c r="AW14" s="55">
        <v>176897</v>
      </c>
      <c r="AX14" s="55">
        <v>153664</v>
      </c>
      <c r="AY14" s="55">
        <v>148881</v>
      </c>
      <c r="AZ14" s="55">
        <v>141729</v>
      </c>
      <c r="BA14" s="55">
        <v>119304</v>
      </c>
      <c r="BB14" s="55">
        <v>92068</v>
      </c>
      <c r="BC14" s="55">
        <v>63499</v>
      </c>
      <c r="BD14" s="55">
        <v>46040</v>
      </c>
      <c r="BE14" s="55">
        <v>78248</v>
      </c>
    </row>
    <row r="15" spans="1:57" ht="12" x14ac:dyDescent="0.25">
      <c r="A15" s="55" t="s">
        <v>104</v>
      </c>
      <c r="B15" s="56" t="s">
        <v>151</v>
      </c>
      <c r="C15" s="69">
        <f t="shared" si="17"/>
        <v>255</v>
      </c>
      <c r="D15" s="70">
        <f t="shared" si="0"/>
        <v>10.656512194602122</v>
      </c>
      <c r="E15" s="55">
        <v>0</v>
      </c>
      <c r="F15" s="58">
        <f t="shared" si="1"/>
        <v>0</v>
      </c>
      <c r="G15" s="55">
        <v>0</v>
      </c>
      <c r="H15" s="58">
        <f t="shared" si="2"/>
        <v>0</v>
      </c>
      <c r="I15" s="55">
        <v>0</v>
      </c>
      <c r="J15" s="58">
        <f t="shared" si="3"/>
        <v>0</v>
      </c>
      <c r="K15" s="55">
        <v>1</v>
      </c>
      <c r="L15" s="58">
        <f t="shared" si="4"/>
        <v>0.49995750361219293</v>
      </c>
      <c r="M15" s="55">
        <v>0</v>
      </c>
      <c r="N15" s="58">
        <f t="shared" si="5"/>
        <v>0</v>
      </c>
      <c r="O15" s="55">
        <v>2</v>
      </c>
      <c r="P15" s="58">
        <f t="shared" si="6"/>
        <v>0.91294603119536588</v>
      </c>
      <c r="Q15" s="55">
        <v>2</v>
      </c>
      <c r="R15" s="58">
        <f t="shared" si="7"/>
        <v>0.99210778258950061</v>
      </c>
      <c r="S15" s="55">
        <v>5</v>
      </c>
      <c r="T15" s="58">
        <f t="shared" si="8"/>
        <v>2.8265035585679805</v>
      </c>
      <c r="U15" s="55">
        <v>13</v>
      </c>
      <c r="V15" s="58">
        <f t="shared" si="9"/>
        <v>8.460016659725115</v>
      </c>
      <c r="W15" s="55">
        <v>13</v>
      </c>
      <c r="X15" s="58">
        <f t="shared" si="10"/>
        <v>8.7318059389713945</v>
      </c>
      <c r="Y15" s="55">
        <v>36</v>
      </c>
      <c r="Z15" s="58">
        <f t="shared" si="11"/>
        <v>25.400588446965688</v>
      </c>
      <c r="AA15" s="55">
        <v>41</v>
      </c>
      <c r="AB15" s="58">
        <f t="shared" si="12"/>
        <v>34.365989405216922</v>
      </c>
      <c r="AC15" s="55">
        <v>51</v>
      </c>
      <c r="AD15" s="58">
        <f t="shared" si="13"/>
        <v>55.393839336142854</v>
      </c>
      <c r="AE15" s="55">
        <v>29</v>
      </c>
      <c r="AF15" s="58">
        <f t="shared" si="14"/>
        <v>45.670010551347268</v>
      </c>
      <c r="AG15" s="55">
        <v>32</v>
      </c>
      <c r="AH15" s="58">
        <f t="shared" si="15"/>
        <v>69.504778453518682</v>
      </c>
      <c r="AI15" s="55">
        <v>30</v>
      </c>
      <c r="AJ15" s="58">
        <f t="shared" si="16"/>
        <v>38.33963807381658</v>
      </c>
      <c r="AK15" s="55">
        <v>0</v>
      </c>
      <c r="AL15" s="58">
        <v>0</v>
      </c>
      <c r="AM15" s="71"/>
      <c r="AN15" s="71"/>
      <c r="AO15" s="44">
        <v>2392903</v>
      </c>
      <c r="AP15" s="55">
        <v>178802</v>
      </c>
      <c r="AQ15" s="55">
        <v>180380</v>
      </c>
      <c r="AR15" s="55">
        <v>183109</v>
      </c>
      <c r="AS15" s="55">
        <v>200017</v>
      </c>
      <c r="AT15" s="55">
        <v>209603</v>
      </c>
      <c r="AU15" s="55">
        <v>219071</v>
      </c>
      <c r="AV15" s="55">
        <v>201591</v>
      </c>
      <c r="AW15" s="55">
        <v>176897</v>
      </c>
      <c r="AX15" s="55">
        <v>153664</v>
      </c>
      <c r="AY15" s="55">
        <v>148881</v>
      </c>
      <c r="AZ15" s="55">
        <v>141729</v>
      </c>
      <c r="BA15" s="55">
        <v>119304</v>
      </c>
      <c r="BB15" s="55">
        <v>92068</v>
      </c>
      <c r="BC15" s="55">
        <v>63499</v>
      </c>
      <c r="BD15" s="55">
        <v>46040</v>
      </c>
      <c r="BE15" s="55">
        <v>78248</v>
      </c>
    </row>
    <row r="16" spans="1:57" ht="12" x14ac:dyDescent="0.25">
      <c r="A16" s="55" t="s">
        <v>145</v>
      </c>
      <c r="B16" s="56" t="s">
        <v>172</v>
      </c>
      <c r="C16" s="69">
        <f t="shared" si="17"/>
        <v>151</v>
      </c>
      <c r="D16" s="70">
        <f t="shared" si="0"/>
        <v>6.3103268289604717</v>
      </c>
      <c r="E16" s="55">
        <v>7</v>
      </c>
      <c r="F16" s="58">
        <f t="shared" si="1"/>
        <v>3.9149450229863199</v>
      </c>
      <c r="G16" s="55">
        <v>8</v>
      </c>
      <c r="H16" s="58">
        <f t="shared" si="2"/>
        <v>4.4350814946224641</v>
      </c>
      <c r="I16" s="55">
        <v>5</v>
      </c>
      <c r="J16" s="58">
        <f t="shared" si="3"/>
        <v>2.730614005865359</v>
      </c>
      <c r="K16" s="55">
        <v>2</v>
      </c>
      <c r="L16" s="58">
        <f t="shared" si="4"/>
        <v>0.99991500722438587</v>
      </c>
      <c r="M16" s="55">
        <v>5</v>
      </c>
      <c r="N16" s="58">
        <f t="shared" si="5"/>
        <v>2.385462040142555</v>
      </c>
      <c r="O16" s="55">
        <v>1</v>
      </c>
      <c r="P16" s="58">
        <f t="shared" si="6"/>
        <v>0.45647301559768294</v>
      </c>
      <c r="Q16" s="55">
        <v>8</v>
      </c>
      <c r="R16" s="58">
        <f t="shared" si="7"/>
        <v>3.9684311303580024</v>
      </c>
      <c r="S16" s="55">
        <v>8</v>
      </c>
      <c r="T16" s="58">
        <f t="shared" si="8"/>
        <v>4.5224056937087687</v>
      </c>
      <c r="U16" s="55">
        <v>8</v>
      </c>
      <c r="V16" s="58">
        <f t="shared" si="9"/>
        <v>5.206164098292378</v>
      </c>
      <c r="W16" s="55">
        <v>10</v>
      </c>
      <c r="X16" s="58">
        <f t="shared" si="10"/>
        <v>6.7167737992087639</v>
      </c>
      <c r="Y16" s="55">
        <v>13</v>
      </c>
      <c r="Z16" s="58">
        <f t="shared" si="11"/>
        <v>9.172434716959831</v>
      </c>
      <c r="AA16" s="55">
        <v>10</v>
      </c>
      <c r="AB16" s="58">
        <f t="shared" si="12"/>
        <v>8.3819486354187624</v>
      </c>
      <c r="AC16" s="55">
        <v>13</v>
      </c>
      <c r="AD16" s="58">
        <f t="shared" si="13"/>
        <v>14.119998262154059</v>
      </c>
      <c r="AE16" s="55">
        <v>12</v>
      </c>
      <c r="AF16" s="58">
        <f t="shared" si="14"/>
        <v>18.89793540055749</v>
      </c>
      <c r="AG16" s="55">
        <v>7</v>
      </c>
      <c r="AH16" s="58">
        <f t="shared" si="15"/>
        <v>15.20417028670721</v>
      </c>
      <c r="AI16" s="55">
        <v>34</v>
      </c>
      <c r="AJ16" s="58">
        <f t="shared" si="16"/>
        <v>43.451589816992126</v>
      </c>
      <c r="AK16" s="55">
        <v>0</v>
      </c>
      <c r="AL16" s="58">
        <v>0</v>
      </c>
      <c r="AM16" s="71"/>
      <c r="AN16" s="71"/>
      <c r="AO16" s="44">
        <v>2392903</v>
      </c>
      <c r="AP16" s="55">
        <v>178802</v>
      </c>
      <c r="AQ16" s="55">
        <v>180380</v>
      </c>
      <c r="AR16" s="55">
        <v>183109</v>
      </c>
      <c r="AS16" s="55">
        <v>200017</v>
      </c>
      <c r="AT16" s="55">
        <v>209603</v>
      </c>
      <c r="AU16" s="55">
        <v>219071</v>
      </c>
      <c r="AV16" s="55">
        <v>201591</v>
      </c>
      <c r="AW16" s="55">
        <v>176897</v>
      </c>
      <c r="AX16" s="55">
        <v>153664</v>
      </c>
      <c r="AY16" s="55">
        <v>148881</v>
      </c>
      <c r="AZ16" s="55">
        <v>141729</v>
      </c>
      <c r="BA16" s="55">
        <v>119304</v>
      </c>
      <c r="BB16" s="55">
        <v>92068</v>
      </c>
      <c r="BC16" s="55">
        <v>63499</v>
      </c>
      <c r="BD16" s="55">
        <v>46040</v>
      </c>
      <c r="BE16" s="55">
        <v>78248</v>
      </c>
    </row>
    <row r="17" spans="1:57" ht="12" x14ac:dyDescent="0.25">
      <c r="A17" s="55" t="s">
        <v>106</v>
      </c>
      <c r="B17" s="56" t="s">
        <v>107</v>
      </c>
      <c r="C17" s="69">
        <f t="shared" si="17"/>
        <v>136</v>
      </c>
      <c r="D17" s="70">
        <f t="shared" si="0"/>
        <v>5.683473170454465</v>
      </c>
      <c r="E17" s="55">
        <v>0</v>
      </c>
      <c r="F17" s="58">
        <f t="shared" si="1"/>
        <v>0</v>
      </c>
      <c r="G17" s="55">
        <v>0</v>
      </c>
      <c r="H17" s="58">
        <f t="shared" si="2"/>
        <v>0</v>
      </c>
      <c r="I17" s="55">
        <v>3</v>
      </c>
      <c r="J17" s="58">
        <f t="shared" si="3"/>
        <v>1.6383684035192152</v>
      </c>
      <c r="K17" s="55">
        <v>5</v>
      </c>
      <c r="L17" s="58">
        <f t="shared" si="4"/>
        <v>2.4997875180609648</v>
      </c>
      <c r="M17" s="55">
        <v>5</v>
      </c>
      <c r="N17" s="58">
        <f t="shared" si="5"/>
        <v>2.385462040142555</v>
      </c>
      <c r="O17" s="55">
        <v>5</v>
      </c>
      <c r="P17" s="58">
        <f t="shared" si="6"/>
        <v>2.2823650779884144</v>
      </c>
      <c r="Q17" s="55">
        <v>11</v>
      </c>
      <c r="R17" s="58">
        <f t="shared" si="7"/>
        <v>5.4565928042422529</v>
      </c>
      <c r="S17" s="55">
        <v>12</v>
      </c>
      <c r="T17" s="58">
        <f t="shared" si="8"/>
        <v>6.7836085405631517</v>
      </c>
      <c r="U17" s="55">
        <v>7</v>
      </c>
      <c r="V17" s="58">
        <f t="shared" si="9"/>
        <v>4.555393586005831</v>
      </c>
      <c r="W17" s="55">
        <v>9</v>
      </c>
      <c r="X17" s="58">
        <f t="shared" si="10"/>
        <v>6.045096419287888</v>
      </c>
      <c r="Y17" s="55">
        <v>22</v>
      </c>
      <c r="Z17" s="58">
        <f t="shared" si="11"/>
        <v>15.522581828701256</v>
      </c>
      <c r="AA17" s="55">
        <v>12</v>
      </c>
      <c r="AB17" s="58">
        <f t="shared" si="12"/>
        <v>10.058338362502514</v>
      </c>
      <c r="AC17" s="55">
        <v>11</v>
      </c>
      <c r="AD17" s="58">
        <f t="shared" si="13"/>
        <v>11.947690837207281</v>
      </c>
      <c r="AE17" s="55">
        <v>9</v>
      </c>
      <c r="AF17" s="58">
        <f t="shared" si="14"/>
        <v>14.173451550418116</v>
      </c>
      <c r="AG17" s="55">
        <v>12</v>
      </c>
      <c r="AH17" s="58">
        <f t="shared" si="15"/>
        <v>26.064291920069504</v>
      </c>
      <c r="AI17" s="55">
        <v>13</v>
      </c>
      <c r="AJ17" s="58">
        <f t="shared" si="16"/>
        <v>16.613843165320521</v>
      </c>
      <c r="AK17" s="55">
        <v>0</v>
      </c>
      <c r="AL17" s="58">
        <v>0</v>
      </c>
      <c r="AM17" s="71"/>
      <c r="AN17" s="71"/>
      <c r="AO17" s="44">
        <v>2392903</v>
      </c>
      <c r="AP17" s="55">
        <v>178802</v>
      </c>
      <c r="AQ17" s="55">
        <v>180380</v>
      </c>
      <c r="AR17" s="55">
        <v>183109</v>
      </c>
      <c r="AS17" s="55">
        <v>200017</v>
      </c>
      <c r="AT17" s="55">
        <v>209603</v>
      </c>
      <c r="AU17" s="55">
        <v>219071</v>
      </c>
      <c r="AV17" s="55">
        <v>201591</v>
      </c>
      <c r="AW17" s="55">
        <v>176897</v>
      </c>
      <c r="AX17" s="55">
        <v>153664</v>
      </c>
      <c r="AY17" s="55">
        <v>148881</v>
      </c>
      <c r="AZ17" s="55">
        <v>141729</v>
      </c>
      <c r="BA17" s="55">
        <v>119304</v>
      </c>
      <c r="BB17" s="55">
        <v>92068</v>
      </c>
      <c r="BC17" s="55">
        <v>63499</v>
      </c>
      <c r="BD17" s="55">
        <v>46040</v>
      </c>
      <c r="BE17" s="55">
        <v>78248</v>
      </c>
    </row>
    <row r="18" spans="1:57" ht="12" x14ac:dyDescent="0.25">
      <c r="A18" s="55" t="s">
        <v>140</v>
      </c>
      <c r="B18" s="56" t="s">
        <v>159</v>
      </c>
      <c r="C18" s="69">
        <f t="shared" si="17"/>
        <v>118</v>
      </c>
      <c r="D18" s="70">
        <f t="shared" si="0"/>
        <v>4.9312487802472562</v>
      </c>
      <c r="E18" s="55">
        <v>0</v>
      </c>
      <c r="F18" s="58">
        <f t="shared" si="1"/>
        <v>0</v>
      </c>
      <c r="G18" s="55">
        <v>1</v>
      </c>
      <c r="H18" s="58">
        <f t="shared" si="2"/>
        <v>0.55438518682780802</v>
      </c>
      <c r="I18" s="55">
        <v>2</v>
      </c>
      <c r="J18" s="58">
        <f t="shared" si="3"/>
        <v>1.0922456023461435</v>
      </c>
      <c r="K18" s="55">
        <v>5</v>
      </c>
      <c r="L18" s="58">
        <f t="shared" si="4"/>
        <v>2.4997875180609648</v>
      </c>
      <c r="M18" s="55">
        <v>7</v>
      </c>
      <c r="N18" s="58">
        <f t="shared" si="5"/>
        <v>3.3396468561995771</v>
      </c>
      <c r="O18" s="55">
        <v>7</v>
      </c>
      <c r="P18" s="58">
        <f t="shared" si="6"/>
        <v>3.1953111091837805</v>
      </c>
      <c r="Q18" s="55">
        <v>6</v>
      </c>
      <c r="R18" s="58">
        <f t="shared" si="7"/>
        <v>2.9763233477685018</v>
      </c>
      <c r="S18" s="55">
        <v>8</v>
      </c>
      <c r="T18" s="58">
        <f t="shared" si="8"/>
        <v>4.5224056937087687</v>
      </c>
      <c r="U18" s="55">
        <v>2</v>
      </c>
      <c r="V18" s="58">
        <f t="shared" si="9"/>
        <v>1.3015410245730945</v>
      </c>
      <c r="W18" s="55">
        <v>8</v>
      </c>
      <c r="X18" s="58">
        <f t="shared" si="10"/>
        <v>5.3734190393670112</v>
      </c>
      <c r="Y18" s="55">
        <v>11</v>
      </c>
      <c r="Z18" s="58">
        <f t="shared" si="11"/>
        <v>7.7612909143506279</v>
      </c>
      <c r="AA18" s="55">
        <v>10</v>
      </c>
      <c r="AB18" s="58">
        <f t="shared" si="12"/>
        <v>8.3819486354187624</v>
      </c>
      <c r="AC18" s="55">
        <v>10</v>
      </c>
      <c r="AD18" s="58">
        <f t="shared" si="13"/>
        <v>10.861537124733891</v>
      </c>
      <c r="AE18" s="55">
        <v>5</v>
      </c>
      <c r="AF18" s="58">
        <f t="shared" si="14"/>
        <v>7.8741397502322874</v>
      </c>
      <c r="AG18" s="55">
        <v>13</v>
      </c>
      <c r="AH18" s="58">
        <f t="shared" si="15"/>
        <v>28.236316246741961</v>
      </c>
      <c r="AI18" s="55">
        <v>23</v>
      </c>
      <c r="AJ18" s="58">
        <f t="shared" si="16"/>
        <v>29.393722523259378</v>
      </c>
      <c r="AK18" s="55">
        <v>0</v>
      </c>
      <c r="AL18" s="58">
        <v>0</v>
      </c>
      <c r="AM18" s="71"/>
      <c r="AN18" s="71"/>
      <c r="AO18" s="44">
        <v>2392903</v>
      </c>
      <c r="AP18" s="55">
        <v>178802</v>
      </c>
      <c r="AQ18" s="55">
        <v>180380</v>
      </c>
      <c r="AR18" s="55">
        <v>183109</v>
      </c>
      <c r="AS18" s="55">
        <v>200017</v>
      </c>
      <c r="AT18" s="55">
        <v>209603</v>
      </c>
      <c r="AU18" s="55">
        <v>219071</v>
      </c>
      <c r="AV18" s="55">
        <v>201591</v>
      </c>
      <c r="AW18" s="55">
        <v>176897</v>
      </c>
      <c r="AX18" s="55">
        <v>153664</v>
      </c>
      <c r="AY18" s="55">
        <v>148881</v>
      </c>
      <c r="AZ18" s="55">
        <v>141729</v>
      </c>
      <c r="BA18" s="55">
        <v>119304</v>
      </c>
      <c r="BB18" s="55">
        <v>92068</v>
      </c>
      <c r="BC18" s="55">
        <v>63499</v>
      </c>
      <c r="BD18" s="55">
        <v>46040</v>
      </c>
      <c r="BE18" s="55">
        <v>78248</v>
      </c>
    </row>
    <row r="19" spans="1:57" ht="12" x14ac:dyDescent="0.25">
      <c r="A19" s="60"/>
      <c r="B19" s="61" t="s">
        <v>173</v>
      </c>
      <c r="C19" s="72">
        <f t="shared" si="17"/>
        <v>933</v>
      </c>
      <c r="D19" s="73">
        <f t="shared" si="0"/>
        <v>38.990297559073639</v>
      </c>
      <c r="E19" s="42">
        <v>15</v>
      </c>
      <c r="F19" s="63">
        <f t="shared" si="1"/>
        <v>8.3891679063992584</v>
      </c>
      <c r="G19" s="42">
        <v>8</v>
      </c>
      <c r="H19" s="63">
        <f t="shared" si="2"/>
        <v>4.4350814946224641</v>
      </c>
      <c r="I19" s="42">
        <v>9</v>
      </c>
      <c r="J19" s="63">
        <f t="shared" si="3"/>
        <v>4.9151052105576465</v>
      </c>
      <c r="K19" s="42">
        <v>11</v>
      </c>
      <c r="L19" s="63">
        <f t="shared" si="4"/>
        <v>5.4995325397341226</v>
      </c>
      <c r="M19" s="42">
        <v>7</v>
      </c>
      <c r="N19" s="63">
        <f t="shared" si="5"/>
        <v>3.3396468561995771</v>
      </c>
      <c r="O19" s="42">
        <v>14</v>
      </c>
      <c r="P19" s="63">
        <f t="shared" si="6"/>
        <v>6.3906222183675609</v>
      </c>
      <c r="Q19" s="42">
        <v>20</v>
      </c>
      <c r="R19" s="63">
        <f t="shared" si="7"/>
        <v>9.9210778258950043</v>
      </c>
      <c r="S19" s="42">
        <v>30</v>
      </c>
      <c r="T19" s="63">
        <f t="shared" si="8"/>
        <v>16.95902135140788</v>
      </c>
      <c r="U19" s="42">
        <v>43</v>
      </c>
      <c r="V19" s="63">
        <f t="shared" si="9"/>
        <v>27.983132028321535</v>
      </c>
      <c r="W19" s="42">
        <v>56</v>
      </c>
      <c r="X19" s="63">
        <f t="shared" si="10"/>
        <v>37.613933275569082</v>
      </c>
      <c r="Y19" s="42">
        <v>82</v>
      </c>
      <c r="Z19" s="63">
        <f t="shared" si="11"/>
        <v>57.8568959069774</v>
      </c>
      <c r="AA19" s="42">
        <v>117</v>
      </c>
      <c r="AB19" s="63">
        <f t="shared" si="12"/>
        <v>98.068799034399518</v>
      </c>
      <c r="AC19" s="42">
        <v>111</v>
      </c>
      <c r="AD19" s="63">
        <f t="shared" si="13"/>
        <v>120.56306208454622</v>
      </c>
      <c r="AE19" s="42">
        <v>112</v>
      </c>
      <c r="AF19" s="63">
        <f t="shared" si="14"/>
        <v>176.38073040520322</v>
      </c>
      <c r="AG19" s="42">
        <v>93</v>
      </c>
      <c r="AH19" s="63">
        <f t="shared" si="15"/>
        <v>201.99826238053868</v>
      </c>
      <c r="AI19" s="42">
        <v>205</v>
      </c>
      <c r="AJ19" s="63">
        <f t="shared" si="16"/>
        <v>261.98752683774666</v>
      </c>
      <c r="AK19" s="42">
        <v>0</v>
      </c>
      <c r="AL19" s="63">
        <v>0</v>
      </c>
      <c r="AM19" s="71"/>
      <c r="AN19" s="71"/>
      <c r="AO19" s="44">
        <v>2392903</v>
      </c>
      <c r="AP19" s="55">
        <v>178802</v>
      </c>
      <c r="AQ19" s="55">
        <v>180380</v>
      </c>
      <c r="AR19" s="55">
        <v>183109</v>
      </c>
      <c r="AS19" s="55">
        <v>200017</v>
      </c>
      <c r="AT19" s="55">
        <v>209603</v>
      </c>
      <c r="AU19" s="55">
        <v>219071</v>
      </c>
      <c r="AV19" s="55">
        <v>201591</v>
      </c>
      <c r="AW19" s="55">
        <v>176897</v>
      </c>
      <c r="AX19" s="55">
        <v>153664</v>
      </c>
      <c r="AY19" s="55">
        <v>148881</v>
      </c>
      <c r="AZ19" s="55">
        <v>141729</v>
      </c>
      <c r="BA19" s="55">
        <v>119304</v>
      </c>
      <c r="BB19" s="55">
        <v>92068</v>
      </c>
      <c r="BC19" s="55">
        <v>63499</v>
      </c>
      <c r="BD19" s="55">
        <v>46040</v>
      </c>
      <c r="BE19" s="55">
        <v>78248</v>
      </c>
    </row>
    <row r="20" spans="1:57" ht="14.25" customHeight="1" x14ac:dyDescent="0.2">
      <c r="A20" s="109"/>
      <c r="AB20" s="50"/>
      <c r="AM20" s="67"/>
    </row>
    <row r="21" spans="1:57" ht="13.2" x14ac:dyDescent="0.25">
      <c r="A21" s="29" t="s">
        <v>279</v>
      </c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S21" s="68"/>
      <c r="AT21" s="43"/>
    </row>
    <row r="22" spans="1:57" x14ac:dyDescent="0.2">
      <c r="C22" s="49"/>
      <c r="D22" s="49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57" x14ac:dyDescent="0.2">
      <c r="C23" s="49"/>
      <c r="D23" s="49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</sheetData>
  <mergeCells count="23">
    <mergeCell ref="AK6:AL6"/>
    <mergeCell ref="U6:V6"/>
    <mergeCell ref="W6:X6"/>
    <mergeCell ref="Y6:Z6"/>
    <mergeCell ref="AA6:AB6"/>
    <mergeCell ref="AC6:AD6"/>
    <mergeCell ref="AE6:AF6"/>
    <mergeCell ref="S6:T6"/>
    <mergeCell ref="A1:AL1"/>
    <mergeCell ref="A2:AL2"/>
    <mergeCell ref="A3:AL3"/>
    <mergeCell ref="A5:B7"/>
    <mergeCell ref="C5:AL5"/>
    <mergeCell ref="C6:D6"/>
    <mergeCell ref="E6:F6"/>
    <mergeCell ref="G6:H6"/>
    <mergeCell ref="I6:J6"/>
    <mergeCell ref="K6:L6"/>
    <mergeCell ref="M6:N6"/>
    <mergeCell ref="O6:P6"/>
    <mergeCell ref="Q6:R6"/>
    <mergeCell ref="AG6:AH6"/>
    <mergeCell ref="AI6:AJ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1401-7BAE-40B6-8F93-0992C6486315}">
  <dimension ref="A1:AI202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34" customWidth="1"/>
    <col min="2" max="3" width="7" style="54" customWidth="1"/>
    <col min="4" max="19" width="6.6640625" style="34" customWidth="1"/>
    <col min="20" max="21" width="10.6640625" style="34" customWidth="1"/>
    <col min="22" max="24" width="6.6640625" style="34" customWidth="1"/>
    <col min="25" max="25" width="7.88671875" style="34" bestFit="1" customWidth="1"/>
    <col min="26" max="27" width="7.88671875" style="34" customWidth="1"/>
    <col min="28" max="30" width="5.6640625" style="34" customWidth="1"/>
    <col min="31" max="31" width="11.5546875" style="34"/>
    <col min="32" max="33" width="0" style="34" hidden="1" customWidth="1"/>
    <col min="34" max="34" width="0" style="43" hidden="1" customWidth="1"/>
    <col min="35" max="253" width="11.5546875" style="34"/>
    <col min="254" max="254" width="21.33203125" style="34" customWidth="1"/>
    <col min="255" max="256" width="7" style="34" customWidth="1"/>
    <col min="257" max="264" width="6.6640625" style="34" customWidth="1"/>
    <col min="265" max="266" width="9.6640625" style="34" customWidth="1"/>
    <col min="267" max="278" width="6.6640625" style="34" customWidth="1"/>
    <col min="279" max="283" width="5.6640625" style="34" customWidth="1"/>
    <col min="284" max="509" width="11.5546875" style="34"/>
    <col min="510" max="510" width="21.33203125" style="34" customWidth="1"/>
    <col min="511" max="512" width="7" style="34" customWidth="1"/>
    <col min="513" max="520" width="6.6640625" style="34" customWidth="1"/>
    <col min="521" max="522" width="9.6640625" style="34" customWidth="1"/>
    <col min="523" max="534" width="6.6640625" style="34" customWidth="1"/>
    <col min="535" max="539" width="5.6640625" style="34" customWidth="1"/>
    <col min="540" max="765" width="11.5546875" style="34"/>
    <col min="766" max="766" width="21.33203125" style="34" customWidth="1"/>
    <col min="767" max="768" width="7" style="34" customWidth="1"/>
    <col min="769" max="776" width="6.6640625" style="34" customWidth="1"/>
    <col min="777" max="778" width="9.6640625" style="34" customWidth="1"/>
    <col min="779" max="790" width="6.6640625" style="34" customWidth="1"/>
    <col min="791" max="795" width="5.6640625" style="34" customWidth="1"/>
    <col min="796" max="1021" width="11.5546875" style="34"/>
    <col min="1022" max="1022" width="21.33203125" style="34" customWidth="1"/>
    <col min="1023" max="1024" width="7" style="34" customWidth="1"/>
    <col min="1025" max="1032" width="6.6640625" style="34" customWidth="1"/>
    <col min="1033" max="1034" width="9.6640625" style="34" customWidth="1"/>
    <col min="1035" max="1046" width="6.6640625" style="34" customWidth="1"/>
    <col min="1047" max="1051" width="5.6640625" style="34" customWidth="1"/>
    <col min="1052" max="1277" width="11.5546875" style="34"/>
    <col min="1278" max="1278" width="21.33203125" style="34" customWidth="1"/>
    <col min="1279" max="1280" width="7" style="34" customWidth="1"/>
    <col min="1281" max="1288" width="6.6640625" style="34" customWidth="1"/>
    <col min="1289" max="1290" width="9.6640625" style="34" customWidth="1"/>
    <col min="1291" max="1302" width="6.6640625" style="34" customWidth="1"/>
    <col min="1303" max="1307" width="5.6640625" style="34" customWidth="1"/>
    <col min="1308" max="1533" width="11.5546875" style="34"/>
    <col min="1534" max="1534" width="21.33203125" style="34" customWidth="1"/>
    <col min="1535" max="1536" width="7" style="34" customWidth="1"/>
    <col min="1537" max="1544" width="6.6640625" style="34" customWidth="1"/>
    <col min="1545" max="1546" width="9.6640625" style="34" customWidth="1"/>
    <col min="1547" max="1558" width="6.6640625" style="34" customWidth="1"/>
    <col min="1559" max="1563" width="5.6640625" style="34" customWidth="1"/>
    <col min="1564" max="1789" width="11.5546875" style="34"/>
    <col min="1790" max="1790" width="21.33203125" style="34" customWidth="1"/>
    <col min="1791" max="1792" width="7" style="34" customWidth="1"/>
    <col min="1793" max="1800" width="6.6640625" style="34" customWidth="1"/>
    <col min="1801" max="1802" width="9.6640625" style="34" customWidth="1"/>
    <col min="1803" max="1814" width="6.6640625" style="34" customWidth="1"/>
    <col min="1815" max="1819" width="5.6640625" style="34" customWidth="1"/>
    <col min="1820" max="2045" width="11.5546875" style="34"/>
    <col min="2046" max="2046" width="21.33203125" style="34" customWidth="1"/>
    <col min="2047" max="2048" width="7" style="34" customWidth="1"/>
    <col min="2049" max="2056" width="6.6640625" style="34" customWidth="1"/>
    <col min="2057" max="2058" width="9.6640625" style="34" customWidth="1"/>
    <col min="2059" max="2070" width="6.6640625" style="34" customWidth="1"/>
    <col min="2071" max="2075" width="5.6640625" style="34" customWidth="1"/>
    <col min="2076" max="2301" width="11.5546875" style="34"/>
    <col min="2302" max="2302" width="21.33203125" style="34" customWidth="1"/>
    <col min="2303" max="2304" width="7" style="34" customWidth="1"/>
    <col min="2305" max="2312" width="6.6640625" style="34" customWidth="1"/>
    <col min="2313" max="2314" width="9.6640625" style="34" customWidth="1"/>
    <col min="2315" max="2326" width="6.6640625" style="34" customWidth="1"/>
    <col min="2327" max="2331" width="5.6640625" style="34" customWidth="1"/>
    <col min="2332" max="2557" width="11.5546875" style="34"/>
    <col min="2558" max="2558" width="21.33203125" style="34" customWidth="1"/>
    <col min="2559" max="2560" width="7" style="34" customWidth="1"/>
    <col min="2561" max="2568" width="6.6640625" style="34" customWidth="1"/>
    <col min="2569" max="2570" width="9.6640625" style="34" customWidth="1"/>
    <col min="2571" max="2582" width="6.6640625" style="34" customWidth="1"/>
    <col min="2583" max="2587" width="5.6640625" style="34" customWidth="1"/>
    <col min="2588" max="2813" width="11.5546875" style="34"/>
    <col min="2814" max="2814" width="21.33203125" style="34" customWidth="1"/>
    <col min="2815" max="2816" width="7" style="34" customWidth="1"/>
    <col min="2817" max="2824" width="6.6640625" style="34" customWidth="1"/>
    <col min="2825" max="2826" width="9.6640625" style="34" customWidth="1"/>
    <col min="2827" max="2838" width="6.6640625" style="34" customWidth="1"/>
    <col min="2839" max="2843" width="5.6640625" style="34" customWidth="1"/>
    <col min="2844" max="3069" width="11.5546875" style="34"/>
    <col min="3070" max="3070" width="21.33203125" style="34" customWidth="1"/>
    <col min="3071" max="3072" width="7" style="34" customWidth="1"/>
    <col min="3073" max="3080" width="6.6640625" style="34" customWidth="1"/>
    <col min="3081" max="3082" width="9.6640625" style="34" customWidth="1"/>
    <col min="3083" max="3094" width="6.6640625" style="34" customWidth="1"/>
    <col min="3095" max="3099" width="5.6640625" style="34" customWidth="1"/>
    <col min="3100" max="3325" width="11.5546875" style="34"/>
    <col min="3326" max="3326" width="21.33203125" style="34" customWidth="1"/>
    <col min="3327" max="3328" width="7" style="34" customWidth="1"/>
    <col min="3329" max="3336" width="6.6640625" style="34" customWidth="1"/>
    <col min="3337" max="3338" width="9.6640625" style="34" customWidth="1"/>
    <col min="3339" max="3350" width="6.6640625" style="34" customWidth="1"/>
    <col min="3351" max="3355" width="5.6640625" style="34" customWidth="1"/>
    <col min="3356" max="3581" width="11.5546875" style="34"/>
    <col min="3582" max="3582" width="21.33203125" style="34" customWidth="1"/>
    <col min="3583" max="3584" width="7" style="34" customWidth="1"/>
    <col min="3585" max="3592" width="6.6640625" style="34" customWidth="1"/>
    <col min="3593" max="3594" width="9.6640625" style="34" customWidth="1"/>
    <col min="3595" max="3606" width="6.6640625" style="34" customWidth="1"/>
    <col min="3607" max="3611" width="5.6640625" style="34" customWidth="1"/>
    <col min="3612" max="3837" width="11.5546875" style="34"/>
    <col min="3838" max="3838" width="21.33203125" style="34" customWidth="1"/>
    <col min="3839" max="3840" width="7" style="34" customWidth="1"/>
    <col min="3841" max="3848" width="6.6640625" style="34" customWidth="1"/>
    <col min="3849" max="3850" width="9.6640625" style="34" customWidth="1"/>
    <col min="3851" max="3862" width="6.6640625" style="34" customWidth="1"/>
    <col min="3863" max="3867" width="5.6640625" style="34" customWidth="1"/>
    <col min="3868" max="4093" width="11.5546875" style="34"/>
    <col min="4094" max="4094" width="21.33203125" style="34" customWidth="1"/>
    <col min="4095" max="4096" width="7" style="34" customWidth="1"/>
    <col min="4097" max="4104" width="6.6640625" style="34" customWidth="1"/>
    <col min="4105" max="4106" width="9.6640625" style="34" customWidth="1"/>
    <col min="4107" max="4118" width="6.6640625" style="34" customWidth="1"/>
    <col min="4119" max="4123" width="5.6640625" style="34" customWidth="1"/>
    <col min="4124" max="4349" width="11.5546875" style="34"/>
    <col min="4350" max="4350" width="21.33203125" style="34" customWidth="1"/>
    <col min="4351" max="4352" width="7" style="34" customWidth="1"/>
    <col min="4353" max="4360" width="6.6640625" style="34" customWidth="1"/>
    <col min="4361" max="4362" width="9.6640625" style="34" customWidth="1"/>
    <col min="4363" max="4374" width="6.6640625" style="34" customWidth="1"/>
    <col min="4375" max="4379" width="5.6640625" style="34" customWidth="1"/>
    <col min="4380" max="4605" width="11.5546875" style="34"/>
    <col min="4606" max="4606" width="21.33203125" style="34" customWidth="1"/>
    <col min="4607" max="4608" width="7" style="34" customWidth="1"/>
    <col min="4609" max="4616" width="6.6640625" style="34" customWidth="1"/>
    <col min="4617" max="4618" width="9.6640625" style="34" customWidth="1"/>
    <col min="4619" max="4630" width="6.6640625" style="34" customWidth="1"/>
    <col min="4631" max="4635" width="5.6640625" style="34" customWidth="1"/>
    <col min="4636" max="4861" width="11.5546875" style="34"/>
    <col min="4862" max="4862" width="21.33203125" style="34" customWidth="1"/>
    <col min="4863" max="4864" width="7" style="34" customWidth="1"/>
    <col min="4865" max="4872" width="6.6640625" style="34" customWidth="1"/>
    <col min="4873" max="4874" width="9.6640625" style="34" customWidth="1"/>
    <col min="4875" max="4886" width="6.6640625" style="34" customWidth="1"/>
    <col min="4887" max="4891" width="5.6640625" style="34" customWidth="1"/>
    <col min="4892" max="5117" width="11.5546875" style="34"/>
    <col min="5118" max="5118" width="21.33203125" style="34" customWidth="1"/>
    <col min="5119" max="5120" width="7" style="34" customWidth="1"/>
    <col min="5121" max="5128" width="6.6640625" style="34" customWidth="1"/>
    <col min="5129" max="5130" width="9.6640625" style="34" customWidth="1"/>
    <col min="5131" max="5142" width="6.6640625" style="34" customWidth="1"/>
    <col min="5143" max="5147" width="5.6640625" style="34" customWidth="1"/>
    <col min="5148" max="5373" width="11.5546875" style="34"/>
    <col min="5374" max="5374" width="21.33203125" style="34" customWidth="1"/>
    <col min="5375" max="5376" width="7" style="34" customWidth="1"/>
    <col min="5377" max="5384" width="6.6640625" style="34" customWidth="1"/>
    <col min="5385" max="5386" width="9.6640625" style="34" customWidth="1"/>
    <col min="5387" max="5398" width="6.6640625" style="34" customWidth="1"/>
    <col min="5399" max="5403" width="5.6640625" style="34" customWidth="1"/>
    <col min="5404" max="5629" width="11.5546875" style="34"/>
    <col min="5630" max="5630" width="21.33203125" style="34" customWidth="1"/>
    <col min="5631" max="5632" width="7" style="34" customWidth="1"/>
    <col min="5633" max="5640" width="6.6640625" style="34" customWidth="1"/>
    <col min="5641" max="5642" width="9.6640625" style="34" customWidth="1"/>
    <col min="5643" max="5654" width="6.6640625" style="34" customWidth="1"/>
    <col min="5655" max="5659" width="5.6640625" style="34" customWidth="1"/>
    <col min="5660" max="5885" width="11.5546875" style="34"/>
    <col min="5886" max="5886" width="21.33203125" style="34" customWidth="1"/>
    <col min="5887" max="5888" width="7" style="34" customWidth="1"/>
    <col min="5889" max="5896" width="6.6640625" style="34" customWidth="1"/>
    <col min="5897" max="5898" width="9.6640625" style="34" customWidth="1"/>
    <col min="5899" max="5910" width="6.6640625" style="34" customWidth="1"/>
    <col min="5911" max="5915" width="5.6640625" style="34" customWidth="1"/>
    <col min="5916" max="6141" width="11.5546875" style="34"/>
    <col min="6142" max="6142" width="21.33203125" style="34" customWidth="1"/>
    <col min="6143" max="6144" width="7" style="34" customWidth="1"/>
    <col min="6145" max="6152" width="6.6640625" style="34" customWidth="1"/>
    <col min="6153" max="6154" width="9.6640625" style="34" customWidth="1"/>
    <col min="6155" max="6166" width="6.6640625" style="34" customWidth="1"/>
    <col min="6167" max="6171" width="5.6640625" style="34" customWidth="1"/>
    <col min="6172" max="6397" width="11.5546875" style="34"/>
    <col min="6398" max="6398" width="21.33203125" style="34" customWidth="1"/>
    <col min="6399" max="6400" width="7" style="34" customWidth="1"/>
    <col min="6401" max="6408" width="6.6640625" style="34" customWidth="1"/>
    <col min="6409" max="6410" width="9.6640625" style="34" customWidth="1"/>
    <col min="6411" max="6422" width="6.6640625" style="34" customWidth="1"/>
    <col min="6423" max="6427" width="5.6640625" style="34" customWidth="1"/>
    <col min="6428" max="6653" width="11.5546875" style="34"/>
    <col min="6654" max="6654" width="21.33203125" style="34" customWidth="1"/>
    <col min="6655" max="6656" width="7" style="34" customWidth="1"/>
    <col min="6657" max="6664" width="6.6640625" style="34" customWidth="1"/>
    <col min="6665" max="6666" width="9.6640625" style="34" customWidth="1"/>
    <col min="6667" max="6678" width="6.6640625" style="34" customWidth="1"/>
    <col min="6679" max="6683" width="5.6640625" style="34" customWidth="1"/>
    <col min="6684" max="6909" width="11.5546875" style="34"/>
    <col min="6910" max="6910" width="21.33203125" style="34" customWidth="1"/>
    <col min="6911" max="6912" width="7" style="34" customWidth="1"/>
    <col min="6913" max="6920" width="6.6640625" style="34" customWidth="1"/>
    <col min="6921" max="6922" width="9.6640625" style="34" customWidth="1"/>
    <col min="6923" max="6934" width="6.6640625" style="34" customWidth="1"/>
    <col min="6935" max="6939" width="5.6640625" style="34" customWidth="1"/>
    <col min="6940" max="7165" width="11.5546875" style="34"/>
    <col min="7166" max="7166" width="21.33203125" style="34" customWidth="1"/>
    <col min="7167" max="7168" width="7" style="34" customWidth="1"/>
    <col min="7169" max="7176" width="6.6640625" style="34" customWidth="1"/>
    <col min="7177" max="7178" width="9.6640625" style="34" customWidth="1"/>
    <col min="7179" max="7190" width="6.6640625" style="34" customWidth="1"/>
    <col min="7191" max="7195" width="5.6640625" style="34" customWidth="1"/>
    <col min="7196" max="7421" width="11.5546875" style="34"/>
    <col min="7422" max="7422" width="21.33203125" style="34" customWidth="1"/>
    <col min="7423" max="7424" width="7" style="34" customWidth="1"/>
    <col min="7425" max="7432" width="6.6640625" style="34" customWidth="1"/>
    <col min="7433" max="7434" width="9.6640625" style="34" customWidth="1"/>
    <col min="7435" max="7446" width="6.6640625" style="34" customWidth="1"/>
    <col min="7447" max="7451" width="5.6640625" style="34" customWidth="1"/>
    <col min="7452" max="7677" width="11.5546875" style="34"/>
    <col min="7678" max="7678" width="21.33203125" style="34" customWidth="1"/>
    <col min="7679" max="7680" width="7" style="34" customWidth="1"/>
    <col min="7681" max="7688" width="6.6640625" style="34" customWidth="1"/>
    <col min="7689" max="7690" width="9.6640625" style="34" customWidth="1"/>
    <col min="7691" max="7702" width="6.6640625" style="34" customWidth="1"/>
    <col min="7703" max="7707" width="5.6640625" style="34" customWidth="1"/>
    <col min="7708" max="7933" width="11.5546875" style="34"/>
    <col min="7934" max="7934" width="21.33203125" style="34" customWidth="1"/>
    <col min="7935" max="7936" width="7" style="34" customWidth="1"/>
    <col min="7937" max="7944" width="6.6640625" style="34" customWidth="1"/>
    <col min="7945" max="7946" width="9.6640625" style="34" customWidth="1"/>
    <col min="7947" max="7958" width="6.6640625" style="34" customWidth="1"/>
    <col min="7959" max="7963" width="5.6640625" style="34" customWidth="1"/>
    <col min="7964" max="8189" width="11.5546875" style="34"/>
    <col min="8190" max="8190" width="21.33203125" style="34" customWidth="1"/>
    <col min="8191" max="8192" width="7" style="34" customWidth="1"/>
    <col min="8193" max="8200" width="6.6640625" style="34" customWidth="1"/>
    <col min="8201" max="8202" width="9.6640625" style="34" customWidth="1"/>
    <col min="8203" max="8214" width="6.6640625" style="34" customWidth="1"/>
    <col min="8215" max="8219" width="5.6640625" style="34" customWidth="1"/>
    <col min="8220" max="8445" width="11.5546875" style="34"/>
    <col min="8446" max="8446" width="21.33203125" style="34" customWidth="1"/>
    <col min="8447" max="8448" width="7" style="34" customWidth="1"/>
    <col min="8449" max="8456" width="6.6640625" style="34" customWidth="1"/>
    <col min="8457" max="8458" width="9.6640625" style="34" customWidth="1"/>
    <col min="8459" max="8470" width="6.6640625" style="34" customWidth="1"/>
    <col min="8471" max="8475" width="5.6640625" style="34" customWidth="1"/>
    <col min="8476" max="8701" width="11.5546875" style="34"/>
    <col min="8702" max="8702" width="21.33203125" style="34" customWidth="1"/>
    <col min="8703" max="8704" width="7" style="34" customWidth="1"/>
    <col min="8705" max="8712" width="6.6640625" style="34" customWidth="1"/>
    <col min="8713" max="8714" width="9.6640625" style="34" customWidth="1"/>
    <col min="8715" max="8726" width="6.6640625" style="34" customWidth="1"/>
    <col min="8727" max="8731" width="5.6640625" style="34" customWidth="1"/>
    <col min="8732" max="8957" width="11.5546875" style="34"/>
    <col min="8958" max="8958" width="21.33203125" style="34" customWidth="1"/>
    <col min="8959" max="8960" width="7" style="34" customWidth="1"/>
    <col min="8961" max="8968" width="6.6640625" style="34" customWidth="1"/>
    <col min="8969" max="8970" width="9.6640625" style="34" customWidth="1"/>
    <col min="8971" max="8982" width="6.6640625" style="34" customWidth="1"/>
    <col min="8983" max="8987" width="5.6640625" style="34" customWidth="1"/>
    <col min="8988" max="9213" width="11.5546875" style="34"/>
    <col min="9214" max="9214" width="21.33203125" style="34" customWidth="1"/>
    <col min="9215" max="9216" width="7" style="34" customWidth="1"/>
    <col min="9217" max="9224" width="6.6640625" style="34" customWidth="1"/>
    <col min="9225" max="9226" width="9.6640625" style="34" customWidth="1"/>
    <col min="9227" max="9238" width="6.6640625" style="34" customWidth="1"/>
    <col min="9239" max="9243" width="5.6640625" style="34" customWidth="1"/>
    <col min="9244" max="9469" width="11.5546875" style="34"/>
    <col min="9470" max="9470" width="21.33203125" style="34" customWidth="1"/>
    <col min="9471" max="9472" width="7" style="34" customWidth="1"/>
    <col min="9473" max="9480" width="6.6640625" style="34" customWidth="1"/>
    <col min="9481" max="9482" width="9.6640625" style="34" customWidth="1"/>
    <col min="9483" max="9494" width="6.6640625" style="34" customWidth="1"/>
    <col min="9495" max="9499" width="5.6640625" style="34" customWidth="1"/>
    <col min="9500" max="9725" width="11.5546875" style="34"/>
    <col min="9726" max="9726" width="21.33203125" style="34" customWidth="1"/>
    <col min="9727" max="9728" width="7" style="34" customWidth="1"/>
    <col min="9729" max="9736" width="6.6640625" style="34" customWidth="1"/>
    <col min="9737" max="9738" width="9.6640625" style="34" customWidth="1"/>
    <col min="9739" max="9750" width="6.6640625" style="34" customWidth="1"/>
    <col min="9751" max="9755" width="5.6640625" style="34" customWidth="1"/>
    <col min="9756" max="9981" width="11.5546875" style="34"/>
    <col min="9982" max="9982" width="21.33203125" style="34" customWidth="1"/>
    <col min="9983" max="9984" width="7" style="34" customWidth="1"/>
    <col min="9985" max="9992" width="6.6640625" style="34" customWidth="1"/>
    <col min="9993" max="9994" width="9.6640625" style="34" customWidth="1"/>
    <col min="9995" max="10006" width="6.6640625" style="34" customWidth="1"/>
    <col min="10007" max="10011" width="5.6640625" style="34" customWidth="1"/>
    <col min="10012" max="10237" width="11.5546875" style="34"/>
    <col min="10238" max="10238" width="21.33203125" style="34" customWidth="1"/>
    <col min="10239" max="10240" width="7" style="34" customWidth="1"/>
    <col min="10241" max="10248" width="6.6640625" style="34" customWidth="1"/>
    <col min="10249" max="10250" width="9.6640625" style="34" customWidth="1"/>
    <col min="10251" max="10262" width="6.6640625" style="34" customWidth="1"/>
    <col min="10263" max="10267" width="5.6640625" style="34" customWidth="1"/>
    <col min="10268" max="10493" width="11.5546875" style="34"/>
    <col min="10494" max="10494" width="21.33203125" style="34" customWidth="1"/>
    <col min="10495" max="10496" width="7" style="34" customWidth="1"/>
    <col min="10497" max="10504" width="6.6640625" style="34" customWidth="1"/>
    <col min="10505" max="10506" width="9.6640625" style="34" customWidth="1"/>
    <col min="10507" max="10518" width="6.6640625" style="34" customWidth="1"/>
    <col min="10519" max="10523" width="5.6640625" style="34" customWidth="1"/>
    <col min="10524" max="10749" width="11.5546875" style="34"/>
    <col min="10750" max="10750" width="21.33203125" style="34" customWidth="1"/>
    <col min="10751" max="10752" width="7" style="34" customWidth="1"/>
    <col min="10753" max="10760" width="6.6640625" style="34" customWidth="1"/>
    <col min="10761" max="10762" width="9.6640625" style="34" customWidth="1"/>
    <col min="10763" max="10774" width="6.6640625" style="34" customWidth="1"/>
    <col min="10775" max="10779" width="5.6640625" style="34" customWidth="1"/>
    <col min="10780" max="11005" width="11.5546875" style="34"/>
    <col min="11006" max="11006" width="21.33203125" style="34" customWidth="1"/>
    <col min="11007" max="11008" width="7" style="34" customWidth="1"/>
    <col min="11009" max="11016" width="6.6640625" style="34" customWidth="1"/>
    <col min="11017" max="11018" width="9.6640625" style="34" customWidth="1"/>
    <col min="11019" max="11030" width="6.6640625" style="34" customWidth="1"/>
    <col min="11031" max="11035" width="5.6640625" style="34" customWidth="1"/>
    <col min="11036" max="11261" width="11.5546875" style="34"/>
    <col min="11262" max="11262" width="21.33203125" style="34" customWidth="1"/>
    <col min="11263" max="11264" width="7" style="34" customWidth="1"/>
    <col min="11265" max="11272" width="6.6640625" style="34" customWidth="1"/>
    <col min="11273" max="11274" width="9.6640625" style="34" customWidth="1"/>
    <col min="11275" max="11286" width="6.6640625" style="34" customWidth="1"/>
    <col min="11287" max="11291" width="5.6640625" style="34" customWidth="1"/>
    <col min="11292" max="11517" width="11.5546875" style="34"/>
    <col min="11518" max="11518" width="21.33203125" style="34" customWidth="1"/>
    <col min="11519" max="11520" width="7" style="34" customWidth="1"/>
    <col min="11521" max="11528" width="6.6640625" style="34" customWidth="1"/>
    <col min="11529" max="11530" width="9.6640625" style="34" customWidth="1"/>
    <col min="11531" max="11542" width="6.6640625" style="34" customWidth="1"/>
    <col min="11543" max="11547" width="5.6640625" style="34" customWidth="1"/>
    <col min="11548" max="11773" width="11.5546875" style="34"/>
    <col min="11774" max="11774" width="21.33203125" style="34" customWidth="1"/>
    <col min="11775" max="11776" width="7" style="34" customWidth="1"/>
    <col min="11777" max="11784" width="6.6640625" style="34" customWidth="1"/>
    <col min="11785" max="11786" width="9.6640625" style="34" customWidth="1"/>
    <col min="11787" max="11798" width="6.6640625" style="34" customWidth="1"/>
    <col min="11799" max="11803" width="5.6640625" style="34" customWidth="1"/>
    <col min="11804" max="12029" width="11.5546875" style="34"/>
    <col min="12030" max="12030" width="21.33203125" style="34" customWidth="1"/>
    <col min="12031" max="12032" width="7" style="34" customWidth="1"/>
    <col min="12033" max="12040" width="6.6640625" style="34" customWidth="1"/>
    <col min="12041" max="12042" width="9.6640625" style="34" customWidth="1"/>
    <col min="12043" max="12054" width="6.6640625" style="34" customWidth="1"/>
    <col min="12055" max="12059" width="5.6640625" style="34" customWidth="1"/>
    <col min="12060" max="12285" width="11.5546875" style="34"/>
    <col min="12286" max="12286" width="21.33203125" style="34" customWidth="1"/>
    <col min="12287" max="12288" width="7" style="34" customWidth="1"/>
    <col min="12289" max="12296" width="6.6640625" style="34" customWidth="1"/>
    <col min="12297" max="12298" width="9.6640625" style="34" customWidth="1"/>
    <col min="12299" max="12310" width="6.6640625" style="34" customWidth="1"/>
    <col min="12311" max="12315" width="5.6640625" style="34" customWidth="1"/>
    <col min="12316" max="12541" width="11.5546875" style="34"/>
    <col min="12542" max="12542" width="21.33203125" style="34" customWidth="1"/>
    <col min="12543" max="12544" width="7" style="34" customWidth="1"/>
    <col min="12545" max="12552" width="6.6640625" style="34" customWidth="1"/>
    <col min="12553" max="12554" width="9.6640625" style="34" customWidth="1"/>
    <col min="12555" max="12566" width="6.6640625" style="34" customWidth="1"/>
    <col min="12567" max="12571" width="5.6640625" style="34" customWidth="1"/>
    <col min="12572" max="12797" width="11.5546875" style="34"/>
    <col min="12798" max="12798" width="21.33203125" style="34" customWidth="1"/>
    <col min="12799" max="12800" width="7" style="34" customWidth="1"/>
    <col min="12801" max="12808" width="6.6640625" style="34" customWidth="1"/>
    <col min="12809" max="12810" width="9.6640625" style="34" customWidth="1"/>
    <col min="12811" max="12822" width="6.6640625" style="34" customWidth="1"/>
    <col min="12823" max="12827" width="5.6640625" style="34" customWidth="1"/>
    <col min="12828" max="13053" width="11.5546875" style="34"/>
    <col min="13054" max="13054" width="21.33203125" style="34" customWidth="1"/>
    <col min="13055" max="13056" width="7" style="34" customWidth="1"/>
    <col min="13057" max="13064" width="6.6640625" style="34" customWidth="1"/>
    <col min="13065" max="13066" width="9.6640625" style="34" customWidth="1"/>
    <col min="13067" max="13078" width="6.6640625" style="34" customWidth="1"/>
    <col min="13079" max="13083" width="5.6640625" style="34" customWidth="1"/>
    <col min="13084" max="13309" width="11.5546875" style="34"/>
    <col min="13310" max="13310" width="21.33203125" style="34" customWidth="1"/>
    <col min="13311" max="13312" width="7" style="34" customWidth="1"/>
    <col min="13313" max="13320" width="6.6640625" style="34" customWidth="1"/>
    <col min="13321" max="13322" width="9.6640625" style="34" customWidth="1"/>
    <col min="13323" max="13334" width="6.6640625" style="34" customWidth="1"/>
    <col min="13335" max="13339" width="5.6640625" style="34" customWidth="1"/>
    <col min="13340" max="13565" width="11.5546875" style="34"/>
    <col min="13566" max="13566" width="21.33203125" style="34" customWidth="1"/>
    <col min="13567" max="13568" width="7" style="34" customWidth="1"/>
    <col min="13569" max="13576" width="6.6640625" style="34" customWidth="1"/>
    <col min="13577" max="13578" width="9.6640625" style="34" customWidth="1"/>
    <col min="13579" max="13590" width="6.6640625" style="34" customWidth="1"/>
    <col min="13591" max="13595" width="5.6640625" style="34" customWidth="1"/>
    <col min="13596" max="13821" width="11.5546875" style="34"/>
    <col min="13822" max="13822" width="21.33203125" style="34" customWidth="1"/>
    <col min="13823" max="13824" width="7" style="34" customWidth="1"/>
    <col min="13825" max="13832" width="6.6640625" style="34" customWidth="1"/>
    <col min="13833" max="13834" width="9.6640625" style="34" customWidth="1"/>
    <col min="13835" max="13846" width="6.6640625" style="34" customWidth="1"/>
    <col min="13847" max="13851" width="5.6640625" style="34" customWidth="1"/>
    <col min="13852" max="14077" width="11.5546875" style="34"/>
    <col min="14078" max="14078" width="21.33203125" style="34" customWidth="1"/>
    <col min="14079" max="14080" width="7" style="34" customWidth="1"/>
    <col min="14081" max="14088" width="6.6640625" style="34" customWidth="1"/>
    <col min="14089" max="14090" width="9.6640625" style="34" customWidth="1"/>
    <col min="14091" max="14102" width="6.6640625" style="34" customWidth="1"/>
    <col min="14103" max="14107" width="5.6640625" style="34" customWidth="1"/>
    <col min="14108" max="14333" width="11.5546875" style="34"/>
    <col min="14334" max="14334" width="21.33203125" style="34" customWidth="1"/>
    <col min="14335" max="14336" width="7" style="34" customWidth="1"/>
    <col min="14337" max="14344" width="6.6640625" style="34" customWidth="1"/>
    <col min="14345" max="14346" width="9.6640625" style="34" customWidth="1"/>
    <col min="14347" max="14358" width="6.6640625" style="34" customWidth="1"/>
    <col min="14359" max="14363" width="5.6640625" style="34" customWidth="1"/>
    <col min="14364" max="14589" width="11.5546875" style="34"/>
    <col min="14590" max="14590" width="21.33203125" style="34" customWidth="1"/>
    <col min="14591" max="14592" width="7" style="34" customWidth="1"/>
    <col min="14593" max="14600" width="6.6640625" style="34" customWidth="1"/>
    <col min="14601" max="14602" width="9.6640625" style="34" customWidth="1"/>
    <col min="14603" max="14614" width="6.6640625" style="34" customWidth="1"/>
    <col min="14615" max="14619" width="5.6640625" style="34" customWidth="1"/>
    <col min="14620" max="14845" width="11.5546875" style="34"/>
    <col min="14846" max="14846" width="21.33203125" style="34" customWidth="1"/>
    <col min="14847" max="14848" width="7" style="34" customWidth="1"/>
    <col min="14849" max="14856" width="6.6640625" style="34" customWidth="1"/>
    <col min="14857" max="14858" width="9.6640625" style="34" customWidth="1"/>
    <col min="14859" max="14870" width="6.6640625" style="34" customWidth="1"/>
    <col min="14871" max="14875" width="5.6640625" style="34" customWidth="1"/>
    <col min="14876" max="15101" width="11.5546875" style="34"/>
    <col min="15102" max="15102" width="21.33203125" style="34" customWidth="1"/>
    <col min="15103" max="15104" width="7" style="34" customWidth="1"/>
    <col min="15105" max="15112" width="6.6640625" style="34" customWidth="1"/>
    <col min="15113" max="15114" width="9.6640625" style="34" customWidth="1"/>
    <col min="15115" max="15126" width="6.6640625" style="34" customWidth="1"/>
    <col min="15127" max="15131" width="5.6640625" style="34" customWidth="1"/>
    <col min="15132" max="15357" width="11.5546875" style="34"/>
    <col min="15358" max="15358" width="21.33203125" style="34" customWidth="1"/>
    <col min="15359" max="15360" width="7" style="34" customWidth="1"/>
    <col min="15361" max="15368" width="6.6640625" style="34" customWidth="1"/>
    <col min="15369" max="15370" width="9.6640625" style="34" customWidth="1"/>
    <col min="15371" max="15382" width="6.6640625" style="34" customWidth="1"/>
    <col min="15383" max="15387" width="5.6640625" style="34" customWidth="1"/>
    <col min="15388" max="15613" width="11.5546875" style="34"/>
    <col min="15614" max="15614" width="21.33203125" style="34" customWidth="1"/>
    <col min="15615" max="15616" width="7" style="34" customWidth="1"/>
    <col min="15617" max="15624" width="6.6640625" style="34" customWidth="1"/>
    <col min="15625" max="15626" width="9.6640625" style="34" customWidth="1"/>
    <col min="15627" max="15638" width="6.6640625" style="34" customWidth="1"/>
    <col min="15639" max="15643" width="5.6640625" style="34" customWidth="1"/>
    <col min="15644" max="15869" width="11.5546875" style="34"/>
    <col min="15870" max="15870" width="21.33203125" style="34" customWidth="1"/>
    <col min="15871" max="15872" width="7" style="34" customWidth="1"/>
    <col min="15873" max="15880" width="6.6640625" style="34" customWidth="1"/>
    <col min="15881" max="15882" width="9.6640625" style="34" customWidth="1"/>
    <col min="15883" max="15894" width="6.6640625" style="34" customWidth="1"/>
    <col min="15895" max="15899" width="5.6640625" style="34" customWidth="1"/>
    <col min="15900" max="16125" width="11.5546875" style="34"/>
    <col min="16126" max="16126" width="21.33203125" style="34" customWidth="1"/>
    <col min="16127" max="16128" width="7" style="34" customWidth="1"/>
    <col min="16129" max="16136" width="6.6640625" style="34" customWidth="1"/>
    <col min="16137" max="16138" width="9.6640625" style="34" customWidth="1"/>
    <col min="16139" max="16150" width="6.6640625" style="34" customWidth="1"/>
    <col min="16151" max="16155" width="5.6640625" style="34" customWidth="1"/>
    <col min="16156" max="16384" width="11.5546875" style="34"/>
  </cols>
  <sheetData>
    <row r="1" spans="1:35" ht="13.8" x14ac:dyDescent="0.25">
      <c r="A1" s="122" t="s">
        <v>277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84"/>
      <c r="AA1" s="84"/>
    </row>
    <row r="2" spans="1:35" ht="13.8" x14ac:dyDescent="0.25">
      <c r="A2" s="122" t="s">
        <v>162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84"/>
      <c r="AA2" s="84"/>
    </row>
    <row r="3" spans="1:35" ht="12" x14ac:dyDescent="0.25">
      <c r="A3" s="123" t="s">
        <v>274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44"/>
      <c r="AA3" s="44"/>
      <c r="AB3" s="66"/>
      <c r="AC3" s="66"/>
      <c r="AD3" s="66"/>
      <c r="AE3" s="66"/>
      <c r="AF3" s="66"/>
      <c r="AG3" s="66"/>
      <c r="AH3" s="66"/>
      <c r="AI3" s="66"/>
    </row>
    <row r="4" spans="1:35" ht="13.2" x14ac:dyDescent="0.25">
      <c r="A4" s="85"/>
      <c r="B4" s="86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7"/>
      <c r="AA4" s="87"/>
    </row>
    <row r="5" spans="1:35" ht="12.75" customHeight="1" x14ac:dyDescent="0.25">
      <c r="A5" s="134" t="s">
        <v>174</v>
      </c>
      <c r="B5" s="137" t="s">
        <v>175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68"/>
      <c r="AA5" s="68"/>
    </row>
    <row r="6" spans="1:35" ht="20.100000000000001" customHeight="1" x14ac:dyDescent="0.2">
      <c r="A6" s="136"/>
      <c r="B6" s="139" t="s">
        <v>2</v>
      </c>
      <c r="C6" s="140"/>
      <c r="D6" s="134" t="s">
        <v>147</v>
      </c>
      <c r="E6" s="134"/>
      <c r="F6" s="132" t="s">
        <v>153</v>
      </c>
      <c r="G6" s="132"/>
      <c r="H6" s="134" t="s">
        <v>54</v>
      </c>
      <c r="I6" s="134"/>
      <c r="J6" s="132" t="s">
        <v>58</v>
      </c>
      <c r="K6" s="132"/>
      <c r="L6" s="132" t="s">
        <v>159</v>
      </c>
      <c r="M6" s="132"/>
      <c r="N6" s="132" t="s">
        <v>176</v>
      </c>
      <c r="O6" s="132"/>
      <c r="P6" s="134" t="s">
        <v>177</v>
      </c>
      <c r="Q6" s="134"/>
      <c r="R6" s="134" t="s">
        <v>62</v>
      </c>
      <c r="S6" s="134"/>
      <c r="T6" s="134" t="s">
        <v>178</v>
      </c>
      <c r="U6" s="134"/>
      <c r="V6" s="134" t="s">
        <v>155</v>
      </c>
      <c r="W6" s="134"/>
      <c r="X6" s="132" t="s">
        <v>179</v>
      </c>
      <c r="Y6" s="132"/>
      <c r="Z6" s="88"/>
      <c r="AA6" s="88"/>
      <c r="AB6" s="43"/>
      <c r="AC6" s="43"/>
      <c r="AD6" s="43"/>
    </row>
    <row r="7" spans="1:35" ht="20.100000000000001" customHeight="1" x14ac:dyDescent="0.2">
      <c r="A7" s="135"/>
      <c r="B7" s="141"/>
      <c r="C7" s="142"/>
      <c r="D7" s="135"/>
      <c r="E7" s="135"/>
      <c r="F7" s="133"/>
      <c r="G7" s="133"/>
      <c r="H7" s="135"/>
      <c r="I7" s="135"/>
      <c r="J7" s="133"/>
      <c r="K7" s="133"/>
      <c r="L7" s="133"/>
      <c r="M7" s="133"/>
      <c r="N7" s="133"/>
      <c r="O7" s="133"/>
      <c r="P7" s="135"/>
      <c r="Q7" s="135"/>
      <c r="R7" s="135"/>
      <c r="S7" s="135"/>
      <c r="T7" s="135"/>
      <c r="U7" s="135"/>
      <c r="V7" s="135"/>
      <c r="W7" s="135"/>
      <c r="X7" s="133"/>
      <c r="Y7" s="133"/>
      <c r="Z7" s="88"/>
      <c r="AA7" s="88"/>
      <c r="AB7" s="43"/>
      <c r="AC7" s="43"/>
      <c r="AD7" s="43"/>
      <c r="AF7" s="34" t="s">
        <v>180</v>
      </c>
    </row>
    <row r="8" spans="1:35" ht="12.9" customHeight="1" x14ac:dyDescent="0.25">
      <c r="A8" s="77"/>
      <c r="B8" s="89" t="s">
        <v>19</v>
      </c>
      <c r="C8" s="87" t="s">
        <v>20</v>
      </c>
      <c r="D8" s="68" t="s">
        <v>19</v>
      </c>
      <c r="E8" s="68" t="s">
        <v>20</v>
      </c>
      <c r="F8" s="68" t="s">
        <v>19</v>
      </c>
      <c r="G8" s="68" t="s">
        <v>20</v>
      </c>
      <c r="H8" s="68" t="s">
        <v>19</v>
      </c>
      <c r="I8" s="68" t="s">
        <v>20</v>
      </c>
      <c r="J8" s="68" t="s">
        <v>181</v>
      </c>
      <c r="K8" s="68" t="s">
        <v>20</v>
      </c>
      <c r="L8" s="68" t="s">
        <v>19</v>
      </c>
      <c r="M8" s="68" t="s">
        <v>20</v>
      </c>
      <c r="N8" s="68" t="s">
        <v>19</v>
      </c>
      <c r="O8" s="68" t="s">
        <v>20</v>
      </c>
      <c r="P8" s="68" t="s">
        <v>19</v>
      </c>
      <c r="Q8" s="68" t="s">
        <v>20</v>
      </c>
      <c r="R8" s="68" t="s">
        <v>19</v>
      </c>
      <c r="S8" s="68" t="s">
        <v>20</v>
      </c>
      <c r="T8" s="68" t="s">
        <v>19</v>
      </c>
      <c r="U8" s="68" t="s">
        <v>20</v>
      </c>
      <c r="V8" s="68" t="s">
        <v>19</v>
      </c>
      <c r="W8" s="68" t="s">
        <v>20</v>
      </c>
      <c r="X8" s="68" t="s">
        <v>19</v>
      </c>
      <c r="Y8" s="68" t="s">
        <v>20</v>
      </c>
      <c r="Z8" s="68"/>
      <c r="AA8" s="68"/>
      <c r="AB8" s="43"/>
      <c r="AC8" s="43"/>
      <c r="AD8" s="43"/>
    </row>
    <row r="9" spans="1:35" s="54" customFormat="1" ht="12.9" customHeight="1" x14ac:dyDescent="0.25">
      <c r="A9" s="90" t="s">
        <v>182</v>
      </c>
      <c r="B9" s="89">
        <f>SUM(B10+B31+B47+B56+B67+B79+B91+B98)</f>
        <v>5130</v>
      </c>
      <c r="C9" s="91">
        <f t="shared" ref="C9" si="0">SUM(B9/AG9*100000)</f>
        <v>210.30416623621954</v>
      </c>
      <c r="D9" s="87">
        <f>SUM(D10+D31+D47+D56+D67+D79+D91+D98)</f>
        <v>1548</v>
      </c>
      <c r="E9" s="91">
        <f t="shared" ref="E9" si="1">SUM(D9/AG9*100000)</f>
        <v>63.460204548473271</v>
      </c>
      <c r="F9" s="87">
        <f>SUM(F10+F31+F47+F56+F67+F79+F91+F98)</f>
        <v>1016</v>
      </c>
      <c r="G9" s="91">
        <f t="shared" ref="G9" si="2">SUM(F9/AG9*100000)</f>
        <v>41.650883605457906</v>
      </c>
      <c r="H9" s="87">
        <f>SUM(H10+H31+H47+H56+H67+H79+H91+H98)</f>
        <v>416</v>
      </c>
      <c r="I9" s="91">
        <f t="shared" ref="I9" si="3">SUM(H9/AG9*100000)</f>
        <v>17.053905098297726</v>
      </c>
      <c r="J9" s="87">
        <f>SUM(J10+J31+J47+J56+J67+J79+J91+J98)</f>
        <v>255</v>
      </c>
      <c r="K9" s="91">
        <f t="shared" ref="K9" si="4">SUM(J9/AG9*100000)</f>
        <v>10.453715865543078</v>
      </c>
      <c r="L9" s="87">
        <f>SUM(L10+L31+L47+L56+L67+L79+L91+L98)</f>
        <v>183</v>
      </c>
      <c r="M9" s="91">
        <f t="shared" ref="M9" si="5">SUM(L9/AG9*100000)</f>
        <v>7.5020784446838551</v>
      </c>
      <c r="N9" s="87">
        <f>SUM(N10+N31+N47+N56+N67+N79+N91+N98)</f>
        <v>153</v>
      </c>
      <c r="O9" s="91">
        <f t="shared" ref="O9" si="6">SUM(N9/AG9*100000)</f>
        <v>6.2722295193258457</v>
      </c>
      <c r="P9" s="87">
        <f>SUM(P10+P31+P47+P56+P67+P79+P91+P98)</f>
        <v>150</v>
      </c>
      <c r="Q9" s="91">
        <f t="shared" ref="Q9" si="7">SUM(P9/AG9*100000)</f>
        <v>6.1492446267900451</v>
      </c>
      <c r="R9" s="87">
        <f>SUM(R10+R31+R47+R56+R67+R79+R91+R98)</f>
        <v>139</v>
      </c>
      <c r="S9" s="91">
        <f t="shared" ref="S9" si="8">SUM(R9/AG9*100000)</f>
        <v>5.6983000208254424</v>
      </c>
      <c r="T9" s="87">
        <f>SUM(T10+T31+T47+T56+T67+T79+T91+T98)</f>
        <v>133</v>
      </c>
      <c r="U9" s="91">
        <f t="shared" ref="U9" si="9">SUM(T9/AG9*100000)</f>
        <v>5.4523302357538403</v>
      </c>
      <c r="V9" s="87">
        <f>SUM(V10+V31+V47+V56+V67+V79+V91+V98)</f>
        <v>123</v>
      </c>
      <c r="W9" s="91">
        <f t="shared" ref="W9" si="10">SUM(V9/AG9*100000)</f>
        <v>5.0423805939678372</v>
      </c>
      <c r="X9" s="87">
        <f>SUM(X10+X31+X47+X56+X67+X79+X91+X98)</f>
        <v>1014</v>
      </c>
      <c r="Y9" s="91">
        <f t="shared" ref="Y9" si="11">SUM(X9/AG9*100000)</f>
        <v>41.568893677100704</v>
      </c>
      <c r="Z9" s="87"/>
      <c r="AA9" s="91"/>
      <c r="AB9" s="50"/>
      <c r="AC9" s="50"/>
      <c r="AD9" s="50"/>
      <c r="AF9" s="54" t="s">
        <v>182</v>
      </c>
      <c r="AG9" s="54">
        <v>2439324</v>
      </c>
      <c r="AH9" s="49"/>
    </row>
    <row r="10" spans="1:35" s="54" customFormat="1" ht="12.9" customHeight="1" x14ac:dyDescent="0.25">
      <c r="A10" s="90" t="s">
        <v>183</v>
      </c>
      <c r="B10" s="92">
        <f>SUM(D10+F10+H10+J10+L10+N10+P10+R10+T10+V10+X10)</f>
        <v>2232</v>
      </c>
      <c r="C10" s="91">
        <v>282.3465120338816</v>
      </c>
      <c r="D10" s="87">
        <f>SUM(D11:D30)</f>
        <v>690</v>
      </c>
      <c r="E10" s="91">
        <v>87.284540010474146</v>
      </c>
      <c r="F10" s="87">
        <f>SUM(F11:F30)</f>
        <v>419</v>
      </c>
      <c r="G10" s="91">
        <v>53.003220673027052</v>
      </c>
      <c r="H10" s="87">
        <f>SUM(H11:H30)</f>
        <v>180</v>
      </c>
      <c r="I10" s="91">
        <v>22.769880002732386</v>
      </c>
      <c r="J10" s="87">
        <f>SUM(J11:J30)</f>
        <v>117</v>
      </c>
      <c r="K10" s="91">
        <v>14.800422001776049</v>
      </c>
      <c r="L10" s="87">
        <f>SUM(L11:L30)</f>
        <v>86</v>
      </c>
      <c r="M10" s="91">
        <v>10.87894266797214</v>
      </c>
      <c r="N10" s="87">
        <f>SUM(N11:N30)</f>
        <v>63</v>
      </c>
      <c r="O10" s="91">
        <v>7.9694580009563358</v>
      </c>
      <c r="P10" s="87">
        <f>SUM(P11:P30)</f>
        <v>61</v>
      </c>
      <c r="Q10" s="91">
        <v>7.7164593342593086</v>
      </c>
      <c r="R10" s="87">
        <f>SUM(R11:R30)</f>
        <v>51</v>
      </c>
      <c r="S10" s="91">
        <v>6.4514660007741762</v>
      </c>
      <c r="T10" s="87">
        <f>SUM(T11:T30)</f>
        <v>52</v>
      </c>
      <c r="U10" s="91">
        <v>6.5779653341226885</v>
      </c>
      <c r="V10" s="87">
        <f>SUM(V11:V30)</f>
        <v>63</v>
      </c>
      <c r="W10" s="91">
        <v>7.9694580009563358</v>
      </c>
      <c r="X10" s="87">
        <f>SUM(X11:X30)</f>
        <v>450</v>
      </c>
      <c r="Y10" s="91">
        <v>56.924700006830967</v>
      </c>
      <c r="Z10" s="91"/>
      <c r="AA10" s="91"/>
      <c r="AB10" s="50"/>
      <c r="AC10" s="50"/>
      <c r="AD10" s="50"/>
      <c r="AF10" s="54" t="s">
        <v>183</v>
      </c>
      <c r="AG10" s="54">
        <v>790518</v>
      </c>
      <c r="AH10" s="49"/>
    </row>
    <row r="11" spans="1:35" ht="12.9" customHeight="1" x14ac:dyDescent="0.25">
      <c r="A11" s="77" t="s">
        <v>183</v>
      </c>
      <c r="B11" s="92">
        <f t="shared" ref="B11:B74" si="12">SUM(D11+F11+H11+J11+L11+N11+P11+R11+T11+V11+X11)</f>
        <v>624</v>
      </c>
      <c r="C11" s="91">
        <v>378.02144544738599</v>
      </c>
      <c r="D11" s="68">
        <v>220</v>
      </c>
      <c r="E11" s="78">
        <v>133.27679166414248</v>
      </c>
      <c r="F11" s="68">
        <v>106</v>
      </c>
      <c r="G11" s="78">
        <v>64.215181438177737</v>
      </c>
      <c r="H11" s="68">
        <v>37</v>
      </c>
      <c r="I11" s="78">
        <v>22.414733143514873</v>
      </c>
      <c r="J11" s="68">
        <v>32</v>
      </c>
      <c r="K11" s="78">
        <v>19.385715151147998</v>
      </c>
      <c r="L11" s="68">
        <v>25</v>
      </c>
      <c r="M11" s="78">
        <v>15.145089961834374</v>
      </c>
      <c r="N11" s="68">
        <v>20</v>
      </c>
      <c r="O11" s="78">
        <v>12.116071969467498</v>
      </c>
      <c r="P11" s="68">
        <v>15</v>
      </c>
      <c r="Q11" s="78">
        <v>9.0870539771006236</v>
      </c>
      <c r="R11" s="68">
        <v>8</v>
      </c>
      <c r="S11" s="78">
        <v>4.8464287877869996</v>
      </c>
      <c r="T11" s="68">
        <v>17</v>
      </c>
      <c r="U11" s="78">
        <v>10.298661174047375</v>
      </c>
      <c r="V11" s="68">
        <v>14</v>
      </c>
      <c r="W11" s="78">
        <v>8.4812503786272497</v>
      </c>
      <c r="X11" s="93">
        <v>130</v>
      </c>
      <c r="Y11" s="78">
        <v>78.754467801538738</v>
      </c>
      <c r="Z11" s="78"/>
      <c r="AA11" s="78"/>
      <c r="AB11" s="59"/>
      <c r="AC11" s="59"/>
      <c r="AD11" s="59"/>
      <c r="AF11" s="34" t="s">
        <v>184</v>
      </c>
      <c r="AG11" s="34">
        <v>165070</v>
      </c>
      <c r="AH11" s="94"/>
    </row>
    <row r="12" spans="1:35" ht="12.9" customHeight="1" x14ac:dyDescent="0.25">
      <c r="A12" s="77" t="s">
        <v>185</v>
      </c>
      <c r="B12" s="92">
        <f t="shared" si="12"/>
        <v>75</v>
      </c>
      <c r="C12" s="91">
        <v>228.57491161770082</v>
      </c>
      <c r="D12" s="68">
        <v>20</v>
      </c>
      <c r="E12" s="78">
        <v>60.953309764720224</v>
      </c>
      <c r="F12" s="68">
        <v>19</v>
      </c>
      <c r="G12" s="78">
        <v>57.905644276484217</v>
      </c>
      <c r="H12" s="68">
        <v>6</v>
      </c>
      <c r="I12" s="78">
        <v>18.285992929416068</v>
      </c>
      <c r="J12" s="68">
        <v>1</v>
      </c>
      <c r="K12" s="78">
        <v>3.0476654882360115</v>
      </c>
      <c r="L12" s="68">
        <v>3</v>
      </c>
      <c r="M12" s="78">
        <v>9.142996464708034</v>
      </c>
      <c r="N12" s="68">
        <v>1</v>
      </c>
      <c r="O12" s="78">
        <v>3.0476654882360115</v>
      </c>
      <c r="P12" s="68">
        <v>4</v>
      </c>
      <c r="Q12" s="78">
        <v>12.190661952944046</v>
      </c>
      <c r="R12" s="68">
        <v>2</v>
      </c>
      <c r="S12" s="78">
        <v>6.0953309764720229</v>
      </c>
      <c r="T12" s="68">
        <v>5</v>
      </c>
      <c r="U12" s="78">
        <v>15.238327441180056</v>
      </c>
      <c r="V12" s="68">
        <v>0</v>
      </c>
      <c r="W12" s="78">
        <v>0</v>
      </c>
      <c r="X12" s="93">
        <v>14</v>
      </c>
      <c r="Y12" s="78">
        <v>42.667316835304156</v>
      </c>
      <c r="Z12" s="78"/>
      <c r="AA12" s="78"/>
      <c r="AB12" s="59"/>
      <c r="AC12" s="59"/>
      <c r="AD12" s="59"/>
      <c r="AF12" s="34" t="s">
        <v>185</v>
      </c>
      <c r="AG12" s="34">
        <v>32812</v>
      </c>
      <c r="AH12" s="94"/>
    </row>
    <row r="13" spans="1:35" ht="12.9" customHeight="1" x14ac:dyDescent="0.25">
      <c r="A13" s="77" t="s">
        <v>186</v>
      </c>
      <c r="B13" s="92">
        <f t="shared" si="12"/>
        <v>255</v>
      </c>
      <c r="C13" s="91">
        <v>219.2077573756963</v>
      </c>
      <c r="D13" s="68">
        <v>73</v>
      </c>
      <c r="E13" s="78">
        <v>62.753593287944426</v>
      </c>
      <c r="F13" s="68">
        <v>43</v>
      </c>
      <c r="G13" s="78">
        <v>36.964445361391924</v>
      </c>
      <c r="H13" s="68">
        <v>27</v>
      </c>
      <c r="I13" s="78">
        <v>23.210233133897258</v>
      </c>
      <c r="J13" s="68">
        <v>15</v>
      </c>
      <c r="K13" s="78">
        <v>12.894573963276253</v>
      </c>
      <c r="L13" s="68">
        <v>7</v>
      </c>
      <c r="M13" s="78">
        <v>6.0174678495289182</v>
      </c>
      <c r="N13" s="68">
        <v>7</v>
      </c>
      <c r="O13" s="78">
        <v>6.0174678495289182</v>
      </c>
      <c r="P13" s="68">
        <v>11</v>
      </c>
      <c r="Q13" s="78">
        <v>9.4560209064025855</v>
      </c>
      <c r="R13" s="68">
        <v>7</v>
      </c>
      <c r="S13" s="78">
        <v>6.0174678495289182</v>
      </c>
      <c r="T13" s="68">
        <v>5</v>
      </c>
      <c r="U13" s="78">
        <v>4.2981913210920846</v>
      </c>
      <c r="V13" s="68">
        <v>8</v>
      </c>
      <c r="W13" s="78">
        <v>6.8771061137473346</v>
      </c>
      <c r="X13" s="93">
        <v>52</v>
      </c>
      <c r="Y13" s="78">
        <v>44.70118973935768</v>
      </c>
      <c r="Z13" s="78"/>
      <c r="AA13" s="78"/>
      <c r="AB13" s="59"/>
      <c r="AC13" s="59"/>
      <c r="AD13" s="59"/>
      <c r="AF13" s="34" t="s">
        <v>186</v>
      </c>
      <c r="AG13" s="34">
        <v>116328</v>
      </c>
      <c r="AH13" s="94"/>
    </row>
    <row r="14" spans="1:35" ht="12.9" customHeight="1" x14ac:dyDescent="0.25">
      <c r="A14" s="77" t="s">
        <v>187</v>
      </c>
      <c r="B14" s="92">
        <f t="shared" si="12"/>
        <v>73</v>
      </c>
      <c r="C14" s="91">
        <v>397.21406028947655</v>
      </c>
      <c r="D14" s="68">
        <v>37</v>
      </c>
      <c r="E14" s="78">
        <v>201.32767439329635</v>
      </c>
      <c r="F14" s="68">
        <v>13</v>
      </c>
      <c r="G14" s="78">
        <v>70.736750462509534</v>
      </c>
      <c r="H14" s="68">
        <v>5</v>
      </c>
      <c r="I14" s="78">
        <v>27.206442485580585</v>
      </c>
      <c r="J14" s="68">
        <v>2</v>
      </c>
      <c r="K14" s="78">
        <v>10.882576994232235</v>
      </c>
      <c r="L14" s="68">
        <v>2</v>
      </c>
      <c r="M14" s="78">
        <v>10.882576994232235</v>
      </c>
      <c r="N14" s="68">
        <v>0</v>
      </c>
      <c r="O14" s="78">
        <v>0</v>
      </c>
      <c r="P14" s="68">
        <v>1</v>
      </c>
      <c r="Q14" s="78">
        <v>5.4412884971161173</v>
      </c>
      <c r="R14" s="68">
        <v>0</v>
      </c>
      <c r="S14" s="78">
        <v>0</v>
      </c>
      <c r="T14" s="68">
        <v>2</v>
      </c>
      <c r="U14" s="78">
        <v>10.882576994232235</v>
      </c>
      <c r="V14" s="68">
        <v>2</v>
      </c>
      <c r="W14" s="78">
        <v>10.882576994232235</v>
      </c>
      <c r="X14" s="93">
        <v>9</v>
      </c>
      <c r="Y14" s="78">
        <v>48.971596474045057</v>
      </c>
      <c r="Z14" s="78"/>
      <c r="AA14" s="78"/>
      <c r="AB14" s="59"/>
      <c r="AC14" s="59"/>
      <c r="AD14" s="59"/>
      <c r="AF14" s="34" t="s">
        <v>187</v>
      </c>
      <c r="AG14" s="34">
        <v>18378</v>
      </c>
      <c r="AH14" s="94"/>
    </row>
    <row r="15" spans="1:35" ht="12.9" customHeight="1" x14ac:dyDescent="0.25">
      <c r="A15" s="77" t="s">
        <v>188</v>
      </c>
      <c r="B15" s="92">
        <f t="shared" si="12"/>
        <v>14</v>
      </c>
      <c r="C15" s="91">
        <v>153.91380826737029</v>
      </c>
      <c r="D15" s="68">
        <v>0</v>
      </c>
      <c r="E15" s="78">
        <v>0</v>
      </c>
      <c r="F15" s="68">
        <v>4</v>
      </c>
      <c r="G15" s="78">
        <v>43.975373790677224</v>
      </c>
      <c r="H15" s="68">
        <v>3</v>
      </c>
      <c r="I15" s="78">
        <v>32.981530343007911</v>
      </c>
      <c r="J15" s="68">
        <v>0</v>
      </c>
      <c r="K15" s="78">
        <v>0</v>
      </c>
      <c r="L15" s="68">
        <v>1</v>
      </c>
      <c r="M15" s="78">
        <v>10.993843447669306</v>
      </c>
      <c r="N15" s="68">
        <v>1</v>
      </c>
      <c r="O15" s="78">
        <v>10.993843447669306</v>
      </c>
      <c r="P15" s="68">
        <v>0</v>
      </c>
      <c r="Q15" s="78">
        <v>0</v>
      </c>
      <c r="R15" s="68">
        <v>0</v>
      </c>
      <c r="S15" s="78">
        <v>0</v>
      </c>
      <c r="T15" s="68">
        <v>0</v>
      </c>
      <c r="U15" s="78">
        <v>0</v>
      </c>
      <c r="V15" s="68">
        <v>0</v>
      </c>
      <c r="W15" s="78">
        <v>0</v>
      </c>
      <c r="X15" s="93">
        <v>5</v>
      </c>
      <c r="Y15" s="78">
        <v>54.969217238346531</v>
      </c>
      <c r="Z15" s="78"/>
      <c r="AA15" s="78"/>
      <c r="AB15" s="59"/>
      <c r="AC15" s="59"/>
      <c r="AD15" s="59"/>
      <c r="AF15" s="34" t="s">
        <v>188</v>
      </c>
      <c r="AG15" s="34">
        <v>9096</v>
      </c>
      <c r="AH15" s="94"/>
    </row>
    <row r="16" spans="1:35" ht="12.9" customHeight="1" x14ac:dyDescent="0.25">
      <c r="A16" s="77" t="s">
        <v>189</v>
      </c>
      <c r="B16" s="92">
        <f t="shared" si="12"/>
        <v>52</v>
      </c>
      <c r="C16" s="91">
        <v>170.35217035217036</v>
      </c>
      <c r="D16" s="68">
        <v>22</v>
      </c>
      <c r="E16" s="78">
        <v>72.072072072072075</v>
      </c>
      <c r="F16" s="68">
        <v>10</v>
      </c>
      <c r="G16" s="78">
        <v>32.760032760032765</v>
      </c>
      <c r="H16" s="68">
        <v>3</v>
      </c>
      <c r="I16" s="78">
        <v>9.8280098280098276</v>
      </c>
      <c r="J16" s="68">
        <v>5</v>
      </c>
      <c r="K16" s="78">
        <v>16.380016380016382</v>
      </c>
      <c r="L16" s="68">
        <v>0</v>
      </c>
      <c r="M16" s="78">
        <v>0</v>
      </c>
      <c r="N16" s="68">
        <v>1</v>
      </c>
      <c r="O16" s="78">
        <v>3.2760032760032765</v>
      </c>
      <c r="P16" s="68">
        <v>0</v>
      </c>
      <c r="Q16" s="78">
        <v>0</v>
      </c>
      <c r="R16" s="68">
        <v>0</v>
      </c>
      <c r="S16" s="78">
        <v>0</v>
      </c>
      <c r="T16" s="68">
        <v>0</v>
      </c>
      <c r="U16" s="78">
        <v>0</v>
      </c>
      <c r="V16" s="68">
        <v>0</v>
      </c>
      <c r="W16" s="78">
        <v>0</v>
      </c>
      <c r="X16" s="93">
        <v>11</v>
      </c>
      <c r="Y16" s="78">
        <v>36.036036036036037</v>
      </c>
      <c r="Z16" s="78"/>
      <c r="AA16" s="78"/>
      <c r="AB16" s="59"/>
      <c r="AC16" s="59"/>
      <c r="AD16" s="59"/>
      <c r="AF16" s="34" t="s">
        <v>189</v>
      </c>
      <c r="AG16" s="34">
        <v>30525</v>
      </c>
      <c r="AH16" s="94"/>
    </row>
    <row r="17" spans="1:34" ht="12.9" customHeight="1" x14ac:dyDescent="0.25">
      <c r="A17" s="77" t="s">
        <v>190</v>
      </c>
      <c r="B17" s="92">
        <f t="shared" si="12"/>
        <v>36</v>
      </c>
      <c r="C17" s="91">
        <v>248.31011173955028</v>
      </c>
      <c r="D17" s="68">
        <v>14</v>
      </c>
      <c r="E17" s="78">
        <v>96.565043454269556</v>
      </c>
      <c r="F17" s="68">
        <v>6</v>
      </c>
      <c r="G17" s="78">
        <v>41.385018623258382</v>
      </c>
      <c r="H17" s="68">
        <v>4</v>
      </c>
      <c r="I17" s="78">
        <v>27.590012415505583</v>
      </c>
      <c r="J17" s="68">
        <v>2</v>
      </c>
      <c r="K17" s="78">
        <v>13.795006207752792</v>
      </c>
      <c r="L17" s="68">
        <v>0</v>
      </c>
      <c r="M17" s="78">
        <v>0</v>
      </c>
      <c r="N17" s="68">
        <v>2</v>
      </c>
      <c r="O17" s="78">
        <v>13.795006207752792</v>
      </c>
      <c r="P17" s="68">
        <v>1</v>
      </c>
      <c r="Q17" s="78">
        <v>6.8975031038763959</v>
      </c>
      <c r="R17" s="68">
        <v>2</v>
      </c>
      <c r="S17" s="78">
        <v>13.795006207752792</v>
      </c>
      <c r="T17" s="68">
        <v>0</v>
      </c>
      <c r="U17" s="78">
        <v>0</v>
      </c>
      <c r="V17" s="68">
        <v>0</v>
      </c>
      <c r="W17" s="78">
        <v>0</v>
      </c>
      <c r="X17" s="93">
        <v>5</v>
      </c>
      <c r="Y17" s="78">
        <v>34.487515519381986</v>
      </c>
      <c r="Z17" s="78"/>
      <c r="AA17" s="78"/>
      <c r="AB17" s="59"/>
      <c r="AC17" s="59"/>
      <c r="AD17" s="59"/>
      <c r="AF17" s="34" t="s">
        <v>190</v>
      </c>
      <c r="AG17" s="34">
        <v>14498</v>
      </c>
      <c r="AH17" s="94"/>
    </row>
    <row r="18" spans="1:34" ht="12.9" customHeight="1" x14ac:dyDescent="0.25">
      <c r="A18" s="77" t="s">
        <v>191</v>
      </c>
      <c r="B18" s="92">
        <f t="shared" si="12"/>
        <v>171</v>
      </c>
      <c r="C18" s="91">
        <v>262.551819438047</v>
      </c>
      <c r="D18" s="68">
        <v>44</v>
      </c>
      <c r="E18" s="78">
        <v>67.557193305696302</v>
      </c>
      <c r="F18" s="68">
        <v>43</v>
      </c>
      <c r="G18" s="78">
        <v>66.021802548748653</v>
      </c>
      <c r="H18" s="68">
        <v>14</v>
      </c>
      <c r="I18" s="78">
        <v>21.495470597267005</v>
      </c>
      <c r="J18" s="68">
        <v>9</v>
      </c>
      <c r="K18" s="78">
        <v>13.81851681252879</v>
      </c>
      <c r="L18" s="68">
        <v>5</v>
      </c>
      <c r="M18" s="78">
        <v>7.6769537847382159</v>
      </c>
      <c r="N18" s="68">
        <v>2</v>
      </c>
      <c r="O18" s="78">
        <v>3.0707815138952861</v>
      </c>
      <c r="P18" s="68">
        <v>8</v>
      </c>
      <c r="Q18" s="78">
        <v>12.283126055581144</v>
      </c>
      <c r="R18" s="68">
        <v>4</v>
      </c>
      <c r="S18" s="78">
        <v>6.1415630277905722</v>
      </c>
      <c r="T18" s="68">
        <v>4</v>
      </c>
      <c r="U18" s="78">
        <v>6.1415630277905722</v>
      </c>
      <c r="V18" s="68">
        <v>7</v>
      </c>
      <c r="W18" s="78">
        <v>10.747735298633502</v>
      </c>
      <c r="X18" s="93">
        <v>31</v>
      </c>
      <c r="Y18" s="78">
        <v>47.597113465376935</v>
      </c>
      <c r="Z18" s="78"/>
      <c r="AA18" s="78"/>
      <c r="AB18" s="59"/>
      <c r="AC18" s="59"/>
      <c r="AD18" s="59"/>
      <c r="AF18" s="34" t="s">
        <v>191</v>
      </c>
      <c r="AG18" s="34">
        <v>65130</v>
      </c>
      <c r="AH18" s="94"/>
    </row>
    <row r="19" spans="1:34" ht="12.9" customHeight="1" x14ac:dyDescent="0.25">
      <c r="A19" s="77" t="s">
        <v>192</v>
      </c>
      <c r="B19" s="92">
        <f t="shared" si="12"/>
        <v>55</v>
      </c>
      <c r="C19" s="91">
        <v>195.13925847081779</v>
      </c>
      <c r="D19" s="68">
        <v>20</v>
      </c>
      <c r="E19" s="78">
        <v>70.959730353024653</v>
      </c>
      <c r="F19" s="68">
        <v>9</v>
      </c>
      <c r="G19" s="78">
        <v>31.931878658861095</v>
      </c>
      <c r="H19" s="68">
        <v>1</v>
      </c>
      <c r="I19" s="78">
        <v>3.5479865176512333</v>
      </c>
      <c r="J19" s="68">
        <v>4</v>
      </c>
      <c r="K19" s="78">
        <v>14.191946070604933</v>
      </c>
      <c r="L19" s="68">
        <v>4</v>
      </c>
      <c r="M19" s="78">
        <v>14.191946070604933</v>
      </c>
      <c r="N19" s="68">
        <v>2</v>
      </c>
      <c r="O19" s="78">
        <v>7.0959730353024666</v>
      </c>
      <c r="P19" s="68">
        <v>2</v>
      </c>
      <c r="Q19" s="78">
        <v>7.0959730353024666</v>
      </c>
      <c r="R19" s="68">
        <v>2</v>
      </c>
      <c r="S19" s="78">
        <v>7.0959730353024666</v>
      </c>
      <c r="T19" s="68">
        <v>1</v>
      </c>
      <c r="U19" s="78">
        <v>3.5479865176512333</v>
      </c>
      <c r="V19" s="68">
        <v>1</v>
      </c>
      <c r="W19" s="78">
        <v>3.5479865176512333</v>
      </c>
      <c r="X19" s="93">
        <v>9</v>
      </c>
      <c r="Y19" s="78">
        <v>31.931878658861095</v>
      </c>
      <c r="Z19" s="78"/>
      <c r="AA19" s="78"/>
      <c r="AB19" s="59"/>
      <c r="AC19" s="59"/>
      <c r="AD19" s="59"/>
      <c r="AF19" s="34" t="s">
        <v>192</v>
      </c>
      <c r="AG19" s="34">
        <v>28185</v>
      </c>
      <c r="AH19" s="94"/>
    </row>
    <row r="20" spans="1:34" ht="12.9" customHeight="1" x14ac:dyDescent="0.25">
      <c r="A20" s="77" t="s">
        <v>193</v>
      </c>
      <c r="B20" s="92">
        <f t="shared" si="12"/>
        <v>74</v>
      </c>
      <c r="C20" s="91">
        <v>167.19763212002078</v>
      </c>
      <c r="D20" s="68">
        <v>19</v>
      </c>
      <c r="E20" s="78">
        <v>42.929121760545875</v>
      </c>
      <c r="F20" s="68">
        <v>15</v>
      </c>
      <c r="G20" s="78">
        <v>33.891411916220427</v>
      </c>
      <c r="H20" s="68">
        <v>7</v>
      </c>
      <c r="I20" s="78">
        <v>15.815992227569534</v>
      </c>
      <c r="J20" s="68">
        <v>5</v>
      </c>
      <c r="K20" s="78">
        <v>11.29713730540681</v>
      </c>
      <c r="L20" s="68">
        <v>1</v>
      </c>
      <c r="M20" s="78">
        <v>2.2594274610813621</v>
      </c>
      <c r="N20" s="68">
        <v>2</v>
      </c>
      <c r="O20" s="78">
        <v>4.5188549221627241</v>
      </c>
      <c r="P20" s="68">
        <v>0</v>
      </c>
      <c r="Q20" s="78">
        <v>0</v>
      </c>
      <c r="R20" s="68">
        <v>4</v>
      </c>
      <c r="S20" s="78">
        <v>9.0377098443254482</v>
      </c>
      <c r="T20" s="68">
        <v>1</v>
      </c>
      <c r="U20" s="78">
        <v>2.2594274610813621</v>
      </c>
      <c r="V20" s="68">
        <v>3</v>
      </c>
      <c r="W20" s="78">
        <v>6.7782823832440862</v>
      </c>
      <c r="X20" s="93">
        <v>17</v>
      </c>
      <c r="Y20" s="78">
        <v>38.410266838383158</v>
      </c>
      <c r="Z20" s="78"/>
      <c r="AA20" s="78"/>
      <c r="AB20" s="59"/>
      <c r="AC20" s="59"/>
      <c r="AD20" s="59"/>
      <c r="AF20" s="34" t="s">
        <v>193</v>
      </c>
      <c r="AG20" s="34">
        <v>44259</v>
      </c>
      <c r="AH20" s="94"/>
    </row>
    <row r="21" spans="1:34" ht="12.9" customHeight="1" x14ac:dyDescent="0.25">
      <c r="A21" s="77" t="s">
        <v>194</v>
      </c>
      <c r="B21" s="92">
        <f t="shared" si="12"/>
        <v>86</v>
      </c>
      <c r="C21" s="91">
        <v>255.33683679225678</v>
      </c>
      <c r="D21" s="68">
        <v>24</v>
      </c>
      <c r="E21" s="78">
        <v>71.256791662955379</v>
      </c>
      <c r="F21" s="68">
        <v>13</v>
      </c>
      <c r="G21" s="78">
        <v>38.597428817434164</v>
      </c>
      <c r="H21" s="68">
        <v>8</v>
      </c>
      <c r="I21" s="78">
        <v>23.752263887651793</v>
      </c>
      <c r="J21" s="68">
        <v>7</v>
      </c>
      <c r="K21" s="78">
        <v>20.783230901695315</v>
      </c>
      <c r="L21" s="68">
        <v>4</v>
      </c>
      <c r="M21" s="78">
        <v>11.876131943825897</v>
      </c>
      <c r="N21" s="68">
        <v>2</v>
      </c>
      <c r="O21" s="78">
        <v>5.9380659719129483</v>
      </c>
      <c r="P21" s="68">
        <v>0</v>
      </c>
      <c r="Q21" s="78">
        <v>0</v>
      </c>
      <c r="R21" s="68">
        <v>3</v>
      </c>
      <c r="S21" s="78">
        <v>8.9070989578694224</v>
      </c>
      <c r="T21" s="68">
        <v>3</v>
      </c>
      <c r="U21" s="78">
        <v>8.9070989578694224</v>
      </c>
      <c r="V21" s="68">
        <v>5</v>
      </c>
      <c r="W21" s="78">
        <v>14.845164929782369</v>
      </c>
      <c r="X21" s="93">
        <v>17</v>
      </c>
      <c r="Y21" s="78">
        <v>50.47356076126006</v>
      </c>
      <c r="Z21" s="78"/>
      <c r="AA21" s="78"/>
      <c r="AB21" s="59"/>
      <c r="AC21" s="59"/>
      <c r="AD21" s="59"/>
      <c r="AF21" s="34" t="s">
        <v>194</v>
      </c>
      <c r="AG21" s="34">
        <v>33681</v>
      </c>
      <c r="AH21" s="94"/>
    </row>
    <row r="22" spans="1:34" ht="12.9" customHeight="1" x14ac:dyDescent="0.25">
      <c r="A22" s="77" t="s">
        <v>195</v>
      </c>
      <c r="B22" s="92">
        <f t="shared" si="12"/>
        <v>36</v>
      </c>
      <c r="C22" s="91">
        <v>328.37726899571288</v>
      </c>
      <c r="D22" s="68">
        <v>9</v>
      </c>
      <c r="E22" s="78">
        <v>82.09431724892822</v>
      </c>
      <c r="F22" s="68">
        <v>5</v>
      </c>
      <c r="G22" s="78">
        <v>45.607954027182338</v>
      </c>
      <c r="H22" s="68">
        <v>4</v>
      </c>
      <c r="I22" s="78">
        <v>36.486363221745869</v>
      </c>
      <c r="J22" s="68">
        <v>2</v>
      </c>
      <c r="K22" s="78">
        <v>18.243181610872934</v>
      </c>
      <c r="L22" s="68">
        <v>2</v>
      </c>
      <c r="M22" s="78">
        <v>18.243181610872934</v>
      </c>
      <c r="N22" s="68">
        <v>5</v>
      </c>
      <c r="O22" s="78">
        <v>45.607954027182338</v>
      </c>
      <c r="P22" s="68">
        <v>0</v>
      </c>
      <c r="Q22" s="78">
        <v>0</v>
      </c>
      <c r="R22" s="68">
        <v>0</v>
      </c>
      <c r="S22" s="78">
        <v>0</v>
      </c>
      <c r="T22" s="68">
        <v>0</v>
      </c>
      <c r="U22" s="78">
        <v>0</v>
      </c>
      <c r="V22" s="68">
        <v>0</v>
      </c>
      <c r="W22" s="78">
        <v>0</v>
      </c>
      <c r="X22" s="93">
        <v>9</v>
      </c>
      <c r="Y22" s="78">
        <v>82.09431724892822</v>
      </c>
      <c r="Z22" s="78"/>
      <c r="AA22" s="78"/>
      <c r="AB22" s="59"/>
      <c r="AC22" s="59"/>
      <c r="AD22" s="59"/>
      <c r="AF22" s="34" t="s">
        <v>195</v>
      </c>
      <c r="AG22" s="34">
        <v>10963</v>
      </c>
      <c r="AH22" s="94"/>
    </row>
    <row r="23" spans="1:34" ht="12.9" customHeight="1" x14ac:dyDescent="0.25">
      <c r="A23" s="77" t="s">
        <v>196</v>
      </c>
      <c r="B23" s="92">
        <f t="shared" si="12"/>
        <v>114</v>
      </c>
      <c r="C23" s="91">
        <v>286.2882973380211</v>
      </c>
      <c r="D23" s="68">
        <v>29</v>
      </c>
      <c r="E23" s="78">
        <v>72.827724761426424</v>
      </c>
      <c r="F23" s="68">
        <v>29</v>
      </c>
      <c r="G23" s="78">
        <v>72.827724761426424</v>
      </c>
      <c r="H23" s="68">
        <v>9</v>
      </c>
      <c r="I23" s="78">
        <v>22.601707684580614</v>
      </c>
      <c r="J23" s="68">
        <v>9</v>
      </c>
      <c r="K23" s="78">
        <v>22.601707684580614</v>
      </c>
      <c r="L23" s="68">
        <v>0</v>
      </c>
      <c r="M23" s="78">
        <v>0</v>
      </c>
      <c r="N23" s="68">
        <v>1</v>
      </c>
      <c r="O23" s="78">
        <v>2.5113008538422905</v>
      </c>
      <c r="P23" s="68">
        <v>4</v>
      </c>
      <c r="Q23" s="78">
        <v>10.045203415369162</v>
      </c>
      <c r="R23" s="68">
        <v>2</v>
      </c>
      <c r="S23" s="78">
        <v>5.022601707684581</v>
      </c>
      <c r="T23" s="68">
        <v>2</v>
      </c>
      <c r="U23" s="78">
        <v>5.022601707684581</v>
      </c>
      <c r="V23" s="68">
        <v>4</v>
      </c>
      <c r="W23" s="78">
        <v>10.045203415369162</v>
      </c>
      <c r="X23" s="93">
        <v>25</v>
      </c>
      <c r="Y23" s="78">
        <v>62.782521346057258</v>
      </c>
      <c r="Z23" s="78"/>
      <c r="AA23" s="78"/>
      <c r="AB23" s="59"/>
      <c r="AC23" s="59"/>
      <c r="AD23" s="59"/>
      <c r="AF23" s="34" t="s">
        <v>196</v>
      </c>
      <c r="AG23" s="34">
        <v>39820</v>
      </c>
      <c r="AH23" s="94"/>
    </row>
    <row r="24" spans="1:34" ht="12.9" customHeight="1" x14ac:dyDescent="0.25">
      <c r="A24" s="77" t="s">
        <v>197</v>
      </c>
      <c r="B24" s="92">
        <f t="shared" si="12"/>
        <v>86</v>
      </c>
      <c r="C24" s="91">
        <v>289.6598181205793</v>
      </c>
      <c r="D24" s="68">
        <v>18</v>
      </c>
      <c r="E24" s="78">
        <v>60.626473560121255</v>
      </c>
      <c r="F24" s="68">
        <v>17</v>
      </c>
      <c r="G24" s="78">
        <v>57.258336140114523</v>
      </c>
      <c r="H24" s="68">
        <v>8</v>
      </c>
      <c r="I24" s="78">
        <v>26.945099360053888</v>
      </c>
      <c r="J24" s="68">
        <v>7</v>
      </c>
      <c r="K24" s="78">
        <v>23.576961940047156</v>
      </c>
      <c r="L24" s="68">
        <v>3</v>
      </c>
      <c r="M24" s="78">
        <v>10.10441226002021</v>
      </c>
      <c r="N24" s="68">
        <v>1</v>
      </c>
      <c r="O24" s="78">
        <v>3.368137420006736</v>
      </c>
      <c r="P24" s="68">
        <v>1</v>
      </c>
      <c r="Q24" s="78">
        <v>3.368137420006736</v>
      </c>
      <c r="R24" s="68">
        <v>6</v>
      </c>
      <c r="S24" s="78">
        <v>20.20882452004042</v>
      </c>
      <c r="T24" s="68">
        <v>1</v>
      </c>
      <c r="U24" s="78">
        <v>3.368137420006736</v>
      </c>
      <c r="V24" s="68">
        <v>4</v>
      </c>
      <c r="W24" s="78">
        <v>13.472549680026944</v>
      </c>
      <c r="X24" s="93">
        <v>20</v>
      </c>
      <c r="Y24" s="78">
        <v>67.36274840013472</v>
      </c>
      <c r="Z24" s="78"/>
      <c r="AA24" s="78"/>
      <c r="AB24" s="59"/>
      <c r="AC24" s="59"/>
      <c r="AD24" s="59"/>
      <c r="AF24" s="34" t="s">
        <v>197</v>
      </c>
      <c r="AG24" s="34">
        <v>29690</v>
      </c>
      <c r="AH24" s="94"/>
    </row>
    <row r="25" spans="1:34" ht="12.9" customHeight="1" x14ac:dyDescent="0.25">
      <c r="A25" s="77" t="s">
        <v>198</v>
      </c>
      <c r="B25" s="92">
        <f t="shared" si="12"/>
        <v>89</v>
      </c>
      <c r="C25" s="91">
        <v>299.25019333579905</v>
      </c>
      <c r="D25" s="68">
        <v>25</v>
      </c>
      <c r="E25" s="78">
        <v>84.059043071853665</v>
      </c>
      <c r="F25" s="68">
        <v>14</v>
      </c>
      <c r="G25" s="78">
        <v>47.073064120238058</v>
      </c>
      <c r="H25" s="68">
        <v>11</v>
      </c>
      <c r="I25" s="78">
        <v>36.985978951615614</v>
      </c>
      <c r="J25" s="68">
        <v>7</v>
      </c>
      <c r="K25" s="78">
        <v>23.536532060119029</v>
      </c>
      <c r="L25" s="68">
        <v>3</v>
      </c>
      <c r="M25" s="78">
        <v>10.087085168622441</v>
      </c>
      <c r="N25" s="68">
        <v>4</v>
      </c>
      <c r="O25" s="78">
        <v>13.449446891496587</v>
      </c>
      <c r="P25" s="68">
        <v>2</v>
      </c>
      <c r="Q25" s="78">
        <v>6.7247234457482934</v>
      </c>
      <c r="R25" s="68">
        <v>0</v>
      </c>
      <c r="S25" s="78">
        <v>0</v>
      </c>
      <c r="T25" s="68">
        <v>3</v>
      </c>
      <c r="U25" s="78">
        <v>10.087085168622441</v>
      </c>
      <c r="V25" s="68">
        <v>2</v>
      </c>
      <c r="W25" s="78">
        <v>6.7247234457482934</v>
      </c>
      <c r="X25" s="93">
        <v>18</v>
      </c>
      <c r="Y25" s="78">
        <v>60.522511011734636</v>
      </c>
      <c r="Z25" s="78"/>
      <c r="AA25" s="78"/>
      <c r="AB25" s="59"/>
      <c r="AC25" s="59"/>
      <c r="AD25" s="59"/>
      <c r="AF25" s="34" t="s">
        <v>198</v>
      </c>
      <c r="AG25" s="34">
        <v>29741</v>
      </c>
      <c r="AH25" s="94"/>
    </row>
    <row r="26" spans="1:34" ht="12.9" customHeight="1" x14ac:dyDescent="0.25">
      <c r="A26" s="77" t="s">
        <v>199</v>
      </c>
      <c r="B26" s="92">
        <f t="shared" si="12"/>
        <v>6</v>
      </c>
      <c r="C26" s="91">
        <v>176.522506619594</v>
      </c>
      <c r="D26" s="68">
        <v>1</v>
      </c>
      <c r="E26" s="78">
        <v>29.420417769932332</v>
      </c>
      <c r="F26" s="68">
        <v>0</v>
      </c>
      <c r="G26" s="78">
        <v>0</v>
      </c>
      <c r="H26" s="68">
        <v>0</v>
      </c>
      <c r="I26" s="78">
        <v>0</v>
      </c>
      <c r="J26" s="68">
        <v>0</v>
      </c>
      <c r="K26" s="78">
        <v>0</v>
      </c>
      <c r="L26" s="68">
        <v>0</v>
      </c>
      <c r="M26" s="78">
        <v>0</v>
      </c>
      <c r="N26" s="68">
        <v>1</v>
      </c>
      <c r="O26" s="78">
        <v>29.420417769932332</v>
      </c>
      <c r="P26" s="68">
        <v>0</v>
      </c>
      <c r="Q26" s="78">
        <v>0</v>
      </c>
      <c r="R26" s="68">
        <v>0</v>
      </c>
      <c r="S26" s="78">
        <v>0</v>
      </c>
      <c r="T26" s="68">
        <v>0</v>
      </c>
      <c r="U26" s="78">
        <v>0</v>
      </c>
      <c r="V26" s="68">
        <v>1</v>
      </c>
      <c r="W26" s="78">
        <v>29.420417769932332</v>
      </c>
      <c r="X26" s="93">
        <v>3</v>
      </c>
      <c r="Y26" s="78">
        <v>88.261253309796999</v>
      </c>
      <c r="Z26" s="78"/>
      <c r="AA26" s="78"/>
      <c r="AB26" s="59"/>
      <c r="AC26" s="59"/>
      <c r="AD26" s="59"/>
      <c r="AF26" s="34" t="s">
        <v>199</v>
      </c>
      <c r="AG26" s="34">
        <v>3399</v>
      </c>
      <c r="AH26" s="94"/>
    </row>
    <row r="27" spans="1:34" ht="12.9" customHeight="1" x14ac:dyDescent="0.25">
      <c r="A27" s="77" t="s">
        <v>200</v>
      </c>
      <c r="B27" s="92">
        <f t="shared" si="12"/>
        <v>1</v>
      </c>
      <c r="C27" s="91">
        <v>25.759917568263784</v>
      </c>
      <c r="D27" s="68">
        <v>0</v>
      </c>
      <c r="E27" s="78">
        <v>0</v>
      </c>
      <c r="F27" s="68">
        <v>0</v>
      </c>
      <c r="G27" s="78">
        <v>0</v>
      </c>
      <c r="H27" s="68">
        <v>0</v>
      </c>
      <c r="I27" s="78">
        <v>0</v>
      </c>
      <c r="J27" s="68">
        <v>0</v>
      </c>
      <c r="K27" s="78">
        <v>0</v>
      </c>
      <c r="L27" s="68">
        <v>1</v>
      </c>
      <c r="M27" s="78">
        <v>25.759917568263784</v>
      </c>
      <c r="N27" s="68">
        <v>0</v>
      </c>
      <c r="O27" s="78">
        <v>0</v>
      </c>
      <c r="P27" s="68">
        <v>0</v>
      </c>
      <c r="Q27" s="78">
        <v>0</v>
      </c>
      <c r="R27" s="68">
        <v>0</v>
      </c>
      <c r="S27" s="78">
        <v>0</v>
      </c>
      <c r="T27" s="68">
        <v>0</v>
      </c>
      <c r="U27" s="78">
        <v>0</v>
      </c>
      <c r="V27" s="68">
        <v>0</v>
      </c>
      <c r="W27" s="78">
        <v>0</v>
      </c>
      <c r="X27" s="93">
        <v>0</v>
      </c>
      <c r="Y27" s="78">
        <v>0</v>
      </c>
      <c r="Z27" s="78"/>
      <c r="AA27" s="78"/>
      <c r="AB27" s="59"/>
      <c r="AC27" s="59"/>
      <c r="AD27" s="59"/>
      <c r="AF27" s="34" t="s">
        <v>200</v>
      </c>
      <c r="AG27" s="34">
        <v>3882</v>
      </c>
      <c r="AH27" s="94"/>
    </row>
    <row r="28" spans="1:34" ht="12.9" customHeight="1" x14ac:dyDescent="0.25">
      <c r="A28" s="77" t="s">
        <v>201</v>
      </c>
      <c r="B28" s="92">
        <f t="shared" si="12"/>
        <v>107</v>
      </c>
      <c r="C28" s="91">
        <v>286.05036625140355</v>
      </c>
      <c r="D28" s="68">
        <v>31</v>
      </c>
      <c r="E28" s="78">
        <v>82.874405175640277</v>
      </c>
      <c r="F28" s="68">
        <v>15</v>
      </c>
      <c r="G28" s="78">
        <v>40.100518633374328</v>
      </c>
      <c r="H28" s="68">
        <v>14</v>
      </c>
      <c r="I28" s="78">
        <v>37.427150724482708</v>
      </c>
      <c r="J28" s="68">
        <v>1</v>
      </c>
      <c r="K28" s="78">
        <v>2.6733679088916218</v>
      </c>
      <c r="L28" s="68">
        <v>8</v>
      </c>
      <c r="M28" s="78">
        <v>21.386943271132974</v>
      </c>
      <c r="N28" s="68">
        <v>1</v>
      </c>
      <c r="O28" s="78">
        <v>2.6733679088916218</v>
      </c>
      <c r="P28" s="68">
        <v>6</v>
      </c>
      <c r="Q28" s="78">
        <v>16.04020745334973</v>
      </c>
      <c r="R28" s="68">
        <v>3</v>
      </c>
      <c r="S28" s="78">
        <v>8.0201037266748649</v>
      </c>
      <c r="T28" s="68">
        <v>2</v>
      </c>
      <c r="U28" s="78">
        <v>5.3467358177832436</v>
      </c>
      <c r="V28" s="68">
        <v>4</v>
      </c>
      <c r="W28" s="78">
        <v>10.693471635566487</v>
      </c>
      <c r="X28" s="93">
        <v>22</v>
      </c>
      <c r="Y28" s="78">
        <v>58.814093995615679</v>
      </c>
      <c r="Z28" s="78"/>
      <c r="AA28" s="78"/>
      <c r="AB28" s="59"/>
      <c r="AC28" s="59"/>
      <c r="AD28" s="59"/>
      <c r="AF28" s="34" t="s">
        <v>201</v>
      </c>
      <c r="AG28" s="34">
        <v>37406</v>
      </c>
      <c r="AH28" s="94"/>
    </row>
    <row r="29" spans="1:34" ht="12.9" customHeight="1" x14ac:dyDescent="0.25">
      <c r="A29" s="77" t="s">
        <v>202</v>
      </c>
      <c r="B29" s="92">
        <f t="shared" si="12"/>
        <v>259</v>
      </c>
      <c r="C29" s="91">
        <v>364.83497908185541</v>
      </c>
      <c r="D29" s="68">
        <v>81</v>
      </c>
      <c r="E29" s="78">
        <v>114.09897029200884</v>
      </c>
      <c r="F29" s="68">
        <v>55</v>
      </c>
      <c r="G29" s="78">
        <v>77.474609457536872</v>
      </c>
      <c r="H29" s="68">
        <v>17</v>
      </c>
      <c r="I29" s="78">
        <v>23.946697468693216</v>
      </c>
      <c r="J29" s="68">
        <v>9</v>
      </c>
      <c r="K29" s="78">
        <v>12.677663365778761</v>
      </c>
      <c r="L29" s="68">
        <v>15</v>
      </c>
      <c r="M29" s="78">
        <v>21.129438942964601</v>
      </c>
      <c r="N29" s="68">
        <v>10</v>
      </c>
      <c r="O29" s="78">
        <v>14.086292628643069</v>
      </c>
      <c r="P29" s="68">
        <v>6</v>
      </c>
      <c r="Q29" s="78">
        <v>8.45177557718584</v>
      </c>
      <c r="R29" s="68">
        <v>7</v>
      </c>
      <c r="S29" s="78">
        <v>9.8604048400501476</v>
      </c>
      <c r="T29" s="68">
        <v>5</v>
      </c>
      <c r="U29" s="78">
        <v>7.0431463143215343</v>
      </c>
      <c r="V29" s="68">
        <v>8</v>
      </c>
      <c r="W29" s="78">
        <v>11.269034102914453</v>
      </c>
      <c r="X29" s="93">
        <v>46</v>
      </c>
      <c r="Y29" s="78">
        <v>64.796946091758116</v>
      </c>
      <c r="Z29" s="78"/>
      <c r="AA29" s="78"/>
      <c r="AB29" s="59"/>
      <c r="AC29" s="59"/>
      <c r="AD29" s="59"/>
      <c r="AF29" s="34" t="s">
        <v>202</v>
      </c>
      <c r="AG29" s="34">
        <v>70991</v>
      </c>
      <c r="AH29" s="94"/>
    </row>
    <row r="30" spans="1:34" ht="12.9" customHeight="1" x14ac:dyDescent="0.25">
      <c r="A30" s="77" t="s">
        <v>203</v>
      </c>
      <c r="B30" s="92">
        <f t="shared" si="12"/>
        <v>19</v>
      </c>
      <c r="C30" s="91">
        <v>285.1140456182473</v>
      </c>
      <c r="D30" s="68">
        <v>3</v>
      </c>
      <c r="E30" s="78">
        <v>45.018007202881151</v>
      </c>
      <c r="F30" s="68">
        <v>3</v>
      </c>
      <c r="G30" s="78">
        <v>45.018007202881151</v>
      </c>
      <c r="H30" s="68">
        <v>2</v>
      </c>
      <c r="I30" s="78">
        <v>30.012004801920767</v>
      </c>
      <c r="J30" s="68">
        <v>0</v>
      </c>
      <c r="K30" s="78">
        <v>0</v>
      </c>
      <c r="L30" s="68">
        <v>2</v>
      </c>
      <c r="M30" s="78">
        <v>30.012004801920767</v>
      </c>
      <c r="N30" s="68">
        <v>0</v>
      </c>
      <c r="O30" s="78">
        <v>0</v>
      </c>
      <c r="P30" s="68">
        <v>0</v>
      </c>
      <c r="Q30" s="78">
        <v>0</v>
      </c>
      <c r="R30" s="68">
        <v>1</v>
      </c>
      <c r="S30" s="78">
        <v>15.006002400960384</v>
      </c>
      <c r="T30" s="68">
        <v>1</v>
      </c>
      <c r="U30" s="78">
        <v>15.006002400960384</v>
      </c>
      <c r="V30" s="68">
        <v>0</v>
      </c>
      <c r="W30" s="78">
        <v>0</v>
      </c>
      <c r="X30" s="93">
        <v>7</v>
      </c>
      <c r="Y30" s="78">
        <v>105.04201680672269</v>
      </c>
      <c r="Z30" s="78"/>
      <c r="AA30" s="78"/>
      <c r="AB30" s="59"/>
      <c r="AC30" s="59"/>
      <c r="AD30" s="59"/>
      <c r="AF30" s="34" t="s">
        <v>203</v>
      </c>
      <c r="AG30" s="34">
        <v>6664</v>
      </c>
      <c r="AH30" s="94"/>
    </row>
    <row r="31" spans="1:34" s="54" customFormat="1" ht="12.9" customHeight="1" x14ac:dyDescent="0.25">
      <c r="A31" s="90" t="s">
        <v>204</v>
      </c>
      <c r="B31" s="92">
        <f t="shared" si="12"/>
        <v>1051</v>
      </c>
      <c r="C31" s="91">
        <f t="shared" ref="C31:C46" si="13">SUM(B31/AG31*100000)</f>
        <v>214.809379668936</v>
      </c>
      <c r="D31" s="87">
        <f>SUM(D32:D46)</f>
        <v>388</v>
      </c>
      <c r="E31" s="91">
        <f t="shared" ref="E31:E46" si="14">SUM(D31/AG31*100000)</f>
        <v>79.301654911081997</v>
      </c>
      <c r="F31" s="87">
        <f>SUM(F32:F46)</f>
        <v>214</v>
      </c>
      <c r="G31" s="91">
        <f t="shared" ref="G31:G46" si="15">SUM(F31/AG31*100000)</f>
        <v>43.738541626215323</v>
      </c>
      <c r="H31" s="87">
        <f>SUM(H32:H46)</f>
        <v>68</v>
      </c>
      <c r="I31" s="91">
        <f t="shared" ref="I31:I46" si="16">SUM(H31/AG31*100000)</f>
        <v>13.898228180292723</v>
      </c>
      <c r="J31" s="87">
        <f>SUM(J32:J46)</f>
        <v>56</v>
      </c>
      <c r="K31" s="91">
        <f t="shared" ref="K31:K46" si="17">SUM(J31/AG31*100000)</f>
        <v>11.445599677888124</v>
      </c>
      <c r="L31" s="87">
        <f>SUM(L32:L46)</f>
        <v>30</v>
      </c>
      <c r="M31" s="91">
        <f t="shared" ref="M31:M46" si="18">SUM(L31/AG31*100000)</f>
        <v>6.1315712560114948</v>
      </c>
      <c r="N31" s="87">
        <f>SUM(N32:N46)</f>
        <v>15</v>
      </c>
      <c r="O31" s="91">
        <f t="shared" ref="O31:O46" si="19">SUM(N31/AG31*100000)</f>
        <v>3.0657856280057474</v>
      </c>
      <c r="P31" s="87">
        <f>SUM(P32:P46)</f>
        <v>19</v>
      </c>
      <c r="Q31" s="91">
        <f t="shared" ref="Q31:Q46" si="20">SUM(P31/AG31*100000)</f>
        <v>3.8833284621406134</v>
      </c>
      <c r="R31" s="87">
        <f>SUM(R32:R46)</f>
        <v>30</v>
      </c>
      <c r="S31" s="91">
        <f t="shared" ref="S31:S46" si="21">SUM(R31/AG31*100000)</f>
        <v>6.1315712560114948</v>
      </c>
      <c r="T31" s="87">
        <f>SUM(T32:T46)</f>
        <v>33</v>
      </c>
      <c r="U31" s="91">
        <f t="shared" ref="U31:U46" si="22">SUM(T31/AG31*100000)</f>
        <v>6.744728381612644</v>
      </c>
      <c r="V31" s="87">
        <f>SUM(V32:V46)</f>
        <v>17</v>
      </c>
      <c r="W31" s="91">
        <f t="shared" ref="W31:W46" si="23">SUM(V31/AG31*100000)</f>
        <v>3.4745570450731806</v>
      </c>
      <c r="X31" s="87">
        <f>SUM(X32:X46)</f>
        <v>181</v>
      </c>
      <c r="Y31" s="91">
        <f t="shared" ref="Y31:Y46" si="24">SUM(X31/AG31*100000)</f>
        <v>36.993813244602684</v>
      </c>
      <c r="Z31" s="50"/>
      <c r="AA31" s="50"/>
      <c r="AB31" s="50"/>
      <c r="AC31" s="50"/>
      <c r="AD31" s="50"/>
      <c r="AF31" s="54" t="s">
        <v>204</v>
      </c>
      <c r="AG31" s="54">
        <v>489271</v>
      </c>
      <c r="AH31" s="49"/>
    </row>
    <row r="32" spans="1:34" ht="12.9" customHeight="1" x14ac:dyDescent="0.25">
      <c r="A32" s="77" t="s">
        <v>204</v>
      </c>
      <c r="B32" s="92">
        <f t="shared" si="12"/>
        <v>377</v>
      </c>
      <c r="C32" s="91">
        <f t="shared" si="13"/>
        <v>252.95053039096624</v>
      </c>
      <c r="D32" s="68">
        <v>145</v>
      </c>
      <c r="E32" s="78">
        <f t="shared" si="14"/>
        <v>97.288665534987018</v>
      </c>
      <c r="F32" s="68">
        <v>82</v>
      </c>
      <c r="G32" s="78">
        <f t="shared" si="15"/>
        <v>55.018417750820248</v>
      </c>
      <c r="H32" s="68">
        <v>18</v>
      </c>
      <c r="I32" s="78">
        <f t="shared" si="16"/>
        <v>12.077213652619079</v>
      </c>
      <c r="J32" s="68">
        <v>18</v>
      </c>
      <c r="K32" s="78">
        <f t="shared" si="17"/>
        <v>12.077213652619079</v>
      </c>
      <c r="L32" s="68">
        <v>10</v>
      </c>
      <c r="M32" s="78">
        <f t="shared" si="18"/>
        <v>6.7095631403439322</v>
      </c>
      <c r="N32" s="68">
        <v>5</v>
      </c>
      <c r="O32" s="78">
        <f t="shared" si="19"/>
        <v>3.3547815701719661</v>
      </c>
      <c r="P32" s="68">
        <v>7</v>
      </c>
      <c r="Q32" s="78">
        <f t="shared" si="20"/>
        <v>4.6966941982407526</v>
      </c>
      <c r="R32" s="68">
        <v>11</v>
      </c>
      <c r="S32" s="78">
        <f t="shared" si="21"/>
        <v>7.3805194543783257</v>
      </c>
      <c r="T32" s="68">
        <v>14</v>
      </c>
      <c r="U32" s="78">
        <f t="shared" si="22"/>
        <v>9.3933883964815053</v>
      </c>
      <c r="V32" s="68">
        <v>9</v>
      </c>
      <c r="W32" s="78">
        <f t="shared" si="23"/>
        <v>6.0386068263095396</v>
      </c>
      <c r="X32" s="68">
        <v>58</v>
      </c>
      <c r="Y32" s="78">
        <f t="shared" si="24"/>
        <v>38.915466213994804</v>
      </c>
      <c r="Z32" s="59"/>
      <c r="AA32" s="59"/>
      <c r="AB32" s="59"/>
      <c r="AC32" s="59"/>
      <c r="AD32" s="59"/>
      <c r="AF32" s="34" t="s">
        <v>184</v>
      </c>
      <c r="AG32" s="34">
        <v>149041</v>
      </c>
      <c r="AH32" s="94"/>
    </row>
    <row r="33" spans="1:34" ht="12.9" customHeight="1" x14ac:dyDescent="0.25">
      <c r="A33" s="77" t="s">
        <v>205</v>
      </c>
      <c r="B33" s="92">
        <f t="shared" si="12"/>
        <v>110</v>
      </c>
      <c r="C33" s="91">
        <f t="shared" si="13"/>
        <v>246.11254055263453</v>
      </c>
      <c r="D33" s="68">
        <v>30</v>
      </c>
      <c r="E33" s="78">
        <f t="shared" si="14"/>
        <v>67.121601968900322</v>
      </c>
      <c r="F33" s="68">
        <v>31</v>
      </c>
      <c r="G33" s="78">
        <f t="shared" si="15"/>
        <v>69.358988701197006</v>
      </c>
      <c r="H33" s="68">
        <v>6</v>
      </c>
      <c r="I33" s="78">
        <f t="shared" si="16"/>
        <v>13.424320393780066</v>
      </c>
      <c r="J33" s="68">
        <v>10</v>
      </c>
      <c r="K33" s="78">
        <f t="shared" si="17"/>
        <v>22.373867322966774</v>
      </c>
      <c r="L33" s="68">
        <v>6</v>
      </c>
      <c r="M33" s="78">
        <f t="shared" si="18"/>
        <v>13.424320393780066</v>
      </c>
      <c r="N33" s="68">
        <v>0</v>
      </c>
      <c r="O33" s="78">
        <f t="shared" si="19"/>
        <v>0</v>
      </c>
      <c r="P33" s="68">
        <v>0</v>
      </c>
      <c r="Q33" s="78">
        <f t="shared" si="20"/>
        <v>0</v>
      </c>
      <c r="R33" s="68">
        <v>2</v>
      </c>
      <c r="S33" s="78">
        <f t="shared" si="21"/>
        <v>4.4747734645933548</v>
      </c>
      <c r="T33" s="68">
        <v>3</v>
      </c>
      <c r="U33" s="78">
        <f t="shared" si="22"/>
        <v>6.7121601968900331</v>
      </c>
      <c r="V33" s="68">
        <v>1</v>
      </c>
      <c r="W33" s="78">
        <f t="shared" si="23"/>
        <v>2.2373867322966774</v>
      </c>
      <c r="X33" s="68">
        <v>21</v>
      </c>
      <c r="Y33" s="78">
        <f t="shared" si="24"/>
        <v>46.985121378230225</v>
      </c>
      <c r="Z33" s="59"/>
      <c r="AA33" s="59"/>
      <c r="AB33" s="59"/>
      <c r="AC33" s="59"/>
      <c r="AD33" s="59"/>
      <c r="AF33" s="34" t="s">
        <v>205</v>
      </c>
      <c r="AG33" s="34">
        <v>44695</v>
      </c>
      <c r="AH33" s="94"/>
    </row>
    <row r="34" spans="1:34" ht="12.9" customHeight="1" x14ac:dyDescent="0.25">
      <c r="A34" s="77" t="s">
        <v>206</v>
      </c>
      <c r="B34" s="92">
        <f t="shared" si="12"/>
        <v>106</v>
      </c>
      <c r="C34" s="91">
        <f t="shared" si="13"/>
        <v>238.59364800684267</v>
      </c>
      <c r="D34" s="68">
        <v>33</v>
      </c>
      <c r="E34" s="78">
        <f t="shared" si="14"/>
        <v>74.279154568168011</v>
      </c>
      <c r="F34" s="68">
        <v>22</v>
      </c>
      <c r="G34" s="78">
        <f t="shared" si="15"/>
        <v>49.519436378778671</v>
      </c>
      <c r="H34" s="68">
        <v>7</v>
      </c>
      <c r="I34" s="78">
        <f t="shared" si="16"/>
        <v>15.756184302338669</v>
      </c>
      <c r="J34" s="68">
        <v>6</v>
      </c>
      <c r="K34" s="78">
        <f t="shared" si="17"/>
        <v>13.505300830576003</v>
      </c>
      <c r="L34" s="68">
        <v>3</v>
      </c>
      <c r="M34" s="78">
        <f t="shared" si="18"/>
        <v>6.7526504152880014</v>
      </c>
      <c r="N34" s="68">
        <v>3</v>
      </c>
      <c r="O34" s="78">
        <f t="shared" si="19"/>
        <v>6.7526504152880014</v>
      </c>
      <c r="P34" s="68">
        <v>4</v>
      </c>
      <c r="Q34" s="78">
        <f t="shared" si="20"/>
        <v>9.0035338870506667</v>
      </c>
      <c r="R34" s="68">
        <v>3</v>
      </c>
      <c r="S34" s="78">
        <f t="shared" si="21"/>
        <v>6.7526504152880014</v>
      </c>
      <c r="T34" s="68">
        <v>2</v>
      </c>
      <c r="U34" s="78">
        <f t="shared" si="22"/>
        <v>4.5017669435253334</v>
      </c>
      <c r="V34" s="68">
        <v>1</v>
      </c>
      <c r="W34" s="78">
        <f t="shared" si="23"/>
        <v>2.2508834717626667</v>
      </c>
      <c r="X34" s="68">
        <v>22</v>
      </c>
      <c r="Y34" s="78">
        <f t="shared" si="24"/>
        <v>49.519436378778671</v>
      </c>
      <c r="Z34" s="59"/>
      <c r="AA34" s="59"/>
      <c r="AB34" s="59"/>
      <c r="AC34" s="59"/>
      <c r="AD34" s="59"/>
      <c r="AF34" s="34" t="s">
        <v>206</v>
      </c>
      <c r="AG34" s="34">
        <v>44427</v>
      </c>
      <c r="AH34" s="94"/>
    </row>
    <row r="35" spans="1:34" ht="12.9" customHeight="1" x14ac:dyDescent="0.25">
      <c r="A35" s="77" t="s">
        <v>207</v>
      </c>
      <c r="B35" s="92">
        <f t="shared" si="12"/>
        <v>8</v>
      </c>
      <c r="C35" s="91">
        <f t="shared" si="13"/>
        <v>227.85531187695815</v>
      </c>
      <c r="D35" s="68">
        <v>4</v>
      </c>
      <c r="E35" s="78">
        <f t="shared" si="14"/>
        <v>113.92765593847908</v>
      </c>
      <c r="F35" s="68">
        <v>2</v>
      </c>
      <c r="G35" s="78">
        <f t="shared" si="15"/>
        <v>56.963827969239539</v>
      </c>
      <c r="H35" s="68">
        <v>2</v>
      </c>
      <c r="I35" s="78">
        <f t="shared" si="16"/>
        <v>56.963827969239539</v>
      </c>
      <c r="J35" s="68">
        <v>0</v>
      </c>
      <c r="K35" s="78">
        <f t="shared" si="17"/>
        <v>0</v>
      </c>
      <c r="L35" s="68">
        <v>0</v>
      </c>
      <c r="M35" s="78">
        <f t="shared" si="18"/>
        <v>0</v>
      </c>
      <c r="N35" s="68">
        <v>0</v>
      </c>
      <c r="O35" s="78">
        <f t="shared" si="19"/>
        <v>0</v>
      </c>
      <c r="P35" s="68">
        <v>0</v>
      </c>
      <c r="Q35" s="78">
        <f t="shared" si="20"/>
        <v>0</v>
      </c>
      <c r="R35" s="68">
        <v>0</v>
      </c>
      <c r="S35" s="78">
        <f t="shared" si="21"/>
        <v>0</v>
      </c>
      <c r="T35" s="68">
        <v>0</v>
      </c>
      <c r="U35" s="78">
        <f t="shared" si="22"/>
        <v>0</v>
      </c>
      <c r="V35" s="68">
        <v>0</v>
      </c>
      <c r="W35" s="78">
        <f t="shared" si="23"/>
        <v>0</v>
      </c>
      <c r="X35" s="68">
        <v>0</v>
      </c>
      <c r="Y35" s="78">
        <f t="shared" si="24"/>
        <v>0</v>
      </c>
      <c r="Z35" s="59"/>
      <c r="AA35" s="59"/>
      <c r="AB35" s="59"/>
      <c r="AC35" s="59"/>
      <c r="AD35" s="59"/>
      <c r="AF35" s="34" t="s">
        <v>207</v>
      </c>
      <c r="AG35" s="34">
        <v>3511</v>
      </c>
      <c r="AH35" s="94"/>
    </row>
    <row r="36" spans="1:34" ht="12.9" customHeight="1" x14ac:dyDescent="0.25">
      <c r="A36" s="77" t="s">
        <v>208</v>
      </c>
      <c r="B36" s="92">
        <f t="shared" si="12"/>
        <v>35</v>
      </c>
      <c r="C36" s="91">
        <f t="shared" si="13"/>
        <v>247.99829944023244</v>
      </c>
      <c r="D36" s="68">
        <v>23</v>
      </c>
      <c r="E36" s="78">
        <f t="shared" si="14"/>
        <v>162.97031106072416</v>
      </c>
      <c r="F36" s="68">
        <v>3</v>
      </c>
      <c r="G36" s="78">
        <f t="shared" si="15"/>
        <v>21.256997094877065</v>
      </c>
      <c r="H36" s="68">
        <v>2</v>
      </c>
      <c r="I36" s="78">
        <f t="shared" si="16"/>
        <v>14.17133139658471</v>
      </c>
      <c r="J36" s="68">
        <v>0</v>
      </c>
      <c r="K36" s="78">
        <f t="shared" si="17"/>
        <v>0</v>
      </c>
      <c r="L36" s="68">
        <v>0</v>
      </c>
      <c r="M36" s="78">
        <f t="shared" si="18"/>
        <v>0</v>
      </c>
      <c r="N36" s="68">
        <v>0</v>
      </c>
      <c r="O36" s="78">
        <f t="shared" si="19"/>
        <v>0</v>
      </c>
      <c r="P36" s="68">
        <v>0</v>
      </c>
      <c r="Q36" s="78">
        <f t="shared" si="20"/>
        <v>0</v>
      </c>
      <c r="R36" s="68">
        <v>2</v>
      </c>
      <c r="S36" s="78">
        <f t="shared" si="21"/>
        <v>14.17133139658471</v>
      </c>
      <c r="T36" s="68">
        <v>0</v>
      </c>
      <c r="U36" s="78">
        <f t="shared" si="22"/>
        <v>0</v>
      </c>
      <c r="V36" s="68">
        <v>0</v>
      </c>
      <c r="W36" s="78">
        <f t="shared" si="23"/>
        <v>0</v>
      </c>
      <c r="X36" s="68">
        <v>5</v>
      </c>
      <c r="Y36" s="78">
        <f t="shared" si="24"/>
        <v>35.42832849146177</v>
      </c>
      <c r="Z36" s="59"/>
      <c r="AA36" s="59"/>
      <c r="AB36" s="59"/>
      <c r="AC36" s="59"/>
      <c r="AD36" s="59"/>
      <c r="AF36" s="34" t="s">
        <v>208</v>
      </c>
      <c r="AG36" s="34">
        <v>14113</v>
      </c>
      <c r="AH36" s="94"/>
    </row>
    <row r="37" spans="1:34" ht="12.9" customHeight="1" x14ac:dyDescent="0.25">
      <c r="A37" s="77" t="s">
        <v>209</v>
      </c>
      <c r="B37" s="92">
        <f t="shared" si="12"/>
        <v>46</v>
      </c>
      <c r="C37" s="91">
        <f t="shared" si="13"/>
        <v>197.82393669634024</v>
      </c>
      <c r="D37" s="68">
        <v>18</v>
      </c>
      <c r="E37" s="78">
        <f t="shared" si="14"/>
        <v>77.409366533350536</v>
      </c>
      <c r="F37" s="68">
        <v>7</v>
      </c>
      <c r="G37" s="78">
        <f t="shared" si="15"/>
        <v>30.10364254074743</v>
      </c>
      <c r="H37" s="68">
        <v>5</v>
      </c>
      <c r="I37" s="78">
        <f t="shared" si="16"/>
        <v>21.502601814819595</v>
      </c>
      <c r="J37" s="68">
        <v>3</v>
      </c>
      <c r="K37" s="78">
        <f t="shared" si="17"/>
        <v>12.901561088891755</v>
      </c>
      <c r="L37" s="68">
        <v>0</v>
      </c>
      <c r="M37" s="78">
        <f t="shared" si="18"/>
        <v>0</v>
      </c>
      <c r="N37" s="68">
        <v>0</v>
      </c>
      <c r="O37" s="78">
        <f t="shared" si="19"/>
        <v>0</v>
      </c>
      <c r="P37" s="68">
        <v>1</v>
      </c>
      <c r="Q37" s="78">
        <f t="shared" si="20"/>
        <v>4.3005203629639182</v>
      </c>
      <c r="R37" s="68">
        <v>0</v>
      </c>
      <c r="S37" s="78">
        <f t="shared" si="21"/>
        <v>0</v>
      </c>
      <c r="T37" s="68">
        <v>0</v>
      </c>
      <c r="U37" s="78">
        <f t="shared" si="22"/>
        <v>0</v>
      </c>
      <c r="V37" s="68">
        <v>0</v>
      </c>
      <c r="W37" s="78">
        <f t="shared" si="23"/>
        <v>0</v>
      </c>
      <c r="X37" s="68">
        <v>12</v>
      </c>
      <c r="Y37" s="78">
        <f t="shared" si="24"/>
        <v>51.606244355567021</v>
      </c>
      <c r="Z37" s="59"/>
      <c r="AA37" s="59"/>
      <c r="AB37" s="59"/>
      <c r="AC37" s="59"/>
      <c r="AD37" s="59"/>
      <c r="AF37" s="34" t="s">
        <v>209</v>
      </c>
      <c r="AG37" s="34">
        <v>23253</v>
      </c>
      <c r="AH37" s="94"/>
    </row>
    <row r="38" spans="1:34" ht="12.9" customHeight="1" x14ac:dyDescent="0.25">
      <c r="A38" s="77" t="s">
        <v>210</v>
      </c>
      <c r="B38" s="92">
        <f t="shared" si="12"/>
        <v>48</v>
      </c>
      <c r="C38" s="91">
        <f t="shared" si="13"/>
        <v>249.07892688495664</v>
      </c>
      <c r="D38" s="68">
        <v>19</v>
      </c>
      <c r="E38" s="78">
        <f t="shared" si="14"/>
        <v>98.593741891962026</v>
      </c>
      <c r="F38" s="68">
        <v>10</v>
      </c>
      <c r="G38" s="78">
        <f t="shared" si="15"/>
        <v>51.891443101032635</v>
      </c>
      <c r="H38" s="68">
        <v>2</v>
      </c>
      <c r="I38" s="78">
        <f t="shared" si="16"/>
        <v>10.378288620206527</v>
      </c>
      <c r="J38" s="68">
        <v>0</v>
      </c>
      <c r="K38" s="78">
        <f t="shared" si="17"/>
        <v>0</v>
      </c>
      <c r="L38" s="68">
        <v>0</v>
      </c>
      <c r="M38" s="78">
        <f t="shared" si="18"/>
        <v>0</v>
      </c>
      <c r="N38" s="68">
        <v>1</v>
      </c>
      <c r="O38" s="78">
        <f t="shared" si="19"/>
        <v>5.1891443101032637</v>
      </c>
      <c r="P38" s="68">
        <v>1</v>
      </c>
      <c r="Q38" s="78">
        <f t="shared" si="20"/>
        <v>5.1891443101032637</v>
      </c>
      <c r="R38" s="68">
        <v>3</v>
      </c>
      <c r="S38" s="78">
        <f t="shared" si="21"/>
        <v>15.56743293030979</v>
      </c>
      <c r="T38" s="68">
        <v>3</v>
      </c>
      <c r="U38" s="78">
        <f t="shared" si="22"/>
        <v>15.56743293030979</v>
      </c>
      <c r="V38" s="68">
        <v>0</v>
      </c>
      <c r="W38" s="78">
        <f t="shared" si="23"/>
        <v>0</v>
      </c>
      <c r="X38" s="68">
        <v>9</v>
      </c>
      <c r="Y38" s="78">
        <f t="shared" si="24"/>
        <v>46.702298790929376</v>
      </c>
      <c r="Z38" s="59"/>
      <c r="AA38" s="59"/>
      <c r="AB38" s="59"/>
      <c r="AC38" s="59"/>
      <c r="AD38" s="59"/>
      <c r="AF38" s="34" t="s">
        <v>210</v>
      </c>
      <c r="AG38" s="34">
        <v>19271</v>
      </c>
      <c r="AH38" s="94"/>
    </row>
    <row r="39" spans="1:34" ht="12.9" customHeight="1" x14ac:dyDescent="0.25">
      <c r="A39" s="77" t="s">
        <v>211</v>
      </c>
      <c r="B39" s="92">
        <f t="shared" si="12"/>
        <v>58</v>
      </c>
      <c r="C39" s="91">
        <f t="shared" si="13"/>
        <v>360.87605774016924</v>
      </c>
      <c r="D39" s="68">
        <v>28</v>
      </c>
      <c r="E39" s="78">
        <f t="shared" si="14"/>
        <v>174.21602787456445</v>
      </c>
      <c r="F39" s="68">
        <v>13</v>
      </c>
      <c r="G39" s="78">
        <f t="shared" si="15"/>
        <v>80.886012941762075</v>
      </c>
      <c r="H39" s="68">
        <v>4</v>
      </c>
      <c r="I39" s="78">
        <f t="shared" si="16"/>
        <v>24.888003982080637</v>
      </c>
      <c r="J39" s="68">
        <v>1</v>
      </c>
      <c r="K39" s="78">
        <f t="shared" si="17"/>
        <v>6.2220009955201592</v>
      </c>
      <c r="L39" s="68">
        <v>2</v>
      </c>
      <c r="M39" s="78">
        <f t="shared" si="18"/>
        <v>12.444001991040318</v>
      </c>
      <c r="N39" s="68">
        <v>1</v>
      </c>
      <c r="O39" s="78">
        <f t="shared" si="19"/>
        <v>6.2220009955201592</v>
      </c>
      <c r="P39" s="68">
        <v>0</v>
      </c>
      <c r="Q39" s="78">
        <f t="shared" si="20"/>
        <v>0</v>
      </c>
      <c r="R39" s="68">
        <v>3</v>
      </c>
      <c r="S39" s="78">
        <f t="shared" si="21"/>
        <v>18.666002986560478</v>
      </c>
      <c r="T39" s="68">
        <v>1</v>
      </c>
      <c r="U39" s="78">
        <f t="shared" si="22"/>
        <v>6.2220009955201592</v>
      </c>
      <c r="V39" s="68">
        <v>0</v>
      </c>
      <c r="W39" s="78">
        <f t="shared" si="23"/>
        <v>0</v>
      </c>
      <c r="X39" s="68">
        <v>5</v>
      </c>
      <c r="Y39" s="78">
        <f t="shared" si="24"/>
        <v>31.110004977600795</v>
      </c>
      <c r="Z39" s="59"/>
      <c r="AA39" s="59"/>
      <c r="AB39" s="59"/>
      <c r="AC39" s="59"/>
      <c r="AD39" s="59"/>
      <c r="AF39" s="34" t="s">
        <v>211</v>
      </c>
      <c r="AG39" s="34">
        <v>16072</v>
      </c>
      <c r="AH39" s="94"/>
    </row>
    <row r="40" spans="1:34" ht="12.9" customHeight="1" x14ac:dyDescent="0.25">
      <c r="A40" s="77" t="s">
        <v>212</v>
      </c>
      <c r="B40" s="92">
        <f t="shared" si="12"/>
        <v>32</v>
      </c>
      <c r="C40" s="91">
        <f t="shared" si="13"/>
        <v>286.35346756152126</v>
      </c>
      <c r="D40" s="68">
        <v>17</v>
      </c>
      <c r="E40" s="78">
        <f t="shared" si="14"/>
        <v>152.12527964205816</v>
      </c>
      <c r="F40" s="68">
        <v>8</v>
      </c>
      <c r="G40" s="78">
        <f t="shared" si="15"/>
        <v>71.588366890380314</v>
      </c>
      <c r="H40" s="68">
        <v>3</v>
      </c>
      <c r="I40" s="78">
        <f t="shared" si="16"/>
        <v>26.845637583892614</v>
      </c>
      <c r="J40" s="68">
        <v>1</v>
      </c>
      <c r="K40" s="78">
        <f t="shared" si="17"/>
        <v>8.9485458612975393</v>
      </c>
      <c r="L40" s="68">
        <v>1</v>
      </c>
      <c r="M40" s="78">
        <f t="shared" si="18"/>
        <v>8.9485458612975393</v>
      </c>
      <c r="N40" s="68">
        <v>0</v>
      </c>
      <c r="O40" s="78">
        <f t="shared" si="19"/>
        <v>0</v>
      </c>
      <c r="P40" s="68">
        <v>1</v>
      </c>
      <c r="Q40" s="78">
        <f t="shared" si="20"/>
        <v>8.9485458612975393</v>
      </c>
      <c r="R40" s="68">
        <v>0</v>
      </c>
      <c r="S40" s="78">
        <f t="shared" si="21"/>
        <v>0</v>
      </c>
      <c r="T40" s="68">
        <v>0</v>
      </c>
      <c r="U40" s="78">
        <f t="shared" si="22"/>
        <v>0</v>
      </c>
      <c r="V40" s="68">
        <v>0</v>
      </c>
      <c r="W40" s="78">
        <f t="shared" si="23"/>
        <v>0</v>
      </c>
      <c r="X40" s="68">
        <v>1</v>
      </c>
      <c r="Y40" s="78">
        <f t="shared" si="24"/>
        <v>8.9485458612975393</v>
      </c>
      <c r="Z40" s="59"/>
      <c r="AA40" s="59"/>
      <c r="AB40" s="59"/>
      <c r="AC40" s="59"/>
      <c r="AD40" s="59"/>
      <c r="AF40" s="34" t="s">
        <v>212</v>
      </c>
      <c r="AG40" s="34">
        <v>11175</v>
      </c>
      <c r="AH40" s="94"/>
    </row>
    <row r="41" spans="1:34" ht="12.9" customHeight="1" x14ac:dyDescent="0.25">
      <c r="A41" s="77" t="s">
        <v>213</v>
      </c>
      <c r="B41" s="92">
        <f t="shared" si="12"/>
        <v>133</v>
      </c>
      <c r="C41" s="91">
        <f t="shared" si="13"/>
        <v>139.73817478829142</v>
      </c>
      <c r="D41" s="68">
        <v>48</v>
      </c>
      <c r="E41" s="78">
        <f t="shared" si="14"/>
        <v>50.431822479984866</v>
      </c>
      <c r="F41" s="68">
        <v>15</v>
      </c>
      <c r="G41" s="78">
        <f t="shared" si="15"/>
        <v>15.759944524995273</v>
      </c>
      <c r="H41" s="68">
        <v>7</v>
      </c>
      <c r="I41" s="78">
        <f t="shared" si="16"/>
        <v>7.3546407783311274</v>
      </c>
      <c r="J41" s="68">
        <v>10</v>
      </c>
      <c r="K41" s="78">
        <f t="shared" si="17"/>
        <v>10.50662968333018</v>
      </c>
      <c r="L41" s="68">
        <v>2</v>
      </c>
      <c r="M41" s="78">
        <f t="shared" si="18"/>
        <v>2.101325936666036</v>
      </c>
      <c r="N41" s="68">
        <v>2</v>
      </c>
      <c r="O41" s="78">
        <f t="shared" si="19"/>
        <v>2.101325936666036</v>
      </c>
      <c r="P41" s="68">
        <v>3</v>
      </c>
      <c r="Q41" s="78">
        <f t="shared" si="20"/>
        <v>3.1519889049990542</v>
      </c>
      <c r="R41" s="68">
        <v>4</v>
      </c>
      <c r="S41" s="78">
        <f t="shared" si="21"/>
        <v>4.2026518733320719</v>
      </c>
      <c r="T41" s="68">
        <v>7</v>
      </c>
      <c r="U41" s="78">
        <f t="shared" si="22"/>
        <v>7.3546407783311274</v>
      </c>
      <c r="V41" s="68">
        <v>3</v>
      </c>
      <c r="W41" s="78">
        <f t="shared" si="23"/>
        <v>3.1519889049990542</v>
      </c>
      <c r="X41" s="68">
        <v>32</v>
      </c>
      <c r="Y41" s="78">
        <f t="shared" si="24"/>
        <v>33.621214986656575</v>
      </c>
      <c r="Z41" s="59"/>
      <c r="AA41" s="59"/>
      <c r="AB41" s="59"/>
      <c r="AC41" s="59"/>
      <c r="AD41" s="59"/>
      <c r="AF41" s="34" t="s">
        <v>213</v>
      </c>
      <c r="AG41" s="34">
        <v>95178</v>
      </c>
      <c r="AH41" s="94"/>
    </row>
    <row r="42" spans="1:34" ht="12.9" customHeight="1" x14ac:dyDescent="0.25">
      <c r="A42" s="77" t="s">
        <v>214</v>
      </c>
      <c r="B42" s="92">
        <f t="shared" si="12"/>
        <v>14</v>
      </c>
      <c r="C42" s="91">
        <f t="shared" si="13"/>
        <v>199.9714326524782</v>
      </c>
      <c r="D42" s="68">
        <v>2</v>
      </c>
      <c r="E42" s="78">
        <f t="shared" si="14"/>
        <v>28.567347521782605</v>
      </c>
      <c r="F42" s="68">
        <v>6</v>
      </c>
      <c r="G42" s="78">
        <f t="shared" si="15"/>
        <v>85.70204256534781</v>
      </c>
      <c r="H42" s="68">
        <v>1</v>
      </c>
      <c r="I42" s="78">
        <f t="shared" si="16"/>
        <v>14.283673760891302</v>
      </c>
      <c r="J42" s="68">
        <v>1</v>
      </c>
      <c r="K42" s="78">
        <f t="shared" si="17"/>
        <v>14.283673760891302</v>
      </c>
      <c r="L42" s="68">
        <v>1</v>
      </c>
      <c r="M42" s="78">
        <f t="shared" si="18"/>
        <v>14.283673760891302</v>
      </c>
      <c r="N42" s="68">
        <v>0</v>
      </c>
      <c r="O42" s="78">
        <f t="shared" si="19"/>
        <v>0</v>
      </c>
      <c r="P42" s="68">
        <v>0</v>
      </c>
      <c r="Q42" s="78">
        <f t="shared" si="20"/>
        <v>0</v>
      </c>
      <c r="R42" s="68">
        <v>0</v>
      </c>
      <c r="S42" s="78">
        <f t="shared" si="21"/>
        <v>0</v>
      </c>
      <c r="T42" s="68">
        <v>0</v>
      </c>
      <c r="U42" s="78">
        <f t="shared" si="22"/>
        <v>0</v>
      </c>
      <c r="V42" s="68">
        <v>0</v>
      </c>
      <c r="W42" s="78">
        <f t="shared" si="23"/>
        <v>0</v>
      </c>
      <c r="X42" s="68">
        <v>3</v>
      </c>
      <c r="Y42" s="78">
        <f t="shared" si="24"/>
        <v>42.851021282673905</v>
      </c>
      <c r="Z42" s="59"/>
      <c r="AA42" s="59"/>
      <c r="AB42" s="59"/>
      <c r="AC42" s="59"/>
      <c r="AD42" s="59"/>
      <c r="AF42" s="34" t="s">
        <v>215</v>
      </c>
      <c r="AG42" s="34">
        <v>7001</v>
      </c>
      <c r="AH42" s="94"/>
    </row>
    <row r="43" spans="1:34" ht="12.9" customHeight="1" x14ac:dyDescent="0.25">
      <c r="A43" s="77" t="s">
        <v>216</v>
      </c>
      <c r="B43" s="92">
        <f t="shared" si="12"/>
        <v>29</v>
      </c>
      <c r="C43" s="91">
        <f t="shared" si="13"/>
        <v>272.14714714714711</v>
      </c>
      <c r="D43" s="68">
        <v>12</v>
      </c>
      <c r="E43" s="78">
        <f t="shared" si="14"/>
        <v>112.61261261261261</v>
      </c>
      <c r="F43" s="68">
        <v>5</v>
      </c>
      <c r="G43" s="78">
        <f t="shared" si="15"/>
        <v>46.921921921921921</v>
      </c>
      <c r="H43" s="68">
        <v>2</v>
      </c>
      <c r="I43" s="78">
        <f t="shared" si="16"/>
        <v>18.768768768768769</v>
      </c>
      <c r="J43" s="68">
        <v>2</v>
      </c>
      <c r="K43" s="78">
        <f t="shared" si="17"/>
        <v>18.768768768768769</v>
      </c>
      <c r="L43" s="68">
        <v>0</v>
      </c>
      <c r="M43" s="78">
        <f t="shared" si="18"/>
        <v>0</v>
      </c>
      <c r="N43" s="68">
        <v>0</v>
      </c>
      <c r="O43" s="78">
        <f t="shared" si="19"/>
        <v>0</v>
      </c>
      <c r="P43" s="68">
        <v>0</v>
      </c>
      <c r="Q43" s="78">
        <f t="shared" si="20"/>
        <v>0</v>
      </c>
      <c r="R43" s="68">
        <v>1</v>
      </c>
      <c r="S43" s="78">
        <f t="shared" si="21"/>
        <v>9.3843843843843846</v>
      </c>
      <c r="T43" s="68">
        <v>1</v>
      </c>
      <c r="U43" s="78">
        <f t="shared" si="22"/>
        <v>9.3843843843843846</v>
      </c>
      <c r="V43" s="68">
        <v>2</v>
      </c>
      <c r="W43" s="78">
        <f t="shared" si="23"/>
        <v>18.768768768768769</v>
      </c>
      <c r="X43" s="68">
        <v>4</v>
      </c>
      <c r="Y43" s="78">
        <f t="shared" si="24"/>
        <v>37.537537537537538</v>
      </c>
      <c r="Z43" s="59"/>
      <c r="AA43" s="59"/>
      <c r="AB43" s="59"/>
      <c r="AC43" s="59"/>
      <c r="AD43" s="59"/>
      <c r="AF43" s="34" t="s">
        <v>216</v>
      </c>
      <c r="AG43" s="34">
        <v>10656</v>
      </c>
      <c r="AH43" s="94"/>
    </row>
    <row r="44" spans="1:34" ht="12.9" customHeight="1" x14ac:dyDescent="0.25">
      <c r="A44" s="77" t="s">
        <v>217</v>
      </c>
      <c r="B44" s="92">
        <f t="shared" si="12"/>
        <v>26</v>
      </c>
      <c r="C44" s="91">
        <f t="shared" si="13"/>
        <v>100.49085919684613</v>
      </c>
      <c r="D44" s="68">
        <v>5</v>
      </c>
      <c r="E44" s="78">
        <f t="shared" si="14"/>
        <v>19.325165230162717</v>
      </c>
      <c r="F44" s="68">
        <v>3</v>
      </c>
      <c r="G44" s="78">
        <f t="shared" si="15"/>
        <v>11.59509913809763</v>
      </c>
      <c r="H44" s="68">
        <v>5</v>
      </c>
      <c r="I44" s="78">
        <f t="shared" si="16"/>
        <v>19.325165230162717</v>
      </c>
      <c r="J44" s="68">
        <v>2</v>
      </c>
      <c r="K44" s="78">
        <f t="shared" si="17"/>
        <v>7.730066092065087</v>
      </c>
      <c r="L44" s="68">
        <v>3</v>
      </c>
      <c r="M44" s="78">
        <f t="shared" si="18"/>
        <v>11.59509913809763</v>
      </c>
      <c r="N44" s="68">
        <v>1</v>
      </c>
      <c r="O44" s="78">
        <f t="shared" si="19"/>
        <v>3.8650330460325435</v>
      </c>
      <c r="P44" s="68">
        <v>2</v>
      </c>
      <c r="Q44" s="78">
        <f t="shared" si="20"/>
        <v>7.730066092065087</v>
      </c>
      <c r="R44" s="68">
        <v>1</v>
      </c>
      <c r="S44" s="78">
        <f t="shared" si="21"/>
        <v>3.8650330460325435</v>
      </c>
      <c r="T44" s="68">
        <v>0</v>
      </c>
      <c r="U44" s="78">
        <f t="shared" si="22"/>
        <v>0</v>
      </c>
      <c r="V44" s="68">
        <v>0</v>
      </c>
      <c r="W44" s="78">
        <f t="shared" si="23"/>
        <v>0</v>
      </c>
      <c r="X44" s="68">
        <v>4</v>
      </c>
      <c r="Y44" s="78">
        <f t="shared" si="24"/>
        <v>15.460132184130174</v>
      </c>
      <c r="Z44" s="59"/>
      <c r="AA44" s="59"/>
      <c r="AB44" s="59"/>
      <c r="AC44" s="59"/>
      <c r="AD44" s="59"/>
      <c r="AF44" s="34" t="s">
        <v>217</v>
      </c>
      <c r="AG44" s="34">
        <v>25873</v>
      </c>
      <c r="AH44" s="94"/>
    </row>
    <row r="45" spans="1:34" ht="12.9" customHeight="1" x14ac:dyDescent="0.25">
      <c r="A45" s="77" t="s">
        <v>218</v>
      </c>
      <c r="B45" s="92">
        <f t="shared" si="12"/>
        <v>18</v>
      </c>
      <c r="C45" s="91">
        <f t="shared" si="13"/>
        <v>114.03230915426037</v>
      </c>
      <c r="D45" s="68">
        <v>2</v>
      </c>
      <c r="E45" s="78">
        <f t="shared" si="14"/>
        <v>12.670256572695598</v>
      </c>
      <c r="F45" s="68">
        <v>7</v>
      </c>
      <c r="G45" s="78">
        <f t="shared" si="15"/>
        <v>44.345898004434588</v>
      </c>
      <c r="H45" s="68">
        <v>4</v>
      </c>
      <c r="I45" s="78">
        <f t="shared" si="16"/>
        <v>25.340513145391196</v>
      </c>
      <c r="J45" s="68">
        <v>1</v>
      </c>
      <c r="K45" s="78">
        <f t="shared" si="17"/>
        <v>6.3351282863477989</v>
      </c>
      <c r="L45" s="68">
        <v>1</v>
      </c>
      <c r="M45" s="78">
        <f t="shared" si="18"/>
        <v>6.3351282863477989</v>
      </c>
      <c r="N45" s="68">
        <v>0</v>
      </c>
      <c r="O45" s="78">
        <f t="shared" si="19"/>
        <v>0</v>
      </c>
      <c r="P45" s="68">
        <v>0</v>
      </c>
      <c r="Q45" s="78">
        <f t="shared" si="20"/>
        <v>0</v>
      </c>
      <c r="R45" s="68">
        <v>0</v>
      </c>
      <c r="S45" s="78">
        <f t="shared" si="21"/>
        <v>0</v>
      </c>
      <c r="T45" s="68">
        <v>0</v>
      </c>
      <c r="U45" s="78">
        <f t="shared" si="22"/>
        <v>0</v>
      </c>
      <c r="V45" s="68">
        <v>0</v>
      </c>
      <c r="W45" s="78">
        <f t="shared" si="23"/>
        <v>0</v>
      </c>
      <c r="X45" s="68">
        <v>3</v>
      </c>
      <c r="Y45" s="78">
        <f t="shared" si="24"/>
        <v>19.005384859043396</v>
      </c>
      <c r="Z45" s="59"/>
      <c r="AA45" s="59"/>
      <c r="AB45" s="59"/>
      <c r="AC45" s="59"/>
      <c r="AD45" s="59"/>
      <c r="AF45" s="34" t="s">
        <v>218</v>
      </c>
      <c r="AG45" s="34">
        <v>15785</v>
      </c>
      <c r="AH45" s="94"/>
    </row>
    <row r="46" spans="1:34" ht="12.9" customHeight="1" x14ac:dyDescent="0.25">
      <c r="A46" s="77" t="s">
        <v>219</v>
      </c>
      <c r="B46" s="92">
        <f t="shared" si="12"/>
        <v>11</v>
      </c>
      <c r="C46" s="91">
        <f t="shared" si="13"/>
        <v>119.3058568329718</v>
      </c>
      <c r="D46" s="68">
        <v>2</v>
      </c>
      <c r="E46" s="78">
        <f t="shared" si="14"/>
        <v>21.691973969631235</v>
      </c>
      <c r="F46" s="68">
        <v>0</v>
      </c>
      <c r="G46" s="78">
        <f t="shared" si="15"/>
        <v>0</v>
      </c>
      <c r="H46" s="68">
        <v>0</v>
      </c>
      <c r="I46" s="78">
        <f t="shared" si="16"/>
        <v>0</v>
      </c>
      <c r="J46" s="68">
        <v>1</v>
      </c>
      <c r="K46" s="78">
        <f t="shared" si="17"/>
        <v>10.845986984815617</v>
      </c>
      <c r="L46" s="68">
        <v>1</v>
      </c>
      <c r="M46" s="78">
        <f t="shared" si="18"/>
        <v>10.845986984815617</v>
      </c>
      <c r="N46" s="68">
        <v>2</v>
      </c>
      <c r="O46" s="78">
        <f t="shared" si="19"/>
        <v>21.691973969631235</v>
      </c>
      <c r="P46" s="68">
        <v>0</v>
      </c>
      <c r="Q46" s="78">
        <f t="shared" si="20"/>
        <v>0</v>
      </c>
      <c r="R46" s="68">
        <v>0</v>
      </c>
      <c r="S46" s="78">
        <f t="shared" si="21"/>
        <v>0</v>
      </c>
      <c r="T46" s="68">
        <v>2</v>
      </c>
      <c r="U46" s="78">
        <f t="shared" si="22"/>
        <v>21.691973969631235</v>
      </c>
      <c r="V46" s="68">
        <v>1</v>
      </c>
      <c r="W46" s="78">
        <f t="shared" si="23"/>
        <v>10.845986984815617</v>
      </c>
      <c r="X46" s="68">
        <v>2</v>
      </c>
      <c r="Y46" s="78">
        <f t="shared" si="24"/>
        <v>21.691973969631235</v>
      </c>
      <c r="Z46" s="59"/>
      <c r="AA46" s="59"/>
      <c r="AB46" s="59"/>
      <c r="AC46" s="59"/>
      <c r="AD46" s="59"/>
      <c r="AF46" s="34" t="s">
        <v>219</v>
      </c>
      <c r="AG46" s="34">
        <v>9220</v>
      </c>
      <c r="AH46" s="94"/>
    </row>
    <row r="47" spans="1:34" s="54" customFormat="1" ht="12.9" customHeight="1" x14ac:dyDescent="0.25">
      <c r="A47" s="90" t="s">
        <v>220</v>
      </c>
      <c r="B47" s="92">
        <f t="shared" si="12"/>
        <v>396</v>
      </c>
      <c r="C47" s="91">
        <v>150.85541879521375</v>
      </c>
      <c r="D47" s="87">
        <f>SUM(D48:D55)</f>
        <v>83</v>
      </c>
      <c r="E47" s="91">
        <v>31.61868626263319</v>
      </c>
      <c r="F47" s="87">
        <f>SUM(F48:F55)</f>
        <v>90</v>
      </c>
      <c r="G47" s="91">
        <v>34.285322453457674</v>
      </c>
      <c r="H47" s="87">
        <f>SUM(H48:H55)</f>
        <v>37</v>
      </c>
      <c r="I47" s="91">
        <v>14.095077008643711</v>
      </c>
      <c r="J47" s="87">
        <f>SUM(J48:J55)</f>
        <v>23</v>
      </c>
      <c r="K47" s="91">
        <v>8.7618046269947385</v>
      </c>
      <c r="L47" s="87">
        <f>SUM(L48:L55)</f>
        <v>14</v>
      </c>
      <c r="M47" s="91">
        <v>5.3332723816489711</v>
      </c>
      <c r="N47" s="87">
        <f>SUM(N48:N55)</f>
        <v>15</v>
      </c>
      <c r="O47" s="91">
        <v>5.714220408909612</v>
      </c>
      <c r="P47" s="87">
        <f>SUM(P48:P55)</f>
        <v>14</v>
      </c>
      <c r="Q47" s="91">
        <v>5.3332723816489711</v>
      </c>
      <c r="R47" s="87">
        <f>SUM(R48:R55)</f>
        <v>15</v>
      </c>
      <c r="S47" s="91">
        <v>5.714220408909612</v>
      </c>
      <c r="T47" s="87">
        <f>SUM(T48:T55)</f>
        <v>11</v>
      </c>
      <c r="U47" s="91">
        <v>4.1904282998670492</v>
      </c>
      <c r="V47" s="87">
        <f>SUM(V48:V55)</f>
        <v>9</v>
      </c>
      <c r="W47" s="91">
        <v>3.4285322453457674</v>
      </c>
      <c r="X47" s="87">
        <f>SUM(X48:X55)</f>
        <v>85</v>
      </c>
      <c r="Y47" s="91">
        <v>32.38058231715447</v>
      </c>
      <c r="Z47" s="91"/>
      <c r="AA47" s="91"/>
      <c r="AB47" s="50"/>
      <c r="AC47" s="50"/>
      <c r="AD47" s="50"/>
      <c r="AF47" s="54" t="s">
        <v>220</v>
      </c>
      <c r="AG47" s="54">
        <v>262503</v>
      </c>
      <c r="AH47" s="49"/>
    </row>
    <row r="48" spans="1:34" ht="12.9" customHeight="1" x14ac:dyDescent="0.25">
      <c r="A48" s="77" t="s">
        <v>220</v>
      </c>
      <c r="B48" s="92">
        <f t="shared" si="12"/>
        <v>115</v>
      </c>
      <c r="C48" s="91">
        <v>145.04269300137474</v>
      </c>
      <c r="D48" s="68">
        <v>16</v>
      </c>
      <c r="E48" s="78">
        <v>20.179852939321705</v>
      </c>
      <c r="F48" s="68">
        <v>29</v>
      </c>
      <c r="G48" s="78">
        <v>36.575983452520589</v>
      </c>
      <c r="H48" s="68">
        <v>9</v>
      </c>
      <c r="I48" s="78">
        <v>11.351167278368459</v>
      </c>
      <c r="J48" s="68">
        <v>8</v>
      </c>
      <c r="K48" s="78">
        <v>10.089926469660853</v>
      </c>
      <c r="L48" s="68">
        <v>6</v>
      </c>
      <c r="M48" s="78">
        <v>7.5674448522456395</v>
      </c>
      <c r="N48" s="68">
        <v>5</v>
      </c>
      <c r="O48" s="78">
        <v>6.3062040435380329</v>
      </c>
      <c r="P48" s="68">
        <v>5</v>
      </c>
      <c r="Q48" s="78">
        <v>6.3062040435380329</v>
      </c>
      <c r="R48" s="68">
        <v>4</v>
      </c>
      <c r="S48" s="78">
        <v>5.0449632348304263</v>
      </c>
      <c r="T48" s="68">
        <v>6</v>
      </c>
      <c r="U48" s="78">
        <v>7.5674448522456395</v>
      </c>
      <c r="V48" s="68">
        <v>1</v>
      </c>
      <c r="W48" s="78">
        <v>1.2612408087076066</v>
      </c>
      <c r="X48" s="93">
        <v>26</v>
      </c>
      <c r="Y48" s="78">
        <v>32.792261026397775</v>
      </c>
      <c r="Z48" s="78"/>
      <c r="AA48" s="78"/>
      <c r="AB48" s="59"/>
      <c r="AC48" s="59"/>
      <c r="AD48" s="59"/>
      <c r="AF48" s="34" t="s">
        <v>184</v>
      </c>
      <c r="AG48" s="34">
        <v>79287</v>
      </c>
      <c r="AH48" s="94"/>
    </row>
    <row r="49" spans="1:34" ht="12.9" customHeight="1" x14ac:dyDescent="0.25">
      <c r="A49" s="77" t="s">
        <v>221</v>
      </c>
      <c r="B49" s="92">
        <f t="shared" si="12"/>
        <v>42</v>
      </c>
      <c r="C49" s="91">
        <v>138.19880885788555</v>
      </c>
      <c r="D49" s="68">
        <v>4</v>
      </c>
      <c r="E49" s="78">
        <v>13.161791319798624</v>
      </c>
      <c r="F49" s="68">
        <v>7</v>
      </c>
      <c r="G49" s="78">
        <v>23.033134809647592</v>
      </c>
      <c r="H49" s="68">
        <v>4</v>
      </c>
      <c r="I49" s="78">
        <v>13.161791319798624</v>
      </c>
      <c r="J49" s="68">
        <v>2</v>
      </c>
      <c r="K49" s="78">
        <v>6.580895659899312</v>
      </c>
      <c r="L49" s="68">
        <v>0</v>
      </c>
      <c r="M49" s="78">
        <v>0</v>
      </c>
      <c r="N49" s="68">
        <v>2</v>
      </c>
      <c r="O49" s="78">
        <v>6.580895659899312</v>
      </c>
      <c r="P49" s="68">
        <v>2</v>
      </c>
      <c r="Q49" s="78">
        <v>6.580895659899312</v>
      </c>
      <c r="R49" s="68">
        <v>5</v>
      </c>
      <c r="S49" s="78">
        <v>16.45223914974828</v>
      </c>
      <c r="T49" s="68">
        <v>0</v>
      </c>
      <c r="U49" s="78">
        <v>0</v>
      </c>
      <c r="V49" s="68">
        <v>3</v>
      </c>
      <c r="W49" s="78">
        <v>9.871343489848968</v>
      </c>
      <c r="X49" s="93">
        <v>13</v>
      </c>
      <c r="Y49" s="78">
        <v>42.775821789345535</v>
      </c>
      <c r="Z49" s="78"/>
      <c r="AA49" s="78"/>
      <c r="AB49" s="59"/>
      <c r="AC49" s="59"/>
      <c r="AD49" s="59"/>
      <c r="AF49" s="34" t="s">
        <v>221</v>
      </c>
      <c r="AG49" s="34">
        <v>30391</v>
      </c>
      <c r="AH49" s="94"/>
    </row>
    <row r="50" spans="1:34" ht="12.9" customHeight="1" x14ac:dyDescent="0.25">
      <c r="A50" s="77" t="s">
        <v>222</v>
      </c>
      <c r="B50" s="92">
        <f t="shared" si="12"/>
        <v>59</v>
      </c>
      <c r="C50" s="91">
        <v>110.32367845322463</v>
      </c>
      <c r="D50" s="68">
        <v>11</v>
      </c>
      <c r="E50" s="78">
        <v>20.568821406533406</v>
      </c>
      <c r="F50" s="68">
        <v>18</v>
      </c>
      <c r="G50" s="78">
        <v>33.658071392509214</v>
      </c>
      <c r="H50" s="68">
        <v>7</v>
      </c>
      <c r="I50" s="78">
        <v>13.089249985975805</v>
      </c>
      <c r="J50" s="68">
        <v>4</v>
      </c>
      <c r="K50" s="78">
        <v>7.479571420557602</v>
      </c>
      <c r="L50" s="68">
        <v>2</v>
      </c>
      <c r="M50" s="78">
        <v>3.739785710278801</v>
      </c>
      <c r="N50" s="68">
        <v>3</v>
      </c>
      <c r="O50" s="78">
        <v>5.6096785654182018</v>
      </c>
      <c r="P50" s="68">
        <v>0</v>
      </c>
      <c r="Q50" s="78">
        <v>0</v>
      </c>
      <c r="R50" s="68">
        <v>1</v>
      </c>
      <c r="S50" s="78">
        <v>1.8698928551394005</v>
      </c>
      <c r="T50" s="68">
        <v>1</v>
      </c>
      <c r="U50" s="78">
        <v>1.8698928551394005</v>
      </c>
      <c r="V50" s="68">
        <v>1</v>
      </c>
      <c r="W50" s="78">
        <v>1.8698928551394005</v>
      </c>
      <c r="X50" s="93">
        <v>11</v>
      </c>
      <c r="Y50" s="78">
        <v>20.568821406533406</v>
      </c>
      <c r="Z50" s="78"/>
      <c r="AA50" s="78"/>
      <c r="AB50" s="59"/>
      <c r="AC50" s="59"/>
      <c r="AD50" s="59"/>
      <c r="AF50" s="34" t="s">
        <v>222</v>
      </c>
      <c r="AG50" s="34">
        <v>53479</v>
      </c>
      <c r="AH50" s="94"/>
    </row>
    <row r="51" spans="1:34" ht="12.9" customHeight="1" x14ac:dyDescent="0.25">
      <c r="A51" s="77" t="s">
        <v>223</v>
      </c>
      <c r="B51" s="92">
        <f t="shared" si="12"/>
        <v>19</v>
      </c>
      <c r="C51" s="91">
        <v>230.19142234068329</v>
      </c>
      <c r="D51" s="68">
        <v>9</v>
      </c>
      <c r="E51" s="78">
        <v>109.0380421613763</v>
      </c>
      <c r="F51" s="68">
        <v>2</v>
      </c>
      <c r="G51" s="78">
        <v>24.2306760358614</v>
      </c>
      <c r="H51" s="68">
        <v>0</v>
      </c>
      <c r="I51" s="78">
        <v>0</v>
      </c>
      <c r="J51" s="68">
        <v>2</v>
      </c>
      <c r="K51" s="78">
        <v>24.2306760358614</v>
      </c>
      <c r="L51" s="68">
        <v>1</v>
      </c>
      <c r="M51" s="78">
        <v>12.1153380179307</v>
      </c>
      <c r="N51" s="68">
        <v>0</v>
      </c>
      <c r="O51" s="78">
        <v>0</v>
      </c>
      <c r="P51" s="68">
        <v>1</v>
      </c>
      <c r="Q51" s="78">
        <v>12.1153380179307</v>
      </c>
      <c r="R51" s="68">
        <v>1</v>
      </c>
      <c r="S51" s="78">
        <v>12.1153380179307</v>
      </c>
      <c r="T51" s="68">
        <v>0</v>
      </c>
      <c r="U51" s="78">
        <v>0</v>
      </c>
      <c r="V51" s="68">
        <v>0</v>
      </c>
      <c r="W51" s="78">
        <v>0</v>
      </c>
      <c r="X51" s="93">
        <v>3</v>
      </c>
      <c r="Y51" s="78">
        <v>36.346014053792103</v>
      </c>
      <c r="Z51" s="78"/>
      <c r="AA51" s="78"/>
      <c r="AB51" s="59"/>
      <c r="AC51" s="59"/>
      <c r="AD51" s="59"/>
      <c r="AF51" s="34" t="s">
        <v>223</v>
      </c>
      <c r="AG51" s="34">
        <v>8254</v>
      </c>
      <c r="AH51" s="94"/>
    </row>
    <row r="52" spans="1:34" ht="12.9" customHeight="1" x14ac:dyDescent="0.25">
      <c r="A52" s="77" t="s">
        <v>224</v>
      </c>
      <c r="B52" s="92">
        <f t="shared" si="12"/>
        <v>92</v>
      </c>
      <c r="C52" s="91">
        <v>247.78475046459639</v>
      </c>
      <c r="D52" s="68">
        <v>38</v>
      </c>
      <c r="E52" s="78">
        <v>102.3458751918985</v>
      </c>
      <c r="F52" s="68">
        <v>15</v>
      </c>
      <c r="G52" s="78">
        <v>40.399687575749411</v>
      </c>
      <c r="H52" s="68">
        <v>9</v>
      </c>
      <c r="I52" s="78">
        <v>24.239812545449649</v>
      </c>
      <c r="J52" s="68">
        <v>3</v>
      </c>
      <c r="K52" s="78">
        <v>8.0799375151498829</v>
      </c>
      <c r="L52" s="68">
        <v>3</v>
      </c>
      <c r="M52" s="78">
        <v>8.0799375151498829</v>
      </c>
      <c r="N52" s="68">
        <v>5</v>
      </c>
      <c r="O52" s="78">
        <v>13.466562525249804</v>
      </c>
      <c r="P52" s="68">
        <v>2</v>
      </c>
      <c r="Q52" s="78">
        <v>5.3866250100999222</v>
      </c>
      <c r="R52" s="68">
        <v>1</v>
      </c>
      <c r="S52" s="78">
        <v>2.6933125050499611</v>
      </c>
      <c r="T52" s="68">
        <v>1</v>
      </c>
      <c r="U52" s="78">
        <v>2.6933125050499611</v>
      </c>
      <c r="V52" s="68">
        <v>2</v>
      </c>
      <c r="W52" s="78">
        <v>5.3866250100999222</v>
      </c>
      <c r="X52" s="93">
        <v>13</v>
      </c>
      <c r="Y52" s="78">
        <v>35.013062565649491</v>
      </c>
      <c r="Z52" s="78"/>
      <c r="AA52" s="78"/>
      <c r="AB52" s="59"/>
      <c r="AC52" s="59"/>
      <c r="AD52" s="59"/>
      <c r="AF52" s="34" t="s">
        <v>224</v>
      </c>
      <c r="AG52" s="34">
        <v>37129</v>
      </c>
      <c r="AH52" s="94"/>
    </row>
    <row r="53" spans="1:34" ht="12.9" customHeight="1" x14ac:dyDescent="0.25">
      <c r="A53" s="77" t="s">
        <v>225</v>
      </c>
      <c r="B53" s="92">
        <f t="shared" si="12"/>
        <v>8</v>
      </c>
      <c r="C53" s="91">
        <v>105.84810796507011</v>
      </c>
      <c r="D53" s="68">
        <v>0</v>
      </c>
      <c r="E53" s="78">
        <v>0</v>
      </c>
      <c r="F53" s="68">
        <v>1</v>
      </c>
      <c r="G53" s="78">
        <v>13.231013495633764</v>
      </c>
      <c r="H53" s="68">
        <v>2</v>
      </c>
      <c r="I53" s="78">
        <v>26.462026991267528</v>
      </c>
      <c r="J53" s="68">
        <v>0</v>
      </c>
      <c r="K53" s="78">
        <v>0</v>
      </c>
      <c r="L53" s="68">
        <v>1</v>
      </c>
      <c r="M53" s="78">
        <v>13.231013495633764</v>
      </c>
      <c r="N53" s="68">
        <v>0</v>
      </c>
      <c r="O53" s="78">
        <v>0</v>
      </c>
      <c r="P53" s="68">
        <v>0</v>
      </c>
      <c r="Q53" s="78">
        <v>0</v>
      </c>
      <c r="R53" s="68">
        <v>1</v>
      </c>
      <c r="S53" s="78">
        <v>13.231013495633764</v>
      </c>
      <c r="T53" s="68">
        <v>0</v>
      </c>
      <c r="U53" s="78">
        <v>0</v>
      </c>
      <c r="V53" s="68">
        <v>1</v>
      </c>
      <c r="W53" s="78">
        <v>13.231013495633764</v>
      </c>
      <c r="X53" s="93">
        <v>2</v>
      </c>
      <c r="Y53" s="78">
        <v>26.462026991267528</v>
      </c>
      <c r="Z53" s="78"/>
      <c r="AA53" s="78"/>
      <c r="AB53" s="59"/>
      <c r="AC53" s="59"/>
      <c r="AD53" s="59"/>
      <c r="AF53" s="34" t="s">
        <v>225</v>
      </c>
      <c r="AG53" s="34">
        <v>7558</v>
      </c>
      <c r="AH53" s="94"/>
    </row>
    <row r="54" spans="1:34" ht="12.9" customHeight="1" x14ac:dyDescent="0.25">
      <c r="A54" s="77" t="s">
        <v>226</v>
      </c>
      <c r="B54" s="92">
        <f t="shared" si="12"/>
        <v>37</v>
      </c>
      <c r="C54" s="91">
        <v>154.7469677959013</v>
      </c>
      <c r="D54" s="68">
        <v>3</v>
      </c>
      <c r="E54" s="78">
        <v>12.547051442910915</v>
      </c>
      <c r="F54" s="68">
        <v>13</v>
      </c>
      <c r="G54" s="78">
        <v>54.370556252613973</v>
      </c>
      <c r="H54" s="68">
        <v>2</v>
      </c>
      <c r="I54" s="78">
        <v>8.3647009619406116</v>
      </c>
      <c r="J54" s="68">
        <v>2</v>
      </c>
      <c r="K54" s="78">
        <v>8.3647009619406116</v>
      </c>
      <c r="L54" s="68">
        <v>1</v>
      </c>
      <c r="M54" s="78">
        <v>4.1823504809703058</v>
      </c>
      <c r="N54" s="68">
        <v>0</v>
      </c>
      <c r="O54" s="78">
        <v>0</v>
      </c>
      <c r="P54" s="68">
        <v>3</v>
      </c>
      <c r="Q54" s="78">
        <v>12.547051442910915</v>
      </c>
      <c r="R54" s="68">
        <v>1</v>
      </c>
      <c r="S54" s="78">
        <v>4.1823504809703058</v>
      </c>
      <c r="T54" s="68">
        <v>3</v>
      </c>
      <c r="U54" s="78">
        <v>12.547051442910915</v>
      </c>
      <c r="V54" s="68">
        <v>0</v>
      </c>
      <c r="W54" s="78">
        <v>0</v>
      </c>
      <c r="X54" s="93">
        <v>9</v>
      </c>
      <c r="Y54" s="78">
        <v>37.641154328732753</v>
      </c>
      <c r="Z54" s="78"/>
      <c r="AA54" s="78"/>
      <c r="AB54" s="59"/>
      <c r="AC54" s="59"/>
      <c r="AD54" s="59"/>
      <c r="AF54" s="34" t="s">
        <v>226</v>
      </c>
      <c r="AG54" s="34">
        <v>23910</v>
      </c>
      <c r="AH54" s="94"/>
    </row>
    <row r="55" spans="1:34" ht="12.9" customHeight="1" x14ac:dyDescent="0.25">
      <c r="A55" s="77" t="s">
        <v>227</v>
      </c>
      <c r="B55" s="92">
        <f t="shared" si="12"/>
        <v>24</v>
      </c>
      <c r="C55" s="91">
        <v>106.6903756390309</v>
      </c>
      <c r="D55" s="68">
        <v>2</v>
      </c>
      <c r="E55" s="78">
        <v>8.8908646365859081</v>
      </c>
      <c r="F55" s="68">
        <v>5</v>
      </c>
      <c r="G55" s="78">
        <v>22.227161591464771</v>
      </c>
      <c r="H55" s="68">
        <v>4</v>
      </c>
      <c r="I55" s="78">
        <v>17.781729273171816</v>
      </c>
      <c r="J55" s="68">
        <v>2</v>
      </c>
      <c r="K55" s="78">
        <v>8.8908646365859081</v>
      </c>
      <c r="L55" s="68">
        <v>0</v>
      </c>
      <c r="M55" s="78">
        <v>0</v>
      </c>
      <c r="N55" s="68">
        <v>0</v>
      </c>
      <c r="O55" s="78">
        <v>0</v>
      </c>
      <c r="P55" s="68">
        <v>1</v>
      </c>
      <c r="Q55" s="78">
        <v>4.445432318292954</v>
      </c>
      <c r="R55" s="68">
        <v>1</v>
      </c>
      <c r="S55" s="78">
        <v>4.445432318292954</v>
      </c>
      <c r="T55" s="68">
        <v>0</v>
      </c>
      <c r="U55" s="78">
        <v>0</v>
      </c>
      <c r="V55" s="68">
        <v>1</v>
      </c>
      <c r="W55" s="78">
        <v>4.445432318292954</v>
      </c>
      <c r="X55" s="93">
        <v>8</v>
      </c>
      <c r="Y55" s="78">
        <v>35.563458546343632</v>
      </c>
      <c r="Z55" s="78"/>
      <c r="AA55" s="78"/>
      <c r="AB55" s="59"/>
      <c r="AC55" s="59"/>
      <c r="AD55" s="59"/>
      <c r="AF55" s="34" t="s">
        <v>227</v>
      </c>
      <c r="AG55" s="34">
        <v>22495</v>
      </c>
      <c r="AH55" s="94"/>
    </row>
    <row r="56" spans="1:34" s="54" customFormat="1" ht="12.9" customHeight="1" x14ac:dyDescent="0.25">
      <c r="A56" s="90" t="s">
        <v>228</v>
      </c>
      <c r="B56" s="92">
        <f t="shared" si="12"/>
        <v>465</v>
      </c>
      <c r="C56" s="91">
        <f t="shared" ref="C56:C97" si="25">SUM(B56/AG56*100000)</f>
        <v>188.89078456701358</v>
      </c>
      <c r="D56" s="87">
        <f>SUM(D57:D66)</f>
        <v>117</v>
      </c>
      <c r="E56" s="91">
        <f t="shared" ref="E56:E97" si="26">SUM(D56/AG56*100000)</f>
        <v>47.527358697506642</v>
      </c>
      <c r="F56" s="87">
        <f>SUM(F57:F66)</f>
        <v>96</v>
      </c>
      <c r="G56" s="91">
        <f t="shared" ref="G56:G97" si="27">SUM(F56/AG56*100000)</f>
        <v>38.996807136415704</v>
      </c>
      <c r="H56" s="87">
        <f>SUM(H57:H66)</f>
        <v>35</v>
      </c>
      <c r="I56" s="91">
        <f t="shared" ref="I56:I97" si="28">SUM(H56/AG56*100000)</f>
        <v>14.217585935151559</v>
      </c>
      <c r="J56" s="87">
        <f>SUM(J57:J66)</f>
        <v>15</v>
      </c>
      <c r="K56" s="91">
        <f t="shared" ref="K56:K97" si="29">SUM(J56/AG56*100000)</f>
        <v>6.0932511150649544</v>
      </c>
      <c r="L56" s="87">
        <f>SUM(L57:L66)</f>
        <v>15</v>
      </c>
      <c r="M56" s="91">
        <f t="shared" ref="M56:M97" si="30">SUM(L56/AG56*100000)</f>
        <v>6.0932511150649544</v>
      </c>
      <c r="N56" s="87">
        <f>SUM(N57:N66)</f>
        <v>22</v>
      </c>
      <c r="O56" s="91">
        <f t="shared" ref="O56:O97" si="31">SUM(N56/AG56*100000)</f>
        <v>8.9367683020952668</v>
      </c>
      <c r="P56" s="87">
        <f>SUM(P57:P66)</f>
        <v>16</v>
      </c>
      <c r="Q56" s="91">
        <f t="shared" ref="Q56:Q97" si="32">SUM(P56/AG56*100000)</f>
        <v>6.4994678560692849</v>
      </c>
      <c r="R56" s="87">
        <f>SUM(R57:R66)</f>
        <v>17</v>
      </c>
      <c r="S56" s="91">
        <f t="shared" ref="S56:S97" si="33">SUM(R56/AG56*100000)</f>
        <v>6.9056845970736145</v>
      </c>
      <c r="T56" s="87">
        <f>SUM(T57:T66)</f>
        <v>13</v>
      </c>
      <c r="U56" s="91">
        <f t="shared" ref="U56:U97" si="34">SUM(T56/AG56*100000)</f>
        <v>5.2808176330562935</v>
      </c>
      <c r="V56" s="87">
        <f>SUM(V57:V66)</f>
        <v>16</v>
      </c>
      <c r="W56" s="91">
        <f t="shared" ref="W56:W97" si="35">SUM(V56/AG56*100000)</f>
        <v>6.4994678560692849</v>
      </c>
      <c r="X56" s="87">
        <f>SUM(X57:X66)</f>
        <v>103</v>
      </c>
      <c r="Y56" s="91">
        <f t="shared" ref="Y56:Y97" si="36">SUM(X56/AG56*100000)</f>
        <v>41.840324323446019</v>
      </c>
      <c r="Z56" s="50"/>
      <c r="AA56" s="50"/>
      <c r="AB56" s="50"/>
      <c r="AC56" s="50"/>
      <c r="AD56" s="50"/>
      <c r="AF56" s="54" t="s">
        <v>228</v>
      </c>
      <c r="AG56" s="54">
        <v>246174</v>
      </c>
      <c r="AH56" s="49"/>
    </row>
    <row r="57" spans="1:34" ht="12.9" customHeight="1" x14ac:dyDescent="0.25">
      <c r="A57" s="77" t="s">
        <v>228</v>
      </c>
      <c r="B57" s="92">
        <f t="shared" si="12"/>
        <v>153</v>
      </c>
      <c r="C57" s="91">
        <f t="shared" si="25"/>
        <v>230.09248815700428</v>
      </c>
      <c r="D57" s="68">
        <v>36</v>
      </c>
      <c r="E57" s="78">
        <f t="shared" si="26"/>
        <v>54.139408978118652</v>
      </c>
      <c r="F57" s="68">
        <v>27</v>
      </c>
      <c r="G57" s="78">
        <f t="shared" si="27"/>
        <v>40.604556733588993</v>
      </c>
      <c r="H57" s="68">
        <v>7</v>
      </c>
      <c r="I57" s="78">
        <f t="shared" si="28"/>
        <v>10.52710730130085</v>
      </c>
      <c r="J57" s="68">
        <v>7</v>
      </c>
      <c r="K57" s="78">
        <f t="shared" si="29"/>
        <v>10.52710730130085</v>
      </c>
      <c r="L57" s="68">
        <v>6</v>
      </c>
      <c r="M57" s="78">
        <f t="shared" si="30"/>
        <v>9.0232348296864426</v>
      </c>
      <c r="N57" s="68">
        <v>9</v>
      </c>
      <c r="O57" s="78">
        <f t="shared" si="31"/>
        <v>13.534852244529663</v>
      </c>
      <c r="P57" s="68">
        <v>3</v>
      </c>
      <c r="Q57" s="78">
        <f t="shared" si="32"/>
        <v>4.5116174148432213</v>
      </c>
      <c r="R57" s="68">
        <v>6</v>
      </c>
      <c r="S57" s="78">
        <f t="shared" si="33"/>
        <v>9.0232348296864426</v>
      </c>
      <c r="T57" s="68">
        <v>3</v>
      </c>
      <c r="U57" s="78">
        <f t="shared" si="34"/>
        <v>4.5116174148432213</v>
      </c>
      <c r="V57" s="68">
        <v>6</v>
      </c>
      <c r="W57" s="78">
        <f t="shared" si="35"/>
        <v>9.0232348296864426</v>
      </c>
      <c r="X57" s="68">
        <v>43</v>
      </c>
      <c r="Y57" s="78">
        <f t="shared" si="36"/>
        <v>64.666516279419511</v>
      </c>
      <c r="Z57" s="59"/>
      <c r="AA57" s="59"/>
      <c r="AB57" s="59"/>
      <c r="AC57" s="59"/>
      <c r="AD57" s="59"/>
      <c r="AF57" s="34" t="s">
        <v>184</v>
      </c>
      <c r="AG57" s="34">
        <v>66495</v>
      </c>
      <c r="AH57" s="94"/>
    </row>
    <row r="58" spans="1:34" ht="12.9" customHeight="1" x14ac:dyDescent="0.25">
      <c r="A58" s="77" t="s">
        <v>229</v>
      </c>
      <c r="B58" s="92">
        <f t="shared" si="12"/>
        <v>32</v>
      </c>
      <c r="C58" s="91">
        <f t="shared" si="25"/>
        <v>145.67305503710111</v>
      </c>
      <c r="D58" s="68">
        <v>9</v>
      </c>
      <c r="E58" s="78">
        <f t="shared" si="26"/>
        <v>40.97054672918469</v>
      </c>
      <c r="F58" s="68">
        <v>8</v>
      </c>
      <c r="G58" s="78">
        <f t="shared" si="27"/>
        <v>36.418263759275277</v>
      </c>
      <c r="H58" s="68">
        <v>2</v>
      </c>
      <c r="I58" s="78">
        <f t="shared" si="28"/>
        <v>9.1045659398188192</v>
      </c>
      <c r="J58" s="68">
        <v>0</v>
      </c>
      <c r="K58" s="78">
        <f t="shared" si="29"/>
        <v>0</v>
      </c>
      <c r="L58" s="68">
        <v>1</v>
      </c>
      <c r="M58" s="78">
        <f t="shared" si="30"/>
        <v>4.5522829699094096</v>
      </c>
      <c r="N58" s="68">
        <v>3</v>
      </c>
      <c r="O58" s="78">
        <f t="shared" si="31"/>
        <v>13.656848909728229</v>
      </c>
      <c r="P58" s="68">
        <v>3</v>
      </c>
      <c r="Q58" s="78">
        <f t="shared" si="32"/>
        <v>13.656848909728229</v>
      </c>
      <c r="R58" s="68">
        <v>1</v>
      </c>
      <c r="S58" s="78">
        <f t="shared" si="33"/>
        <v>4.5522829699094096</v>
      </c>
      <c r="T58" s="68">
        <v>0</v>
      </c>
      <c r="U58" s="78">
        <f t="shared" si="34"/>
        <v>0</v>
      </c>
      <c r="V58" s="68">
        <v>1</v>
      </c>
      <c r="W58" s="78">
        <f t="shared" si="35"/>
        <v>4.5522829699094096</v>
      </c>
      <c r="X58" s="68">
        <v>4</v>
      </c>
      <c r="Y58" s="78">
        <f t="shared" si="36"/>
        <v>18.209131879637638</v>
      </c>
      <c r="Z58" s="59"/>
      <c r="AA58" s="59"/>
      <c r="AB58" s="59"/>
      <c r="AC58" s="59"/>
      <c r="AD58" s="59"/>
      <c r="AF58" s="34" t="s">
        <v>229</v>
      </c>
      <c r="AG58" s="34">
        <v>21967</v>
      </c>
      <c r="AH58" s="94"/>
    </row>
    <row r="59" spans="1:34" ht="12.9" customHeight="1" x14ac:dyDescent="0.25">
      <c r="A59" s="77" t="s">
        <v>230</v>
      </c>
      <c r="B59" s="92">
        <f t="shared" si="12"/>
        <v>52</v>
      </c>
      <c r="C59" s="91">
        <f t="shared" si="25"/>
        <v>222.08934825318187</v>
      </c>
      <c r="D59" s="68">
        <v>13</v>
      </c>
      <c r="E59" s="78">
        <f t="shared" si="26"/>
        <v>55.522337063295467</v>
      </c>
      <c r="F59" s="68">
        <v>13</v>
      </c>
      <c r="G59" s="78">
        <f t="shared" si="27"/>
        <v>55.522337063295467</v>
      </c>
      <c r="H59" s="68">
        <v>4</v>
      </c>
      <c r="I59" s="78">
        <f t="shared" si="28"/>
        <v>17.083796019475528</v>
      </c>
      <c r="J59" s="68">
        <v>1</v>
      </c>
      <c r="K59" s="78">
        <f t="shared" si="29"/>
        <v>4.2709490048688821</v>
      </c>
      <c r="L59" s="68">
        <v>1</v>
      </c>
      <c r="M59" s="78">
        <f t="shared" si="30"/>
        <v>4.2709490048688821</v>
      </c>
      <c r="N59" s="68">
        <v>2</v>
      </c>
      <c r="O59" s="78">
        <f t="shared" si="31"/>
        <v>8.5418980097377641</v>
      </c>
      <c r="P59" s="68">
        <v>3</v>
      </c>
      <c r="Q59" s="78">
        <f t="shared" si="32"/>
        <v>12.812847014606644</v>
      </c>
      <c r="R59" s="68">
        <v>1</v>
      </c>
      <c r="S59" s="78">
        <f t="shared" si="33"/>
        <v>4.2709490048688821</v>
      </c>
      <c r="T59" s="68">
        <v>5</v>
      </c>
      <c r="U59" s="78">
        <f t="shared" si="34"/>
        <v>21.354745024344407</v>
      </c>
      <c r="V59" s="68">
        <v>2</v>
      </c>
      <c r="W59" s="78">
        <f t="shared" si="35"/>
        <v>8.5418980097377641</v>
      </c>
      <c r="X59" s="68">
        <v>7</v>
      </c>
      <c r="Y59" s="78">
        <f t="shared" si="36"/>
        <v>29.896643034082174</v>
      </c>
      <c r="Z59" s="59"/>
      <c r="AA59" s="59"/>
      <c r="AB59" s="59"/>
      <c r="AC59" s="59"/>
      <c r="AD59" s="59"/>
      <c r="AF59" s="34" t="s">
        <v>230</v>
      </c>
      <c r="AG59" s="34">
        <v>23414</v>
      </c>
      <c r="AH59" s="94"/>
    </row>
    <row r="60" spans="1:34" ht="12.9" customHeight="1" x14ac:dyDescent="0.25">
      <c r="A60" s="77" t="s">
        <v>231</v>
      </c>
      <c r="B60" s="92">
        <f t="shared" si="12"/>
        <v>41</v>
      </c>
      <c r="C60" s="91">
        <f t="shared" si="25"/>
        <v>204.9487628092977</v>
      </c>
      <c r="D60" s="68">
        <v>10</v>
      </c>
      <c r="E60" s="78">
        <f t="shared" si="26"/>
        <v>49.987503124218946</v>
      </c>
      <c r="F60" s="68">
        <v>8</v>
      </c>
      <c r="G60" s="78">
        <f t="shared" si="27"/>
        <v>39.990002499375159</v>
      </c>
      <c r="H60" s="68">
        <v>2</v>
      </c>
      <c r="I60" s="78">
        <f t="shared" si="28"/>
        <v>9.9975006248437897</v>
      </c>
      <c r="J60" s="68">
        <v>0</v>
      </c>
      <c r="K60" s="78">
        <f t="shared" si="29"/>
        <v>0</v>
      </c>
      <c r="L60" s="68">
        <v>2</v>
      </c>
      <c r="M60" s="78">
        <f t="shared" si="30"/>
        <v>9.9975006248437897</v>
      </c>
      <c r="N60" s="68">
        <v>3</v>
      </c>
      <c r="O60" s="78">
        <f t="shared" si="31"/>
        <v>14.996250937265684</v>
      </c>
      <c r="P60" s="68">
        <v>0</v>
      </c>
      <c r="Q60" s="78">
        <f t="shared" si="32"/>
        <v>0</v>
      </c>
      <c r="R60" s="68">
        <v>1</v>
      </c>
      <c r="S60" s="78">
        <f t="shared" si="33"/>
        <v>4.9987503124218948</v>
      </c>
      <c r="T60" s="68">
        <v>1</v>
      </c>
      <c r="U60" s="78">
        <f t="shared" si="34"/>
        <v>4.9987503124218948</v>
      </c>
      <c r="V60" s="68">
        <v>2</v>
      </c>
      <c r="W60" s="78">
        <f t="shared" si="35"/>
        <v>9.9975006248437897</v>
      </c>
      <c r="X60" s="68">
        <v>12</v>
      </c>
      <c r="Y60" s="78">
        <f t="shared" si="36"/>
        <v>59.985003749062734</v>
      </c>
      <c r="Z60" s="59"/>
      <c r="AA60" s="59"/>
      <c r="AB60" s="59"/>
      <c r="AC60" s="59"/>
      <c r="AD60" s="59"/>
      <c r="AF60" s="34" t="s">
        <v>231</v>
      </c>
      <c r="AG60" s="34">
        <v>20005</v>
      </c>
      <c r="AH60" s="94"/>
    </row>
    <row r="61" spans="1:34" ht="12.9" customHeight="1" x14ac:dyDescent="0.25">
      <c r="A61" s="77" t="s">
        <v>232</v>
      </c>
      <c r="B61" s="92">
        <f t="shared" si="12"/>
        <v>59</v>
      </c>
      <c r="C61" s="91">
        <f t="shared" si="25"/>
        <v>225.91514780211367</v>
      </c>
      <c r="D61" s="68">
        <v>16</v>
      </c>
      <c r="E61" s="78">
        <f t="shared" si="26"/>
        <v>61.265124827691828</v>
      </c>
      <c r="F61" s="68">
        <v>13</v>
      </c>
      <c r="G61" s="78">
        <f t="shared" si="27"/>
        <v>49.777913922499614</v>
      </c>
      <c r="H61" s="68">
        <v>2</v>
      </c>
      <c r="I61" s="78">
        <f t="shared" si="28"/>
        <v>7.6581406034614785</v>
      </c>
      <c r="J61" s="68">
        <v>2</v>
      </c>
      <c r="K61" s="78">
        <f t="shared" si="29"/>
        <v>7.6581406034614785</v>
      </c>
      <c r="L61" s="68">
        <v>1</v>
      </c>
      <c r="M61" s="78">
        <f t="shared" si="30"/>
        <v>3.8290703017307393</v>
      </c>
      <c r="N61" s="68">
        <v>2</v>
      </c>
      <c r="O61" s="78">
        <f t="shared" si="31"/>
        <v>7.6581406034614785</v>
      </c>
      <c r="P61" s="68">
        <v>4</v>
      </c>
      <c r="Q61" s="78">
        <f t="shared" si="32"/>
        <v>15.316281206922957</v>
      </c>
      <c r="R61" s="68">
        <v>5</v>
      </c>
      <c r="S61" s="78">
        <f t="shared" si="33"/>
        <v>19.1453515086537</v>
      </c>
      <c r="T61" s="68">
        <v>1</v>
      </c>
      <c r="U61" s="78">
        <f t="shared" si="34"/>
        <v>3.8290703017307393</v>
      </c>
      <c r="V61" s="68">
        <v>2</v>
      </c>
      <c r="W61" s="78">
        <f t="shared" si="35"/>
        <v>7.6581406034614785</v>
      </c>
      <c r="X61" s="68">
        <v>11</v>
      </c>
      <c r="Y61" s="78">
        <f t="shared" si="36"/>
        <v>42.119773319038138</v>
      </c>
      <c r="Z61" s="59"/>
      <c r="AA61" s="59"/>
      <c r="AB61" s="59"/>
      <c r="AC61" s="59"/>
      <c r="AD61" s="59"/>
      <c r="AF61" s="34" t="s">
        <v>232</v>
      </c>
      <c r="AG61" s="34">
        <v>26116</v>
      </c>
      <c r="AH61" s="94"/>
    </row>
    <row r="62" spans="1:34" ht="12.9" customHeight="1" x14ac:dyDescent="0.25">
      <c r="A62" s="77" t="s">
        <v>233</v>
      </c>
      <c r="B62" s="92">
        <f t="shared" si="12"/>
        <v>20</v>
      </c>
      <c r="C62" s="91">
        <f t="shared" si="25"/>
        <v>180.19641409135957</v>
      </c>
      <c r="D62" s="68">
        <v>7</v>
      </c>
      <c r="E62" s="78">
        <f t="shared" si="26"/>
        <v>63.06874493197585</v>
      </c>
      <c r="F62" s="68">
        <v>2</v>
      </c>
      <c r="G62" s="78">
        <f t="shared" si="27"/>
        <v>18.019641409135957</v>
      </c>
      <c r="H62" s="68">
        <v>2</v>
      </c>
      <c r="I62" s="78">
        <f t="shared" si="28"/>
        <v>18.019641409135957</v>
      </c>
      <c r="J62" s="68">
        <v>1</v>
      </c>
      <c r="K62" s="78">
        <f t="shared" si="29"/>
        <v>9.0098207045679786</v>
      </c>
      <c r="L62" s="68">
        <v>0</v>
      </c>
      <c r="M62" s="78">
        <f t="shared" si="30"/>
        <v>0</v>
      </c>
      <c r="N62" s="68">
        <v>1</v>
      </c>
      <c r="O62" s="78">
        <f t="shared" si="31"/>
        <v>9.0098207045679786</v>
      </c>
      <c r="P62" s="68">
        <v>0</v>
      </c>
      <c r="Q62" s="78">
        <f t="shared" si="32"/>
        <v>0</v>
      </c>
      <c r="R62" s="68">
        <v>0</v>
      </c>
      <c r="S62" s="78">
        <f t="shared" si="33"/>
        <v>0</v>
      </c>
      <c r="T62" s="68">
        <v>1</v>
      </c>
      <c r="U62" s="78">
        <f t="shared" si="34"/>
        <v>9.0098207045679786</v>
      </c>
      <c r="V62" s="68">
        <v>1</v>
      </c>
      <c r="W62" s="78">
        <f t="shared" si="35"/>
        <v>9.0098207045679786</v>
      </c>
      <c r="X62" s="68">
        <v>5</v>
      </c>
      <c r="Y62" s="78">
        <f t="shared" si="36"/>
        <v>45.049103522839893</v>
      </c>
      <c r="Z62" s="59"/>
      <c r="AA62" s="59"/>
      <c r="AB62" s="59"/>
      <c r="AC62" s="59"/>
      <c r="AD62" s="59"/>
      <c r="AF62" s="34" t="s">
        <v>233</v>
      </c>
      <c r="AG62" s="34">
        <v>11099</v>
      </c>
      <c r="AH62" s="94"/>
    </row>
    <row r="63" spans="1:34" ht="12.9" customHeight="1" x14ac:dyDescent="0.25">
      <c r="A63" s="77" t="s">
        <v>234</v>
      </c>
      <c r="B63" s="92">
        <f t="shared" si="12"/>
        <v>37</v>
      </c>
      <c r="C63" s="91">
        <f t="shared" si="25"/>
        <v>292.44388239013597</v>
      </c>
      <c r="D63" s="68">
        <v>10</v>
      </c>
      <c r="E63" s="78">
        <f t="shared" si="26"/>
        <v>79.038887132469171</v>
      </c>
      <c r="F63" s="68">
        <v>10</v>
      </c>
      <c r="G63" s="78">
        <f t="shared" si="27"/>
        <v>79.038887132469171</v>
      </c>
      <c r="H63" s="68">
        <v>6</v>
      </c>
      <c r="I63" s="78">
        <f t="shared" si="28"/>
        <v>47.423332279481507</v>
      </c>
      <c r="J63" s="68">
        <v>1</v>
      </c>
      <c r="K63" s="78">
        <f t="shared" si="29"/>
        <v>7.9038887132469178</v>
      </c>
      <c r="L63" s="68">
        <v>2</v>
      </c>
      <c r="M63" s="78">
        <f t="shared" si="30"/>
        <v>15.807777426493836</v>
      </c>
      <c r="N63" s="68">
        <v>0</v>
      </c>
      <c r="O63" s="78">
        <f t="shared" si="31"/>
        <v>0</v>
      </c>
      <c r="P63" s="68">
        <v>1</v>
      </c>
      <c r="Q63" s="78">
        <f t="shared" si="32"/>
        <v>7.9038887132469178</v>
      </c>
      <c r="R63" s="68">
        <v>0</v>
      </c>
      <c r="S63" s="78">
        <f t="shared" si="33"/>
        <v>0</v>
      </c>
      <c r="T63" s="68">
        <v>0</v>
      </c>
      <c r="U63" s="78">
        <f t="shared" si="34"/>
        <v>0</v>
      </c>
      <c r="V63" s="68">
        <v>1</v>
      </c>
      <c r="W63" s="78">
        <f t="shared" si="35"/>
        <v>7.9038887132469178</v>
      </c>
      <c r="X63" s="68">
        <v>6</v>
      </c>
      <c r="Y63" s="78">
        <f t="shared" si="36"/>
        <v>47.423332279481507</v>
      </c>
      <c r="Z63" s="59"/>
      <c r="AA63" s="59"/>
      <c r="AB63" s="59"/>
      <c r="AC63" s="59"/>
      <c r="AD63" s="59"/>
      <c r="AF63" s="34" t="s">
        <v>234</v>
      </c>
      <c r="AG63" s="34">
        <v>12652</v>
      </c>
      <c r="AH63" s="94"/>
    </row>
    <row r="64" spans="1:34" ht="12.9" customHeight="1" x14ac:dyDescent="0.25">
      <c r="A64" s="77" t="s">
        <v>235</v>
      </c>
      <c r="B64" s="92">
        <f t="shared" si="12"/>
        <v>20</v>
      </c>
      <c r="C64" s="91">
        <f t="shared" si="25"/>
        <v>170.67759003242872</v>
      </c>
      <c r="D64" s="68">
        <v>3</v>
      </c>
      <c r="E64" s="78">
        <f t="shared" si="26"/>
        <v>25.601638504864312</v>
      </c>
      <c r="F64" s="68">
        <v>9</v>
      </c>
      <c r="G64" s="78">
        <f t="shared" si="27"/>
        <v>76.804915514592935</v>
      </c>
      <c r="H64" s="68">
        <v>3</v>
      </c>
      <c r="I64" s="78">
        <f t="shared" si="28"/>
        <v>25.601638504864312</v>
      </c>
      <c r="J64" s="68">
        <v>0</v>
      </c>
      <c r="K64" s="78">
        <f t="shared" si="29"/>
        <v>0</v>
      </c>
      <c r="L64" s="68">
        <v>0</v>
      </c>
      <c r="M64" s="78">
        <f t="shared" si="30"/>
        <v>0</v>
      </c>
      <c r="N64" s="68">
        <v>0</v>
      </c>
      <c r="O64" s="78">
        <f t="shared" si="31"/>
        <v>0</v>
      </c>
      <c r="P64" s="68">
        <v>0</v>
      </c>
      <c r="Q64" s="78">
        <f t="shared" si="32"/>
        <v>0</v>
      </c>
      <c r="R64" s="68">
        <v>1</v>
      </c>
      <c r="S64" s="78">
        <f t="shared" si="33"/>
        <v>8.5338795016214384</v>
      </c>
      <c r="T64" s="68">
        <v>1</v>
      </c>
      <c r="U64" s="78">
        <f t="shared" si="34"/>
        <v>8.5338795016214384</v>
      </c>
      <c r="V64" s="68">
        <v>1</v>
      </c>
      <c r="W64" s="78">
        <f t="shared" si="35"/>
        <v>8.5338795016214384</v>
      </c>
      <c r="X64" s="68">
        <v>2</v>
      </c>
      <c r="Y64" s="78">
        <f t="shared" si="36"/>
        <v>17.067759003242877</v>
      </c>
      <c r="Z64" s="59"/>
      <c r="AA64" s="59"/>
      <c r="AB64" s="59"/>
      <c r="AC64" s="59"/>
      <c r="AD64" s="59"/>
      <c r="AF64" s="34" t="s">
        <v>235</v>
      </c>
      <c r="AG64" s="34">
        <v>11718</v>
      </c>
      <c r="AH64" s="94"/>
    </row>
    <row r="65" spans="1:34" ht="12.9" customHeight="1" x14ac:dyDescent="0.25">
      <c r="A65" s="77" t="s">
        <v>236</v>
      </c>
      <c r="B65" s="92">
        <f t="shared" si="12"/>
        <v>28</v>
      </c>
      <c r="C65" s="91">
        <f t="shared" si="25"/>
        <v>188.59028760018859</v>
      </c>
      <c r="D65" s="68">
        <v>7</v>
      </c>
      <c r="E65" s="78">
        <f t="shared" si="26"/>
        <v>47.147571900047147</v>
      </c>
      <c r="F65" s="68">
        <v>4</v>
      </c>
      <c r="G65" s="78">
        <f t="shared" si="27"/>
        <v>26.941469657169801</v>
      </c>
      <c r="H65" s="68">
        <v>3</v>
      </c>
      <c r="I65" s="78">
        <f t="shared" si="28"/>
        <v>20.20610224287735</v>
      </c>
      <c r="J65" s="68">
        <v>2</v>
      </c>
      <c r="K65" s="78">
        <f t="shared" si="29"/>
        <v>13.4707348285849</v>
      </c>
      <c r="L65" s="68">
        <v>1</v>
      </c>
      <c r="M65" s="78">
        <f t="shared" si="30"/>
        <v>6.7353674142924502</v>
      </c>
      <c r="N65" s="68">
        <v>1</v>
      </c>
      <c r="O65" s="78">
        <f t="shared" si="31"/>
        <v>6.7353674142924502</v>
      </c>
      <c r="P65" s="68">
        <v>2</v>
      </c>
      <c r="Q65" s="78">
        <f t="shared" si="32"/>
        <v>13.4707348285849</v>
      </c>
      <c r="R65" s="68">
        <v>1</v>
      </c>
      <c r="S65" s="78">
        <f t="shared" si="33"/>
        <v>6.7353674142924502</v>
      </c>
      <c r="T65" s="68">
        <v>1</v>
      </c>
      <c r="U65" s="78">
        <f t="shared" si="34"/>
        <v>6.7353674142924502</v>
      </c>
      <c r="V65" s="68">
        <v>0</v>
      </c>
      <c r="W65" s="78">
        <f t="shared" si="35"/>
        <v>0</v>
      </c>
      <c r="X65" s="68">
        <v>6</v>
      </c>
      <c r="Y65" s="78">
        <f t="shared" si="36"/>
        <v>40.4122044857547</v>
      </c>
      <c r="Z65" s="59"/>
      <c r="AA65" s="59"/>
      <c r="AB65" s="59"/>
      <c r="AC65" s="59"/>
      <c r="AD65" s="59"/>
      <c r="AF65" s="34" t="s">
        <v>236</v>
      </c>
      <c r="AG65" s="34">
        <v>14847</v>
      </c>
      <c r="AH65" s="94"/>
    </row>
    <row r="66" spans="1:34" ht="12.9" customHeight="1" x14ac:dyDescent="0.25">
      <c r="A66" s="77" t="s">
        <v>237</v>
      </c>
      <c r="B66" s="92">
        <f t="shared" si="12"/>
        <v>23</v>
      </c>
      <c r="C66" s="91">
        <f t="shared" si="25"/>
        <v>60.748527508517995</v>
      </c>
      <c r="D66" s="68">
        <v>6</v>
      </c>
      <c r="E66" s="78">
        <f t="shared" si="26"/>
        <v>15.847441958743826</v>
      </c>
      <c r="F66" s="68">
        <v>2</v>
      </c>
      <c r="G66" s="78">
        <f t="shared" si="27"/>
        <v>5.2824806529146091</v>
      </c>
      <c r="H66" s="68">
        <v>4</v>
      </c>
      <c r="I66" s="78">
        <f t="shared" si="28"/>
        <v>10.564961305829218</v>
      </c>
      <c r="J66" s="68">
        <v>1</v>
      </c>
      <c r="K66" s="78">
        <f t="shared" si="29"/>
        <v>2.6412403264573046</v>
      </c>
      <c r="L66" s="68">
        <v>1</v>
      </c>
      <c r="M66" s="78">
        <f t="shared" si="30"/>
        <v>2.6412403264573046</v>
      </c>
      <c r="N66" s="68">
        <v>1</v>
      </c>
      <c r="O66" s="78">
        <f t="shared" si="31"/>
        <v>2.6412403264573046</v>
      </c>
      <c r="P66" s="68">
        <v>0</v>
      </c>
      <c r="Q66" s="78">
        <f t="shared" si="32"/>
        <v>0</v>
      </c>
      <c r="R66" s="68">
        <v>1</v>
      </c>
      <c r="S66" s="78">
        <f t="shared" si="33"/>
        <v>2.6412403264573046</v>
      </c>
      <c r="T66" s="68">
        <v>0</v>
      </c>
      <c r="U66" s="78">
        <f t="shared" si="34"/>
        <v>0</v>
      </c>
      <c r="V66" s="68">
        <v>0</v>
      </c>
      <c r="W66" s="78">
        <f t="shared" si="35"/>
        <v>0</v>
      </c>
      <c r="X66" s="68">
        <v>7</v>
      </c>
      <c r="Y66" s="78">
        <f t="shared" si="36"/>
        <v>18.488682285201129</v>
      </c>
      <c r="Z66" s="59"/>
      <c r="AA66" s="59"/>
      <c r="AB66" s="59"/>
      <c r="AC66" s="59"/>
      <c r="AD66" s="59"/>
      <c r="AF66" s="34" t="s">
        <v>237</v>
      </c>
      <c r="AG66" s="34">
        <v>37861</v>
      </c>
      <c r="AH66" s="94"/>
    </row>
    <row r="67" spans="1:34" s="54" customFormat="1" ht="12.9" customHeight="1" x14ac:dyDescent="0.25">
      <c r="A67" s="90" t="s">
        <v>238</v>
      </c>
      <c r="B67" s="92">
        <f t="shared" si="12"/>
        <v>256</v>
      </c>
      <c r="C67" s="91">
        <f t="shared" si="25"/>
        <v>137.43047950353238</v>
      </c>
      <c r="D67" s="87">
        <f>SUM(D68:D78)</f>
        <v>62</v>
      </c>
      <c r="E67" s="91">
        <f t="shared" si="26"/>
        <v>33.283944254761749</v>
      </c>
      <c r="F67" s="87">
        <f>SUM(F68:F78)</f>
        <v>63</v>
      </c>
      <c r="G67" s="91">
        <f t="shared" si="27"/>
        <v>33.820782065322426</v>
      </c>
      <c r="H67" s="87">
        <f>SUM(H68:H78)</f>
        <v>24</v>
      </c>
      <c r="I67" s="91">
        <f t="shared" si="28"/>
        <v>12.884107453456162</v>
      </c>
      <c r="J67" s="87">
        <f>SUM(J68:J78)</f>
        <v>6</v>
      </c>
      <c r="K67" s="91">
        <f t="shared" si="29"/>
        <v>3.2210268633640404</v>
      </c>
      <c r="L67" s="87">
        <f>SUM(L68:L78)</f>
        <v>9</v>
      </c>
      <c r="M67" s="91">
        <f t="shared" si="30"/>
        <v>4.83154029504606</v>
      </c>
      <c r="N67" s="87">
        <f>SUM(N68:N78)</f>
        <v>9</v>
      </c>
      <c r="O67" s="91">
        <f t="shared" si="31"/>
        <v>4.83154029504606</v>
      </c>
      <c r="P67" s="87">
        <f>SUM(P68:P78)</f>
        <v>12</v>
      </c>
      <c r="Q67" s="91">
        <f t="shared" si="32"/>
        <v>6.4420537267280809</v>
      </c>
      <c r="R67" s="87">
        <f>SUM(R68:R78)</f>
        <v>8</v>
      </c>
      <c r="S67" s="91">
        <f t="shared" si="33"/>
        <v>4.2947024844853869</v>
      </c>
      <c r="T67" s="87">
        <f>SUM(T68:T78)</f>
        <v>5</v>
      </c>
      <c r="U67" s="91">
        <f t="shared" si="34"/>
        <v>2.6841890528033674</v>
      </c>
      <c r="V67" s="87">
        <f>SUM(V68:V78)</f>
        <v>6</v>
      </c>
      <c r="W67" s="91">
        <f t="shared" si="35"/>
        <v>3.2210268633640404</v>
      </c>
      <c r="X67" s="87">
        <f>SUM(X68:X78)</f>
        <v>52</v>
      </c>
      <c r="Y67" s="91">
        <f t="shared" si="36"/>
        <v>27.915566149155019</v>
      </c>
      <c r="Z67" s="50"/>
      <c r="AA67" s="50"/>
      <c r="AB67" s="50"/>
      <c r="AC67" s="50"/>
      <c r="AD67" s="50"/>
      <c r="AF67" s="54" t="s">
        <v>238</v>
      </c>
      <c r="AG67" s="54">
        <v>186276</v>
      </c>
      <c r="AH67" s="49"/>
    </row>
    <row r="68" spans="1:34" ht="12.9" customHeight="1" x14ac:dyDescent="0.25">
      <c r="A68" s="77" t="s">
        <v>239</v>
      </c>
      <c r="B68" s="92">
        <f t="shared" si="12"/>
        <v>58</v>
      </c>
      <c r="C68" s="91">
        <f t="shared" si="25"/>
        <v>163.42171254684288</v>
      </c>
      <c r="D68" s="68">
        <v>15</v>
      </c>
      <c r="E68" s="78">
        <f t="shared" si="26"/>
        <v>42.264236003493842</v>
      </c>
      <c r="F68" s="68">
        <v>12</v>
      </c>
      <c r="G68" s="78">
        <f t="shared" si="27"/>
        <v>33.811388802795072</v>
      </c>
      <c r="H68" s="68">
        <v>4</v>
      </c>
      <c r="I68" s="78">
        <f t="shared" si="28"/>
        <v>11.270462934265026</v>
      </c>
      <c r="J68" s="68">
        <v>1</v>
      </c>
      <c r="K68" s="78">
        <f t="shared" si="29"/>
        <v>2.8176157335662566</v>
      </c>
      <c r="L68" s="68">
        <v>4</v>
      </c>
      <c r="M68" s="78">
        <f t="shared" si="30"/>
        <v>11.270462934265026</v>
      </c>
      <c r="N68" s="68">
        <v>0</v>
      </c>
      <c r="O68" s="78">
        <f t="shared" si="31"/>
        <v>0</v>
      </c>
      <c r="P68" s="68">
        <v>4</v>
      </c>
      <c r="Q68" s="78">
        <f t="shared" si="32"/>
        <v>11.270462934265026</v>
      </c>
      <c r="R68" s="68">
        <v>1</v>
      </c>
      <c r="S68" s="78">
        <f t="shared" si="33"/>
        <v>2.8176157335662566</v>
      </c>
      <c r="T68" s="68">
        <v>0</v>
      </c>
      <c r="U68" s="78">
        <f t="shared" si="34"/>
        <v>0</v>
      </c>
      <c r="V68" s="68">
        <v>2</v>
      </c>
      <c r="W68" s="78">
        <f t="shared" si="35"/>
        <v>5.6352314671325132</v>
      </c>
      <c r="X68" s="68">
        <v>15</v>
      </c>
      <c r="Y68" s="78">
        <f t="shared" si="36"/>
        <v>42.264236003493842</v>
      </c>
      <c r="Z68" s="59"/>
      <c r="AA68" s="59"/>
      <c r="AB68" s="59"/>
      <c r="AC68" s="59"/>
      <c r="AD68" s="59"/>
      <c r="AF68" s="34" t="s">
        <v>239</v>
      </c>
      <c r="AG68" s="34">
        <v>35491</v>
      </c>
      <c r="AH68" s="94"/>
    </row>
    <row r="69" spans="1:34" ht="12.9" customHeight="1" x14ac:dyDescent="0.25">
      <c r="A69" s="77" t="s">
        <v>240</v>
      </c>
      <c r="B69" s="92">
        <f t="shared" si="12"/>
        <v>21</v>
      </c>
      <c r="C69" s="91">
        <f t="shared" si="25"/>
        <v>76.745970836531086</v>
      </c>
      <c r="D69" s="68">
        <v>7</v>
      </c>
      <c r="E69" s="78">
        <f t="shared" si="26"/>
        <v>25.581990278843694</v>
      </c>
      <c r="F69" s="68">
        <v>3</v>
      </c>
      <c r="G69" s="78">
        <f t="shared" si="27"/>
        <v>10.963710119504441</v>
      </c>
      <c r="H69" s="68">
        <v>4</v>
      </c>
      <c r="I69" s="78">
        <f t="shared" si="28"/>
        <v>14.618280159339253</v>
      </c>
      <c r="J69" s="68">
        <v>0</v>
      </c>
      <c r="K69" s="78">
        <f t="shared" si="29"/>
        <v>0</v>
      </c>
      <c r="L69" s="68">
        <v>0</v>
      </c>
      <c r="M69" s="78">
        <f t="shared" si="30"/>
        <v>0</v>
      </c>
      <c r="N69" s="68">
        <v>0</v>
      </c>
      <c r="O69" s="78">
        <f t="shared" si="31"/>
        <v>0</v>
      </c>
      <c r="P69" s="68">
        <v>1</v>
      </c>
      <c r="Q69" s="78">
        <f t="shared" si="32"/>
        <v>3.6545700398348133</v>
      </c>
      <c r="R69" s="68">
        <v>1</v>
      </c>
      <c r="S69" s="78">
        <f t="shared" si="33"/>
        <v>3.6545700398348133</v>
      </c>
      <c r="T69" s="68">
        <v>0</v>
      </c>
      <c r="U69" s="78">
        <f t="shared" si="34"/>
        <v>0</v>
      </c>
      <c r="V69" s="68">
        <v>1</v>
      </c>
      <c r="W69" s="78">
        <f t="shared" si="35"/>
        <v>3.6545700398348133</v>
      </c>
      <c r="X69" s="68">
        <v>4</v>
      </c>
      <c r="Y69" s="78">
        <f t="shared" si="36"/>
        <v>14.618280159339253</v>
      </c>
      <c r="Z69" s="59"/>
      <c r="AA69" s="59"/>
      <c r="AB69" s="59"/>
      <c r="AC69" s="59"/>
      <c r="AD69" s="59"/>
      <c r="AF69" s="34" t="s">
        <v>240</v>
      </c>
      <c r="AG69" s="34">
        <v>27363</v>
      </c>
      <c r="AH69" s="94"/>
    </row>
    <row r="70" spans="1:34" ht="12.9" customHeight="1" x14ac:dyDescent="0.25">
      <c r="A70" s="77" t="s">
        <v>241</v>
      </c>
      <c r="B70" s="92">
        <f t="shared" si="12"/>
        <v>33</v>
      </c>
      <c r="C70" s="91">
        <f t="shared" si="25"/>
        <v>101.8707167994073</v>
      </c>
      <c r="D70" s="68">
        <v>5</v>
      </c>
      <c r="E70" s="78">
        <f t="shared" si="26"/>
        <v>15.434957090819287</v>
      </c>
      <c r="F70" s="68">
        <v>2</v>
      </c>
      <c r="G70" s="78">
        <f t="shared" si="27"/>
        <v>6.1739828363277152</v>
      </c>
      <c r="H70" s="68">
        <v>6</v>
      </c>
      <c r="I70" s="78">
        <f t="shared" si="28"/>
        <v>18.521948508983144</v>
      </c>
      <c r="J70" s="68">
        <v>0</v>
      </c>
      <c r="K70" s="78">
        <f t="shared" si="29"/>
        <v>0</v>
      </c>
      <c r="L70" s="68">
        <v>3</v>
      </c>
      <c r="M70" s="78">
        <f t="shared" si="30"/>
        <v>9.2609742544915719</v>
      </c>
      <c r="N70" s="68">
        <v>1</v>
      </c>
      <c r="O70" s="78">
        <f t="shared" si="31"/>
        <v>3.0869914181638576</v>
      </c>
      <c r="P70" s="68">
        <v>5</v>
      </c>
      <c r="Q70" s="78">
        <f t="shared" si="32"/>
        <v>15.434957090819287</v>
      </c>
      <c r="R70" s="68">
        <v>0</v>
      </c>
      <c r="S70" s="78">
        <f t="shared" si="33"/>
        <v>0</v>
      </c>
      <c r="T70" s="68">
        <v>0</v>
      </c>
      <c r="U70" s="78">
        <f t="shared" si="34"/>
        <v>0</v>
      </c>
      <c r="V70" s="68">
        <v>2</v>
      </c>
      <c r="W70" s="78">
        <f t="shared" si="35"/>
        <v>6.1739828363277152</v>
      </c>
      <c r="X70" s="68">
        <v>9</v>
      </c>
      <c r="Y70" s="78">
        <f t="shared" si="36"/>
        <v>27.782922763474716</v>
      </c>
      <c r="Z70" s="59"/>
      <c r="AA70" s="59"/>
      <c r="AB70" s="59"/>
      <c r="AC70" s="59"/>
      <c r="AD70" s="59"/>
      <c r="AF70" s="34" t="s">
        <v>241</v>
      </c>
      <c r="AG70" s="34">
        <v>32394</v>
      </c>
      <c r="AH70" s="94"/>
    </row>
    <row r="71" spans="1:34" ht="12.9" customHeight="1" x14ac:dyDescent="0.25">
      <c r="A71" s="77" t="s">
        <v>242</v>
      </c>
      <c r="B71" s="92">
        <f t="shared" si="12"/>
        <v>18</v>
      </c>
      <c r="C71" s="91">
        <f t="shared" si="25"/>
        <v>157.56302521008405</v>
      </c>
      <c r="D71" s="68">
        <v>6</v>
      </c>
      <c r="E71" s="78">
        <f t="shared" si="26"/>
        <v>52.521008403361343</v>
      </c>
      <c r="F71" s="68">
        <v>4</v>
      </c>
      <c r="G71" s="78">
        <f t="shared" si="27"/>
        <v>35.0140056022409</v>
      </c>
      <c r="H71" s="68">
        <v>3</v>
      </c>
      <c r="I71" s="78">
        <f t="shared" si="28"/>
        <v>26.260504201680671</v>
      </c>
      <c r="J71" s="68">
        <v>0</v>
      </c>
      <c r="K71" s="78">
        <f t="shared" si="29"/>
        <v>0</v>
      </c>
      <c r="L71" s="68">
        <v>0</v>
      </c>
      <c r="M71" s="78">
        <f t="shared" si="30"/>
        <v>0</v>
      </c>
      <c r="N71" s="68">
        <v>0</v>
      </c>
      <c r="O71" s="78">
        <f t="shared" si="31"/>
        <v>0</v>
      </c>
      <c r="P71" s="68">
        <v>0</v>
      </c>
      <c r="Q71" s="78">
        <f t="shared" si="32"/>
        <v>0</v>
      </c>
      <c r="R71" s="68">
        <v>1</v>
      </c>
      <c r="S71" s="78">
        <f t="shared" si="33"/>
        <v>8.753501400560225</v>
      </c>
      <c r="T71" s="68">
        <v>1</v>
      </c>
      <c r="U71" s="78">
        <f t="shared" si="34"/>
        <v>8.753501400560225</v>
      </c>
      <c r="V71" s="68">
        <v>0</v>
      </c>
      <c r="W71" s="78">
        <f t="shared" si="35"/>
        <v>0</v>
      </c>
      <c r="X71" s="68">
        <v>3</v>
      </c>
      <c r="Y71" s="78">
        <f t="shared" si="36"/>
        <v>26.260504201680671</v>
      </c>
      <c r="Z71" s="59"/>
      <c r="AA71" s="59"/>
      <c r="AB71" s="59"/>
      <c r="AC71" s="59"/>
      <c r="AD71" s="59"/>
      <c r="AF71" s="34" t="s">
        <v>242</v>
      </c>
      <c r="AG71" s="34">
        <v>11424</v>
      </c>
      <c r="AH71" s="94"/>
    </row>
    <row r="72" spans="1:34" ht="12.9" customHeight="1" x14ac:dyDescent="0.25">
      <c r="A72" s="77" t="s">
        <v>243</v>
      </c>
      <c r="B72" s="92">
        <f t="shared" si="12"/>
        <v>37</v>
      </c>
      <c r="C72" s="91">
        <f t="shared" si="25"/>
        <v>173.48900454822524</v>
      </c>
      <c r="D72" s="68">
        <v>3</v>
      </c>
      <c r="E72" s="78">
        <f t="shared" si="26"/>
        <v>14.066676044450697</v>
      </c>
      <c r="F72" s="68">
        <v>16</v>
      </c>
      <c r="G72" s="78">
        <f t="shared" si="27"/>
        <v>75.022272237070382</v>
      </c>
      <c r="H72" s="68">
        <v>3</v>
      </c>
      <c r="I72" s="78">
        <f t="shared" si="28"/>
        <v>14.066676044450697</v>
      </c>
      <c r="J72" s="68">
        <v>1</v>
      </c>
      <c r="K72" s="78">
        <f t="shared" si="29"/>
        <v>4.6888920148168989</v>
      </c>
      <c r="L72" s="68">
        <v>2</v>
      </c>
      <c r="M72" s="78">
        <f t="shared" si="30"/>
        <v>9.3777840296337978</v>
      </c>
      <c r="N72" s="68">
        <v>2</v>
      </c>
      <c r="O72" s="78">
        <f t="shared" si="31"/>
        <v>9.3777840296337978</v>
      </c>
      <c r="P72" s="68">
        <v>1</v>
      </c>
      <c r="Q72" s="78">
        <f t="shared" si="32"/>
        <v>4.6888920148168989</v>
      </c>
      <c r="R72" s="68">
        <v>2</v>
      </c>
      <c r="S72" s="78">
        <f t="shared" si="33"/>
        <v>9.3777840296337978</v>
      </c>
      <c r="T72" s="68">
        <v>0</v>
      </c>
      <c r="U72" s="78">
        <f t="shared" si="34"/>
        <v>0</v>
      </c>
      <c r="V72" s="68">
        <v>1</v>
      </c>
      <c r="W72" s="78">
        <f t="shared" si="35"/>
        <v>4.6888920148168989</v>
      </c>
      <c r="X72" s="68">
        <v>6</v>
      </c>
      <c r="Y72" s="78">
        <f t="shared" si="36"/>
        <v>28.133352088901393</v>
      </c>
      <c r="Z72" s="59"/>
      <c r="AA72" s="59"/>
      <c r="AB72" s="59"/>
      <c r="AC72" s="59"/>
      <c r="AD72" s="59"/>
      <c r="AF72" s="34" t="s">
        <v>243</v>
      </c>
      <c r="AG72" s="34">
        <v>21327</v>
      </c>
      <c r="AH72" s="94"/>
    </row>
    <row r="73" spans="1:34" ht="12.9" customHeight="1" x14ac:dyDescent="0.25">
      <c r="A73" s="77" t="s">
        <v>244</v>
      </c>
      <c r="B73" s="92">
        <f t="shared" si="12"/>
        <v>15</v>
      </c>
      <c r="C73" s="91">
        <f t="shared" si="25"/>
        <v>96.624581293481057</v>
      </c>
      <c r="D73" s="68">
        <v>3</v>
      </c>
      <c r="E73" s="78">
        <f t="shared" si="26"/>
        <v>19.324916258696213</v>
      </c>
      <c r="F73" s="68">
        <v>4</v>
      </c>
      <c r="G73" s="78">
        <f t="shared" si="27"/>
        <v>25.766555011594949</v>
      </c>
      <c r="H73" s="68">
        <v>1</v>
      </c>
      <c r="I73" s="78">
        <f t="shared" si="28"/>
        <v>6.4416387528987373</v>
      </c>
      <c r="J73" s="68">
        <v>1</v>
      </c>
      <c r="K73" s="78">
        <f t="shared" si="29"/>
        <v>6.4416387528987373</v>
      </c>
      <c r="L73" s="68">
        <v>0</v>
      </c>
      <c r="M73" s="78">
        <f t="shared" si="30"/>
        <v>0</v>
      </c>
      <c r="N73" s="68">
        <v>2</v>
      </c>
      <c r="O73" s="78">
        <f t="shared" si="31"/>
        <v>12.883277505797475</v>
      </c>
      <c r="P73" s="68">
        <v>0</v>
      </c>
      <c r="Q73" s="78">
        <f t="shared" si="32"/>
        <v>0</v>
      </c>
      <c r="R73" s="68">
        <v>0</v>
      </c>
      <c r="S73" s="78">
        <f t="shared" si="33"/>
        <v>0</v>
      </c>
      <c r="T73" s="68">
        <v>1</v>
      </c>
      <c r="U73" s="78">
        <f t="shared" si="34"/>
        <v>6.4416387528987373</v>
      </c>
      <c r="V73" s="68">
        <v>0</v>
      </c>
      <c r="W73" s="78">
        <f t="shared" si="35"/>
        <v>0</v>
      </c>
      <c r="X73" s="68">
        <v>3</v>
      </c>
      <c r="Y73" s="78">
        <f t="shared" si="36"/>
        <v>19.324916258696213</v>
      </c>
      <c r="Z73" s="59"/>
      <c r="AA73" s="59"/>
      <c r="AB73" s="59"/>
      <c r="AC73" s="59"/>
      <c r="AD73" s="59"/>
      <c r="AF73" s="34" t="s">
        <v>244</v>
      </c>
      <c r="AG73" s="34">
        <v>15524</v>
      </c>
      <c r="AH73" s="94"/>
    </row>
    <row r="74" spans="1:34" ht="12.9" customHeight="1" x14ac:dyDescent="0.25">
      <c r="A74" s="77" t="s">
        <v>245</v>
      </c>
      <c r="B74" s="92">
        <f t="shared" si="12"/>
        <v>17</v>
      </c>
      <c r="C74" s="91">
        <f t="shared" si="25"/>
        <v>173.02798982188295</v>
      </c>
      <c r="D74" s="68">
        <v>6</v>
      </c>
      <c r="E74" s="78">
        <f t="shared" si="26"/>
        <v>61.068702290076338</v>
      </c>
      <c r="F74" s="68">
        <v>3</v>
      </c>
      <c r="G74" s="78">
        <f t="shared" si="27"/>
        <v>30.534351145038169</v>
      </c>
      <c r="H74" s="68">
        <v>3</v>
      </c>
      <c r="I74" s="78">
        <f t="shared" si="28"/>
        <v>30.534351145038169</v>
      </c>
      <c r="J74" s="68">
        <v>2</v>
      </c>
      <c r="K74" s="78">
        <f t="shared" si="29"/>
        <v>20.356234096692109</v>
      </c>
      <c r="L74" s="68">
        <v>0</v>
      </c>
      <c r="M74" s="78">
        <f t="shared" si="30"/>
        <v>0</v>
      </c>
      <c r="N74" s="68">
        <v>0</v>
      </c>
      <c r="O74" s="78">
        <f t="shared" si="31"/>
        <v>0</v>
      </c>
      <c r="P74" s="68">
        <v>0</v>
      </c>
      <c r="Q74" s="78">
        <f t="shared" si="32"/>
        <v>0</v>
      </c>
      <c r="R74" s="68">
        <v>0</v>
      </c>
      <c r="S74" s="78">
        <f t="shared" si="33"/>
        <v>0</v>
      </c>
      <c r="T74" s="68">
        <v>0</v>
      </c>
      <c r="U74" s="78">
        <f t="shared" si="34"/>
        <v>0</v>
      </c>
      <c r="V74" s="68">
        <v>0</v>
      </c>
      <c r="W74" s="78">
        <f t="shared" si="35"/>
        <v>0</v>
      </c>
      <c r="X74" s="68">
        <v>3</v>
      </c>
      <c r="Y74" s="78">
        <f t="shared" si="36"/>
        <v>30.534351145038169</v>
      </c>
      <c r="Z74" s="59"/>
      <c r="AA74" s="59"/>
      <c r="AB74" s="59"/>
      <c r="AC74" s="59"/>
      <c r="AD74" s="59"/>
      <c r="AF74" s="34" t="s">
        <v>245</v>
      </c>
      <c r="AG74" s="34">
        <v>9825</v>
      </c>
      <c r="AH74" s="94"/>
    </row>
    <row r="75" spans="1:34" ht="12.9" customHeight="1" x14ac:dyDescent="0.25">
      <c r="A75" s="77" t="s">
        <v>246</v>
      </c>
      <c r="B75" s="92">
        <f t="shared" ref="B75:B98" si="37">SUM(D75+F75+H75+J75+L75+N75+P75+R75+T75+V75+X75)</f>
        <v>24</v>
      </c>
      <c r="C75" s="91">
        <f t="shared" si="25"/>
        <v>226.71452862270922</v>
      </c>
      <c r="D75" s="68">
        <v>8</v>
      </c>
      <c r="E75" s="78">
        <f t="shared" si="26"/>
        <v>75.571509540903079</v>
      </c>
      <c r="F75" s="68">
        <v>10</v>
      </c>
      <c r="G75" s="78">
        <f t="shared" si="27"/>
        <v>94.464386926128853</v>
      </c>
      <c r="H75" s="68">
        <v>0</v>
      </c>
      <c r="I75" s="78">
        <f t="shared" si="28"/>
        <v>0</v>
      </c>
      <c r="J75" s="68">
        <v>0</v>
      </c>
      <c r="K75" s="78">
        <f t="shared" si="29"/>
        <v>0</v>
      </c>
      <c r="L75" s="68">
        <v>0</v>
      </c>
      <c r="M75" s="78">
        <f t="shared" si="30"/>
        <v>0</v>
      </c>
      <c r="N75" s="68">
        <v>0</v>
      </c>
      <c r="O75" s="78">
        <f t="shared" si="31"/>
        <v>0</v>
      </c>
      <c r="P75" s="68">
        <v>0</v>
      </c>
      <c r="Q75" s="78">
        <f t="shared" si="32"/>
        <v>0</v>
      </c>
      <c r="R75" s="68">
        <v>3</v>
      </c>
      <c r="S75" s="78">
        <f t="shared" si="33"/>
        <v>28.339316077838653</v>
      </c>
      <c r="T75" s="68">
        <v>2</v>
      </c>
      <c r="U75" s="78">
        <f t="shared" si="34"/>
        <v>18.89287738522577</v>
      </c>
      <c r="V75" s="68">
        <v>0</v>
      </c>
      <c r="W75" s="78">
        <f t="shared" si="35"/>
        <v>0</v>
      </c>
      <c r="X75" s="68">
        <v>1</v>
      </c>
      <c r="Y75" s="78">
        <f t="shared" si="36"/>
        <v>9.4464386926128849</v>
      </c>
      <c r="Z75" s="59"/>
      <c r="AA75" s="59"/>
      <c r="AB75" s="59"/>
      <c r="AC75" s="59"/>
      <c r="AD75" s="59"/>
      <c r="AF75" s="34" t="s">
        <v>246</v>
      </c>
      <c r="AG75" s="34">
        <v>10586</v>
      </c>
      <c r="AH75" s="94"/>
    </row>
    <row r="76" spans="1:34" ht="12.9" customHeight="1" x14ac:dyDescent="0.25">
      <c r="A76" s="77" t="s">
        <v>247</v>
      </c>
      <c r="B76" s="92">
        <f t="shared" si="37"/>
        <v>11</v>
      </c>
      <c r="C76" s="91">
        <f t="shared" si="25"/>
        <v>181.66804293971924</v>
      </c>
      <c r="D76" s="68">
        <v>4</v>
      </c>
      <c r="E76" s="78">
        <f t="shared" si="26"/>
        <v>66.061106523534264</v>
      </c>
      <c r="F76" s="68">
        <v>1</v>
      </c>
      <c r="G76" s="78">
        <f t="shared" si="27"/>
        <v>16.515276630883566</v>
      </c>
      <c r="H76" s="68">
        <v>0</v>
      </c>
      <c r="I76" s="78">
        <f t="shared" si="28"/>
        <v>0</v>
      </c>
      <c r="J76" s="68">
        <v>1</v>
      </c>
      <c r="K76" s="78">
        <f t="shared" si="29"/>
        <v>16.515276630883566</v>
      </c>
      <c r="L76" s="68">
        <v>0</v>
      </c>
      <c r="M76" s="78">
        <f t="shared" si="30"/>
        <v>0</v>
      </c>
      <c r="N76" s="68">
        <v>1</v>
      </c>
      <c r="O76" s="78">
        <f t="shared" si="31"/>
        <v>16.515276630883566</v>
      </c>
      <c r="P76" s="68">
        <v>0</v>
      </c>
      <c r="Q76" s="78">
        <f t="shared" si="32"/>
        <v>0</v>
      </c>
      <c r="R76" s="68">
        <v>0</v>
      </c>
      <c r="S76" s="78">
        <f t="shared" si="33"/>
        <v>0</v>
      </c>
      <c r="T76" s="68">
        <v>0</v>
      </c>
      <c r="U76" s="78">
        <f t="shared" si="34"/>
        <v>0</v>
      </c>
      <c r="V76" s="68">
        <v>0</v>
      </c>
      <c r="W76" s="78">
        <f t="shared" si="35"/>
        <v>0</v>
      </c>
      <c r="X76" s="68">
        <v>4</v>
      </c>
      <c r="Y76" s="78">
        <f t="shared" si="36"/>
        <v>66.061106523534264</v>
      </c>
      <c r="Z76" s="59"/>
      <c r="AA76" s="59"/>
      <c r="AB76" s="59"/>
      <c r="AC76" s="59"/>
      <c r="AD76" s="59"/>
      <c r="AF76" s="34" t="s">
        <v>247</v>
      </c>
      <c r="AG76" s="34">
        <v>6055</v>
      </c>
      <c r="AH76" s="94"/>
    </row>
    <row r="77" spans="1:34" ht="12.9" customHeight="1" x14ac:dyDescent="0.25">
      <c r="A77" s="77" t="s">
        <v>248</v>
      </c>
      <c r="B77" s="92">
        <f t="shared" si="37"/>
        <v>17</v>
      </c>
      <c r="C77" s="91">
        <f t="shared" si="25"/>
        <v>138.31258644536655</v>
      </c>
      <c r="D77" s="68">
        <v>1</v>
      </c>
      <c r="E77" s="78">
        <f t="shared" si="26"/>
        <v>8.1360344967862659</v>
      </c>
      <c r="F77" s="68">
        <v>7</v>
      </c>
      <c r="G77" s="78">
        <f t="shared" si="27"/>
        <v>56.952241477503868</v>
      </c>
      <c r="H77" s="68">
        <v>0</v>
      </c>
      <c r="I77" s="78">
        <f t="shared" si="28"/>
        <v>0</v>
      </c>
      <c r="J77" s="68">
        <v>0</v>
      </c>
      <c r="K77" s="78">
        <f t="shared" si="29"/>
        <v>0</v>
      </c>
      <c r="L77" s="68">
        <v>0</v>
      </c>
      <c r="M77" s="78">
        <f t="shared" si="30"/>
        <v>0</v>
      </c>
      <c r="N77" s="68">
        <v>3</v>
      </c>
      <c r="O77" s="78">
        <f t="shared" si="31"/>
        <v>24.408103490358798</v>
      </c>
      <c r="P77" s="68">
        <v>1</v>
      </c>
      <c r="Q77" s="78">
        <f t="shared" si="32"/>
        <v>8.1360344967862659</v>
      </c>
      <c r="R77" s="68">
        <v>0</v>
      </c>
      <c r="S77" s="78">
        <f t="shared" si="33"/>
        <v>0</v>
      </c>
      <c r="T77" s="68">
        <v>1</v>
      </c>
      <c r="U77" s="78">
        <f t="shared" si="34"/>
        <v>8.1360344967862659</v>
      </c>
      <c r="V77" s="68">
        <v>0</v>
      </c>
      <c r="W77" s="78">
        <f t="shared" si="35"/>
        <v>0</v>
      </c>
      <c r="X77" s="68">
        <v>4</v>
      </c>
      <c r="Y77" s="78">
        <f t="shared" si="36"/>
        <v>32.544137987145064</v>
      </c>
      <c r="Z77" s="59"/>
      <c r="AA77" s="59"/>
      <c r="AB77" s="59"/>
      <c r="AC77" s="59"/>
      <c r="AD77" s="59"/>
      <c r="AF77" s="34" t="s">
        <v>248</v>
      </c>
      <c r="AG77" s="34">
        <v>12291</v>
      </c>
      <c r="AH77" s="94"/>
    </row>
    <row r="78" spans="1:34" ht="12.9" customHeight="1" x14ac:dyDescent="0.25">
      <c r="A78" s="77" t="s">
        <v>249</v>
      </c>
      <c r="B78" s="92">
        <f t="shared" si="37"/>
        <v>5</v>
      </c>
      <c r="C78" s="91">
        <f t="shared" si="25"/>
        <v>125.12512512512512</v>
      </c>
      <c r="D78" s="68">
        <v>4</v>
      </c>
      <c r="E78" s="78">
        <f t="shared" si="26"/>
        <v>100.10010010010009</v>
      </c>
      <c r="F78" s="68">
        <v>1</v>
      </c>
      <c r="G78" s="78">
        <f t="shared" si="27"/>
        <v>25.025025025025023</v>
      </c>
      <c r="H78" s="68">
        <v>0</v>
      </c>
      <c r="I78" s="78">
        <f t="shared" si="28"/>
        <v>0</v>
      </c>
      <c r="J78" s="68">
        <v>0</v>
      </c>
      <c r="K78" s="78">
        <f t="shared" si="29"/>
        <v>0</v>
      </c>
      <c r="L78" s="68">
        <v>0</v>
      </c>
      <c r="M78" s="78">
        <f t="shared" si="30"/>
        <v>0</v>
      </c>
      <c r="N78" s="68">
        <v>0</v>
      </c>
      <c r="O78" s="78">
        <f t="shared" si="31"/>
        <v>0</v>
      </c>
      <c r="P78" s="68">
        <v>0</v>
      </c>
      <c r="Q78" s="78">
        <f t="shared" si="32"/>
        <v>0</v>
      </c>
      <c r="R78" s="68">
        <v>0</v>
      </c>
      <c r="S78" s="78">
        <f t="shared" si="33"/>
        <v>0</v>
      </c>
      <c r="T78" s="68">
        <v>0</v>
      </c>
      <c r="U78" s="78">
        <f t="shared" si="34"/>
        <v>0</v>
      </c>
      <c r="V78" s="68">
        <v>0</v>
      </c>
      <c r="W78" s="78">
        <f t="shared" si="35"/>
        <v>0</v>
      </c>
      <c r="X78" s="68">
        <v>0</v>
      </c>
      <c r="Y78" s="78">
        <f t="shared" si="36"/>
        <v>0</v>
      </c>
      <c r="Z78" s="59"/>
      <c r="AA78" s="59"/>
      <c r="AB78" s="59"/>
      <c r="AC78" s="59"/>
      <c r="AD78" s="59"/>
      <c r="AF78" s="34" t="s">
        <v>249</v>
      </c>
      <c r="AG78" s="34">
        <v>3996</v>
      </c>
      <c r="AH78" s="94"/>
    </row>
    <row r="79" spans="1:34" s="54" customFormat="1" ht="12.9" customHeight="1" x14ac:dyDescent="0.25">
      <c r="A79" s="90" t="s">
        <v>250</v>
      </c>
      <c r="B79" s="92">
        <f t="shared" si="37"/>
        <v>417</v>
      </c>
      <c r="C79" s="91">
        <f t="shared" si="25"/>
        <v>173.60677441111085</v>
      </c>
      <c r="D79" s="87">
        <f>SUM(D80:D90)</f>
        <v>125</v>
      </c>
      <c r="E79" s="91">
        <f t="shared" si="26"/>
        <v>52.040400003330582</v>
      </c>
      <c r="F79" s="87">
        <f>SUM(F80:F90)</f>
        <v>90</v>
      </c>
      <c r="G79" s="91">
        <f t="shared" si="27"/>
        <v>37.469088002398024</v>
      </c>
      <c r="H79" s="87">
        <f>SUM(H80:H90)</f>
        <v>37</v>
      </c>
      <c r="I79" s="91">
        <f t="shared" si="28"/>
        <v>15.403958400985854</v>
      </c>
      <c r="J79" s="87">
        <f>SUM(J80:J90)</f>
        <v>20</v>
      </c>
      <c r="K79" s="91">
        <f t="shared" si="29"/>
        <v>8.3264640005328925</v>
      </c>
      <c r="L79" s="87">
        <f>SUM(L80:L90)</f>
        <v>16</v>
      </c>
      <c r="M79" s="91">
        <f t="shared" si="30"/>
        <v>6.6611712004263151</v>
      </c>
      <c r="N79" s="87">
        <f>SUM(N80:N90)</f>
        <v>15</v>
      </c>
      <c r="O79" s="91">
        <f t="shared" si="31"/>
        <v>6.2448480003996698</v>
      </c>
      <c r="P79" s="87">
        <f>SUM(P80:P90)</f>
        <v>11</v>
      </c>
      <c r="Q79" s="91">
        <f t="shared" si="32"/>
        <v>4.5795552002930915</v>
      </c>
      <c r="R79" s="87">
        <f>SUM(R80:R90)</f>
        <v>10</v>
      </c>
      <c r="S79" s="91">
        <f t="shared" si="33"/>
        <v>4.1632320002664462</v>
      </c>
      <c r="T79" s="87">
        <f>SUM(T80:T90)</f>
        <v>11</v>
      </c>
      <c r="U79" s="91">
        <f t="shared" si="34"/>
        <v>4.5795552002930915</v>
      </c>
      <c r="V79" s="87">
        <f>SUM(V80:V90)</f>
        <v>10</v>
      </c>
      <c r="W79" s="91">
        <f t="shared" si="35"/>
        <v>4.1632320002664462</v>
      </c>
      <c r="X79" s="87">
        <f>SUM(X80:X90)</f>
        <v>72</v>
      </c>
      <c r="Y79" s="91">
        <f t="shared" si="36"/>
        <v>29.975270401918419</v>
      </c>
      <c r="Z79" s="50"/>
      <c r="AA79" s="50"/>
      <c r="AB79" s="50"/>
      <c r="AC79" s="50"/>
      <c r="AD79" s="50"/>
      <c r="AF79" s="54" t="s">
        <v>250</v>
      </c>
      <c r="AG79" s="54">
        <v>240198</v>
      </c>
      <c r="AH79" s="49"/>
    </row>
    <row r="80" spans="1:34" ht="12.9" customHeight="1" x14ac:dyDescent="0.25">
      <c r="A80" s="77" t="s">
        <v>250</v>
      </c>
      <c r="B80" s="92">
        <f t="shared" si="37"/>
        <v>110</v>
      </c>
      <c r="C80" s="91">
        <f t="shared" si="25"/>
        <v>164.20851495790291</v>
      </c>
      <c r="D80" s="68">
        <v>37</v>
      </c>
      <c r="E80" s="78">
        <f t="shared" si="26"/>
        <v>55.233773213112791</v>
      </c>
      <c r="F80" s="68">
        <v>24</v>
      </c>
      <c r="G80" s="78">
        <f t="shared" si="27"/>
        <v>35.827312354451543</v>
      </c>
      <c r="H80" s="68">
        <v>12</v>
      </c>
      <c r="I80" s="78">
        <f t="shared" si="28"/>
        <v>17.913656177225771</v>
      </c>
      <c r="J80" s="68">
        <v>4</v>
      </c>
      <c r="K80" s="78">
        <f t="shared" si="29"/>
        <v>5.9712187257419238</v>
      </c>
      <c r="L80" s="68">
        <v>2</v>
      </c>
      <c r="M80" s="78">
        <f t="shared" si="30"/>
        <v>2.9856093628709619</v>
      </c>
      <c r="N80" s="68">
        <v>4</v>
      </c>
      <c r="O80" s="78">
        <f t="shared" si="31"/>
        <v>5.9712187257419238</v>
      </c>
      <c r="P80" s="68">
        <v>0</v>
      </c>
      <c r="Q80" s="78">
        <f t="shared" si="32"/>
        <v>0</v>
      </c>
      <c r="R80" s="68">
        <v>1</v>
      </c>
      <c r="S80" s="78">
        <f t="shared" si="33"/>
        <v>1.492804681435481</v>
      </c>
      <c r="T80" s="68">
        <v>8</v>
      </c>
      <c r="U80" s="78">
        <f t="shared" si="34"/>
        <v>11.942437451483848</v>
      </c>
      <c r="V80" s="68">
        <v>2</v>
      </c>
      <c r="W80" s="78">
        <f t="shared" si="35"/>
        <v>2.9856093628709619</v>
      </c>
      <c r="X80" s="68">
        <v>16</v>
      </c>
      <c r="Y80" s="78">
        <f t="shared" si="36"/>
        <v>23.884874902967695</v>
      </c>
      <c r="Z80" s="59"/>
      <c r="AA80" s="59"/>
      <c r="AB80" s="59"/>
      <c r="AC80" s="59"/>
      <c r="AD80" s="59"/>
      <c r="AF80" s="34" t="s">
        <v>184</v>
      </c>
      <c r="AG80" s="34">
        <v>66988</v>
      </c>
      <c r="AH80" s="94"/>
    </row>
    <row r="81" spans="1:34" ht="12.9" customHeight="1" x14ac:dyDescent="0.25">
      <c r="A81" s="77" t="s">
        <v>251</v>
      </c>
      <c r="B81" s="92">
        <f t="shared" si="37"/>
        <v>34</v>
      </c>
      <c r="C81" s="91">
        <f t="shared" si="25"/>
        <v>192.97349452295816</v>
      </c>
      <c r="D81" s="68">
        <v>13</v>
      </c>
      <c r="E81" s="78">
        <f t="shared" si="26"/>
        <v>73.783983199954605</v>
      </c>
      <c r="F81" s="68">
        <v>8</v>
      </c>
      <c r="G81" s="78">
        <f t="shared" si="27"/>
        <v>45.405528123048981</v>
      </c>
      <c r="H81" s="68">
        <v>2</v>
      </c>
      <c r="I81" s="78">
        <f t="shared" si="28"/>
        <v>11.351382030762245</v>
      </c>
      <c r="J81" s="68">
        <v>1</v>
      </c>
      <c r="K81" s="78">
        <f t="shared" si="29"/>
        <v>5.6756910153811226</v>
      </c>
      <c r="L81" s="68">
        <v>0</v>
      </c>
      <c r="M81" s="78">
        <f t="shared" si="30"/>
        <v>0</v>
      </c>
      <c r="N81" s="68">
        <v>0</v>
      </c>
      <c r="O81" s="78">
        <f t="shared" si="31"/>
        <v>0</v>
      </c>
      <c r="P81" s="68">
        <v>1</v>
      </c>
      <c r="Q81" s="78">
        <f t="shared" si="32"/>
        <v>5.6756910153811226</v>
      </c>
      <c r="R81" s="68">
        <v>2</v>
      </c>
      <c r="S81" s="78">
        <f t="shared" si="33"/>
        <v>11.351382030762245</v>
      </c>
      <c r="T81" s="68">
        <v>0</v>
      </c>
      <c r="U81" s="78">
        <f t="shared" si="34"/>
        <v>0</v>
      </c>
      <c r="V81" s="68">
        <v>1</v>
      </c>
      <c r="W81" s="78">
        <f t="shared" si="35"/>
        <v>5.6756910153811226</v>
      </c>
      <c r="X81" s="68">
        <v>6</v>
      </c>
      <c r="Y81" s="78">
        <f t="shared" si="36"/>
        <v>34.054146092286736</v>
      </c>
      <c r="Z81" s="59"/>
      <c r="AA81" s="59"/>
      <c r="AB81" s="59"/>
      <c r="AC81" s="59"/>
      <c r="AD81" s="59"/>
      <c r="AF81" s="34" t="s">
        <v>251</v>
      </c>
      <c r="AG81" s="34">
        <v>17619</v>
      </c>
      <c r="AH81" s="94"/>
    </row>
    <row r="82" spans="1:34" ht="12.9" customHeight="1" x14ac:dyDescent="0.25">
      <c r="A82" s="77" t="s">
        <v>252</v>
      </c>
      <c r="B82" s="92">
        <f t="shared" si="37"/>
        <v>43</v>
      </c>
      <c r="C82" s="91">
        <f t="shared" si="25"/>
        <v>168.42929886408149</v>
      </c>
      <c r="D82" s="68">
        <v>9</v>
      </c>
      <c r="E82" s="78">
        <f t="shared" si="26"/>
        <v>35.252643948296125</v>
      </c>
      <c r="F82" s="68">
        <v>10</v>
      </c>
      <c r="G82" s="78">
        <f t="shared" si="27"/>
        <v>39.169604386995687</v>
      </c>
      <c r="H82" s="68">
        <v>3</v>
      </c>
      <c r="I82" s="78">
        <f t="shared" si="28"/>
        <v>11.750881316098708</v>
      </c>
      <c r="J82" s="68">
        <v>2</v>
      </c>
      <c r="K82" s="78">
        <f t="shared" si="29"/>
        <v>7.8339208773991373</v>
      </c>
      <c r="L82" s="68">
        <v>5</v>
      </c>
      <c r="M82" s="78">
        <f t="shared" si="30"/>
        <v>19.584802193497843</v>
      </c>
      <c r="N82" s="68">
        <v>5</v>
      </c>
      <c r="O82" s="78">
        <f t="shared" si="31"/>
        <v>19.584802193497843</v>
      </c>
      <c r="P82" s="68">
        <v>3</v>
      </c>
      <c r="Q82" s="78">
        <f t="shared" si="32"/>
        <v>11.750881316098708</v>
      </c>
      <c r="R82" s="68">
        <v>1</v>
      </c>
      <c r="S82" s="78">
        <f t="shared" si="33"/>
        <v>3.9169604386995687</v>
      </c>
      <c r="T82" s="68">
        <v>0</v>
      </c>
      <c r="U82" s="78">
        <f t="shared" si="34"/>
        <v>0</v>
      </c>
      <c r="V82" s="68">
        <v>1</v>
      </c>
      <c r="W82" s="78">
        <f t="shared" si="35"/>
        <v>3.9169604386995687</v>
      </c>
      <c r="X82" s="68">
        <v>4</v>
      </c>
      <c r="Y82" s="78">
        <f t="shared" si="36"/>
        <v>15.667841754798275</v>
      </c>
      <c r="Z82" s="59"/>
      <c r="AA82" s="59"/>
      <c r="AB82" s="59"/>
      <c r="AC82" s="59"/>
      <c r="AD82" s="59"/>
      <c r="AF82" s="34" t="s">
        <v>252</v>
      </c>
      <c r="AG82" s="34">
        <v>25530</v>
      </c>
      <c r="AH82" s="94"/>
    </row>
    <row r="83" spans="1:34" ht="12.9" customHeight="1" x14ac:dyDescent="0.25">
      <c r="A83" s="77" t="s">
        <v>253</v>
      </c>
      <c r="B83" s="92">
        <f t="shared" si="37"/>
        <v>16</v>
      </c>
      <c r="C83" s="91">
        <f t="shared" si="25"/>
        <v>234.19203747072601</v>
      </c>
      <c r="D83" s="68">
        <v>5</v>
      </c>
      <c r="E83" s="78">
        <f t="shared" si="26"/>
        <v>73.185011709601881</v>
      </c>
      <c r="F83" s="68">
        <v>2</v>
      </c>
      <c r="G83" s="78">
        <f t="shared" si="27"/>
        <v>29.274004683840751</v>
      </c>
      <c r="H83" s="68">
        <v>3</v>
      </c>
      <c r="I83" s="78">
        <f t="shared" si="28"/>
        <v>43.911007025761123</v>
      </c>
      <c r="J83" s="68">
        <v>0</v>
      </c>
      <c r="K83" s="78">
        <f t="shared" si="29"/>
        <v>0</v>
      </c>
      <c r="L83" s="68">
        <v>1</v>
      </c>
      <c r="M83" s="78">
        <f t="shared" si="30"/>
        <v>14.637002341920375</v>
      </c>
      <c r="N83" s="68">
        <v>1</v>
      </c>
      <c r="O83" s="78">
        <f t="shared" si="31"/>
        <v>14.637002341920375</v>
      </c>
      <c r="P83" s="68">
        <v>1</v>
      </c>
      <c r="Q83" s="78">
        <f t="shared" si="32"/>
        <v>14.637002341920375</v>
      </c>
      <c r="R83" s="68">
        <v>0</v>
      </c>
      <c r="S83" s="78">
        <f t="shared" si="33"/>
        <v>0</v>
      </c>
      <c r="T83" s="68">
        <v>0</v>
      </c>
      <c r="U83" s="78">
        <f t="shared" si="34"/>
        <v>0</v>
      </c>
      <c r="V83" s="68">
        <v>1</v>
      </c>
      <c r="W83" s="78">
        <f t="shared" si="35"/>
        <v>14.637002341920375</v>
      </c>
      <c r="X83" s="68">
        <v>2</v>
      </c>
      <c r="Y83" s="78">
        <f t="shared" si="36"/>
        <v>29.274004683840751</v>
      </c>
      <c r="Z83" s="59"/>
      <c r="AA83" s="59"/>
      <c r="AB83" s="59"/>
      <c r="AC83" s="59"/>
      <c r="AD83" s="59"/>
      <c r="AF83" s="34" t="s">
        <v>253</v>
      </c>
      <c r="AG83" s="34">
        <v>6832</v>
      </c>
      <c r="AH83" s="94"/>
    </row>
    <row r="84" spans="1:34" ht="12.9" customHeight="1" x14ac:dyDescent="0.25">
      <c r="A84" s="77" t="s">
        <v>254</v>
      </c>
      <c r="B84" s="92">
        <f t="shared" si="37"/>
        <v>29</v>
      </c>
      <c r="C84" s="91">
        <f t="shared" si="25"/>
        <v>182.71169354838707</v>
      </c>
      <c r="D84" s="68">
        <v>13</v>
      </c>
      <c r="E84" s="78">
        <f t="shared" si="26"/>
        <v>81.905241935483872</v>
      </c>
      <c r="F84" s="68">
        <v>3</v>
      </c>
      <c r="G84" s="78">
        <f t="shared" si="27"/>
        <v>18.901209677419356</v>
      </c>
      <c r="H84" s="68">
        <v>2</v>
      </c>
      <c r="I84" s="78">
        <f t="shared" si="28"/>
        <v>12.600806451612902</v>
      </c>
      <c r="J84" s="68">
        <v>0</v>
      </c>
      <c r="K84" s="78">
        <f t="shared" si="29"/>
        <v>0</v>
      </c>
      <c r="L84" s="68">
        <v>1</v>
      </c>
      <c r="M84" s="78">
        <f t="shared" si="30"/>
        <v>6.3004032258064511</v>
      </c>
      <c r="N84" s="68">
        <v>1</v>
      </c>
      <c r="O84" s="78">
        <f t="shared" si="31"/>
        <v>6.3004032258064511</v>
      </c>
      <c r="P84" s="68">
        <v>0</v>
      </c>
      <c r="Q84" s="78">
        <f t="shared" si="32"/>
        <v>0</v>
      </c>
      <c r="R84" s="68">
        <v>0</v>
      </c>
      <c r="S84" s="78">
        <f t="shared" si="33"/>
        <v>0</v>
      </c>
      <c r="T84" s="68">
        <v>1</v>
      </c>
      <c r="U84" s="78">
        <f t="shared" si="34"/>
        <v>6.3004032258064511</v>
      </c>
      <c r="V84" s="68">
        <v>1</v>
      </c>
      <c r="W84" s="78">
        <f t="shared" si="35"/>
        <v>6.3004032258064511</v>
      </c>
      <c r="X84" s="68">
        <v>7</v>
      </c>
      <c r="Y84" s="78">
        <f t="shared" si="36"/>
        <v>44.10282258064516</v>
      </c>
      <c r="Z84" s="59"/>
      <c r="AA84" s="59"/>
      <c r="AB84" s="59"/>
      <c r="AC84" s="59"/>
      <c r="AD84" s="59"/>
      <c r="AF84" s="34" t="s">
        <v>254</v>
      </c>
      <c r="AG84" s="34">
        <v>15872</v>
      </c>
      <c r="AH84" s="94"/>
    </row>
    <row r="85" spans="1:34" ht="12.9" customHeight="1" x14ac:dyDescent="0.25">
      <c r="A85" s="77" t="s">
        <v>255</v>
      </c>
      <c r="B85" s="92">
        <f t="shared" si="37"/>
        <v>21</v>
      </c>
      <c r="C85" s="91">
        <f t="shared" si="25"/>
        <v>129.19101814826206</v>
      </c>
      <c r="D85" s="68">
        <v>5</v>
      </c>
      <c r="E85" s="78">
        <f t="shared" si="26"/>
        <v>30.759766225776687</v>
      </c>
      <c r="F85" s="68">
        <v>4</v>
      </c>
      <c r="G85" s="78">
        <f t="shared" si="27"/>
        <v>24.607812980621347</v>
      </c>
      <c r="H85" s="68">
        <v>4</v>
      </c>
      <c r="I85" s="78">
        <f t="shared" si="28"/>
        <v>24.607812980621347</v>
      </c>
      <c r="J85" s="68">
        <v>1</v>
      </c>
      <c r="K85" s="78">
        <f t="shared" si="29"/>
        <v>6.1519532451553367</v>
      </c>
      <c r="L85" s="68">
        <v>1</v>
      </c>
      <c r="M85" s="78">
        <f t="shared" si="30"/>
        <v>6.1519532451553367</v>
      </c>
      <c r="N85" s="68">
        <v>0</v>
      </c>
      <c r="O85" s="78">
        <f t="shared" si="31"/>
        <v>0</v>
      </c>
      <c r="P85" s="68">
        <v>0</v>
      </c>
      <c r="Q85" s="78">
        <f t="shared" si="32"/>
        <v>0</v>
      </c>
      <c r="R85" s="68">
        <v>1</v>
      </c>
      <c r="S85" s="78">
        <f t="shared" si="33"/>
        <v>6.1519532451553367</v>
      </c>
      <c r="T85" s="68">
        <v>1</v>
      </c>
      <c r="U85" s="78">
        <f t="shared" si="34"/>
        <v>6.1519532451553367</v>
      </c>
      <c r="V85" s="68">
        <v>0</v>
      </c>
      <c r="W85" s="78">
        <f t="shared" si="35"/>
        <v>0</v>
      </c>
      <c r="X85" s="68">
        <v>4</v>
      </c>
      <c r="Y85" s="78">
        <f t="shared" si="36"/>
        <v>24.607812980621347</v>
      </c>
      <c r="Z85" s="59"/>
      <c r="AA85" s="59"/>
      <c r="AB85" s="59"/>
      <c r="AC85" s="59"/>
      <c r="AD85" s="59"/>
      <c r="AF85" s="34" t="s">
        <v>256</v>
      </c>
      <c r="AG85" s="34">
        <v>16255</v>
      </c>
      <c r="AH85" s="94"/>
    </row>
    <row r="86" spans="1:34" ht="12.9" customHeight="1" x14ac:dyDescent="0.25">
      <c r="A86" s="77" t="s">
        <v>257</v>
      </c>
      <c r="B86" s="92">
        <f t="shared" si="37"/>
        <v>39</v>
      </c>
      <c r="C86" s="91">
        <f t="shared" si="25"/>
        <v>174.18490397498883</v>
      </c>
      <c r="D86" s="68">
        <v>5</v>
      </c>
      <c r="E86" s="78">
        <f t="shared" si="26"/>
        <v>22.331397945511387</v>
      </c>
      <c r="F86" s="68">
        <v>10</v>
      </c>
      <c r="G86" s="78">
        <f t="shared" si="27"/>
        <v>44.662795891022775</v>
      </c>
      <c r="H86" s="68">
        <v>2</v>
      </c>
      <c r="I86" s="78">
        <f t="shared" si="28"/>
        <v>8.9325591782045564</v>
      </c>
      <c r="J86" s="68">
        <v>1</v>
      </c>
      <c r="K86" s="78">
        <f t="shared" si="29"/>
        <v>4.4662795891022782</v>
      </c>
      <c r="L86" s="68">
        <v>4</v>
      </c>
      <c r="M86" s="78">
        <f t="shared" si="30"/>
        <v>17.865118356409113</v>
      </c>
      <c r="N86" s="68">
        <v>0</v>
      </c>
      <c r="O86" s="78">
        <f t="shared" si="31"/>
        <v>0</v>
      </c>
      <c r="P86" s="68">
        <v>2</v>
      </c>
      <c r="Q86" s="78">
        <f t="shared" si="32"/>
        <v>8.9325591782045564</v>
      </c>
      <c r="R86" s="68">
        <v>2</v>
      </c>
      <c r="S86" s="78">
        <f t="shared" si="33"/>
        <v>8.9325591782045564</v>
      </c>
      <c r="T86" s="68">
        <v>1</v>
      </c>
      <c r="U86" s="78">
        <f t="shared" si="34"/>
        <v>4.4662795891022782</v>
      </c>
      <c r="V86" s="68">
        <v>3</v>
      </c>
      <c r="W86" s="78">
        <f t="shared" si="35"/>
        <v>13.398838767306833</v>
      </c>
      <c r="X86" s="68">
        <v>9</v>
      </c>
      <c r="Y86" s="78">
        <f t="shared" si="36"/>
        <v>40.196516301920504</v>
      </c>
      <c r="Z86" s="59"/>
      <c r="AA86" s="59"/>
      <c r="AB86" s="59"/>
      <c r="AC86" s="59"/>
      <c r="AD86" s="59"/>
      <c r="AF86" s="34" t="s">
        <v>257</v>
      </c>
      <c r="AG86" s="34">
        <v>22390</v>
      </c>
      <c r="AH86" s="94"/>
    </row>
    <row r="87" spans="1:34" ht="12.9" customHeight="1" x14ac:dyDescent="0.25">
      <c r="A87" s="77" t="s">
        <v>258</v>
      </c>
      <c r="B87" s="92">
        <f t="shared" si="37"/>
        <v>52</v>
      </c>
      <c r="C87" s="91">
        <f t="shared" si="25"/>
        <v>235.62463183651275</v>
      </c>
      <c r="D87" s="68">
        <v>11</v>
      </c>
      <c r="E87" s="78">
        <f t="shared" si="26"/>
        <v>49.843672119262308</v>
      </c>
      <c r="F87" s="68">
        <v>16</v>
      </c>
      <c r="G87" s="78">
        <f t="shared" si="27"/>
        <v>72.499886718927002</v>
      </c>
      <c r="H87" s="68">
        <v>5</v>
      </c>
      <c r="I87" s="78">
        <f t="shared" si="28"/>
        <v>22.656214599664686</v>
      </c>
      <c r="J87" s="68">
        <v>5</v>
      </c>
      <c r="K87" s="78">
        <f t="shared" si="29"/>
        <v>22.656214599664686</v>
      </c>
      <c r="L87" s="68">
        <v>0</v>
      </c>
      <c r="M87" s="78">
        <f t="shared" si="30"/>
        <v>0</v>
      </c>
      <c r="N87" s="68">
        <v>2</v>
      </c>
      <c r="O87" s="78">
        <f t="shared" si="31"/>
        <v>9.0624858398658752</v>
      </c>
      <c r="P87" s="68">
        <v>2</v>
      </c>
      <c r="Q87" s="78">
        <f t="shared" si="32"/>
        <v>9.0624858398658752</v>
      </c>
      <c r="R87" s="68">
        <v>3</v>
      </c>
      <c r="S87" s="78">
        <f t="shared" si="33"/>
        <v>13.593728759798813</v>
      </c>
      <c r="T87" s="68">
        <v>0</v>
      </c>
      <c r="U87" s="78">
        <f t="shared" si="34"/>
        <v>0</v>
      </c>
      <c r="V87" s="68">
        <v>0</v>
      </c>
      <c r="W87" s="78">
        <f t="shared" si="35"/>
        <v>0</v>
      </c>
      <c r="X87" s="68">
        <v>8</v>
      </c>
      <c r="Y87" s="78">
        <f t="shared" si="36"/>
        <v>36.249943359463501</v>
      </c>
      <c r="Z87" s="59"/>
      <c r="AA87" s="59"/>
      <c r="AB87" s="59"/>
      <c r="AC87" s="59"/>
      <c r="AD87" s="59"/>
      <c r="AF87" s="34" t="s">
        <v>258</v>
      </c>
      <c r="AG87" s="34">
        <v>22069</v>
      </c>
      <c r="AH87" s="94"/>
    </row>
    <row r="88" spans="1:34" ht="12.9" customHeight="1" x14ac:dyDescent="0.25">
      <c r="A88" s="77" t="s">
        <v>259</v>
      </c>
      <c r="B88" s="92">
        <f t="shared" si="37"/>
        <v>10</v>
      </c>
      <c r="C88" s="91">
        <f t="shared" si="25"/>
        <v>105.61892691170257</v>
      </c>
      <c r="D88" s="68">
        <v>4</v>
      </c>
      <c r="E88" s="78">
        <f t="shared" si="26"/>
        <v>42.247570764681029</v>
      </c>
      <c r="F88" s="68">
        <v>0</v>
      </c>
      <c r="G88" s="78">
        <f t="shared" si="27"/>
        <v>0</v>
      </c>
      <c r="H88" s="68">
        <v>0</v>
      </c>
      <c r="I88" s="78">
        <f t="shared" si="28"/>
        <v>0</v>
      </c>
      <c r="J88" s="68">
        <v>1</v>
      </c>
      <c r="K88" s="78">
        <f t="shared" si="29"/>
        <v>10.561892691170257</v>
      </c>
      <c r="L88" s="68">
        <v>0</v>
      </c>
      <c r="M88" s="78">
        <f t="shared" si="30"/>
        <v>0</v>
      </c>
      <c r="N88" s="68">
        <v>0</v>
      </c>
      <c r="O88" s="78">
        <f t="shared" si="31"/>
        <v>0</v>
      </c>
      <c r="P88" s="68">
        <v>1</v>
      </c>
      <c r="Q88" s="78">
        <f t="shared" si="32"/>
        <v>10.561892691170257</v>
      </c>
      <c r="R88" s="68">
        <v>0</v>
      </c>
      <c r="S88" s="78">
        <f t="shared" si="33"/>
        <v>0</v>
      </c>
      <c r="T88" s="68">
        <v>0</v>
      </c>
      <c r="U88" s="78">
        <f t="shared" si="34"/>
        <v>0</v>
      </c>
      <c r="V88" s="68">
        <v>0</v>
      </c>
      <c r="W88" s="78">
        <f t="shared" si="35"/>
        <v>0</v>
      </c>
      <c r="X88" s="68">
        <v>4</v>
      </c>
      <c r="Y88" s="78">
        <f t="shared" si="36"/>
        <v>42.247570764681029</v>
      </c>
      <c r="Z88" s="59"/>
      <c r="AA88" s="59"/>
      <c r="AB88" s="59"/>
      <c r="AC88" s="59"/>
      <c r="AD88" s="59"/>
      <c r="AF88" s="34" t="s">
        <v>259</v>
      </c>
      <c r="AG88" s="34">
        <v>9468</v>
      </c>
      <c r="AH88" s="94"/>
    </row>
    <row r="89" spans="1:34" ht="12.9" customHeight="1" x14ac:dyDescent="0.25">
      <c r="A89" s="77" t="s">
        <v>260</v>
      </c>
      <c r="B89" s="92">
        <f t="shared" si="37"/>
        <v>52</v>
      </c>
      <c r="C89" s="91">
        <f t="shared" si="25"/>
        <v>206.34920634920638</v>
      </c>
      <c r="D89" s="68">
        <v>14</v>
      </c>
      <c r="E89" s="78">
        <f t="shared" si="26"/>
        <v>55.555555555555557</v>
      </c>
      <c r="F89" s="68">
        <v>13</v>
      </c>
      <c r="G89" s="78">
        <f t="shared" si="27"/>
        <v>51.587301587301596</v>
      </c>
      <c r="H89" s="68">
        <v>4</v>
      </c>
      <c r="I89" s="78">
        <f t="shared" si="28"/>
        <v>15.873015873015873</v>
      </c>
      <c r="J89" s="68">
        <v>3</v>
      </c>
      <c r="K89" s="78">
        <f t="shared" si="29"/>
        <v>11.904761904761905</v>
      </c>
      <c r="L89" s="68">
        <v>2</v>
      </c>
      <c r="M89" s="78">
        <f t="shared" si="30"/>
        <v>7.9365079365079367</v>
      </c>
      <c r="N89" s="68">
        <v>2</v>
      </c>
      <c r="O89" s="78">
        <f t="shared" si="31"/>
        <v>7.9365079365079367</v>
      </c>
      <c r="P89" s="68">
        <v>1</v>
      </c>
      <c r="Q89" s="78">
        <f t="shared" si="32"/>
        <v>3.9682539682539684</v>
      </c>
      <c r="R89" s="68">
        <v>0</v>
      </c>
      <c r="S89" s="78">
        <f t="shared" si="33"/>
        <v>0</v>
      </c>
      <c r="T89" s="68">
        <v>0</v>
      </c>
      <c r="U89" s="78">
        <f t="shared" si="34"/>
        <v>0</v>
      </c>
      <c r="V89" s="68">
        <v>1</v>
      </c>
      <c r="W89" s="78">
        <f t="shared" si="35"/>
        <v>3.9682539682539684</v>
      </c>
      <c r="X89" s="68">
        <v>12</v>
      </c>
      <c r="Y89" s="78">
        <f t="shared" si="36"/>
        <v>47.61904761904762</v>
      </c>
      <c r="Z89" s="59"/>
      <c r="AA89" s="59"/>
      <c r="AB89" s="59"/>
      <c r="AC89" s="59"/>
      <c r="AD89" s="59"/>
      <c r="AF89" s="34" t="s">
        <v>260</v>
      </c>
      <c r="AG89" s="34">
        <v>25200</v>
      </c>
      <c r="AH89" s="94"/>
    </row>
    <row r="90" spans="1:34" ht="12.9" customHeight="1" x14ac:dyDescent="0.25">
      <c r="A90" s="77" t="s">
        <v>261</v>
      </c>
      <c r="B90" s="92">
        <f t="shared" si="37"/>
        <v>11</v>
      </c>
      <c r="C90" s="91">
        <f t="shared" si="25"/>
        <v>91.858037578288105</v>
      </c>
      <c r="D90" s="68">
        <v>9</v>
      </c>
      <c r="E90" s="78">
        <f t="shared" si="26"/>
        <v>75.156576200417547</v>
      </c>
      <c r="F90" s="68">
        <v>0</v>
      </c>
      <c r="G90" s="78">
        <f t="shared" si="27"/>
        <v>0</v>
      </c>
      <c r="H90" s="68">
        <v>0</v>
      </c>
      <c r="I90" s="78">
        <f t="shared" si="28"/>
        <v>0</v>
      </c>
      <c r="J90" s="68">
        <v>2</v>
      </c>
      <c r="K90" s="78">
        <f t="shared" si="29"/>
        <v>16.701461377870565</v>
      </c>
      <c r="L90" s="68">
        <v>0</v>
      </c>
      <c r="M90" s="78">
        <f t="shared" si="30"/>
        <v>0</v>
      </c>
      <c r="N90" s="68">
        <v>0</v>
      </c>
      <c r="O90" s="78">
        <f t="shared" si="31"/>
        <v>0</v>
      </c>
      <c r="P90" s="68">
        <v>0</v>
      </c>
      <c r="Q90" s="78">
        <f t="shared" si="32"/>
        <v>0</v>
      </c>
      <c r="R90" s="68">
        <v>0</v>
      </c>
      <c r="S90" s="78">
        <f t="shared" si="33"/>
        <v>0</v>
      </c>
      <c r="T90" s="68">
        <v>0</v>
      </c>
      <c r="U90" s="78">
        <f t="shared" si="34"/>
        <v>0</v>
      </c>
      <c r="V90" s="68">
        <v>0</v>
      </c>
      <c r="W90" s="78">
        <f t="shared" si="35"/>
        <v>0</v>
      </c>
      <c r="X90" s="68">
        <v>0</v>
      </c>
      <c r="Y90" s="78">
        <f t="shared" si="36"/>
        <v>0</v>
      </c>
      <c r="Z90" s="59"/>
      <c r="AA90" s="59"/>
      <c r="AB90" s="59"/>
      <c r="AC90" s="59"/>
      <c r="AD90" s="59"/>
      <c r="AF90" s="34" t="s">
        <v>261</v>
      </c>
      <c r="AG90" s="34">
        <v>11975</v>
      </c>
      <c r="AH90" s="94"/>
    </row>
    <row r="91" spans="1:34" s="54" customFormat="1" ht="12.9" customHeight="1" x14ac:dyDescent="0.25">
      <c r="A91" s="90" t="s">
        <v>262</v>
      </c>
      <c r="B91" s="92">
        <f t="shared" si="37"/>
        <v>239</v>
      </c>
      <c r="C91" s="91">
        <f t="shared" si="25"/>
        <v>106.51383342840843</v>
      </c>
      <c r="D91" s="87">
        <f>SUM(D92:D97)</f>
        <v>56</v>
      </c>
      <c r="E91" s="91">
        <f t="shared" si="26"/>
        <v>24.957216200798634</v>
      </c>
      <c r="F91" s="87">
        <f>SUM(F92:F97)</f>
        <v>34</v>
      </c>
      <c r="G91" s="91">
        <f t="shared" si="27"/>
        <v>15.152595550484884</v>
      </c>
      <c r="H91" s="87">
        <f>SUM(H92:H97)</f>
        <v>30</v>
      </c>
      <c r="I91" s="91">
        <f t="shared" si="28"/>
        <v>13.369937250427839</v>
      </c>
      <c r="J91" s="87">
        <f>SUM(J92:J97)</f>
        <v>13</v>
      </c>
      <c r="K91" s="91">
        <f t="shared" si="29"/>
        <v>5.7936394751853966</v>
      </c>
      <c r="L91" s="87">
        <f>SUM(L92:L97)</f>
        <v>12</v>
      </c>
      <c r="M91" s="91">
        <f t="shared" si="30"/>
        <v>5.3479749001711356</v>
      </c>
      <c r="N91" s="87">
        <f>SUM(N92:N97)</f>
        <v>14</v>
      </c>
      <c r="O91" s="91">
        <f t="shared" si="31"/>
        <v>6.2393040501996584</v>
      </c>
      <c r="P91" s="87">
        <f>SUM(P92:P97)</f>
        <v>7</v>
      </c>
      <c r="Q91" s="91">
        <f t="shared" si="32"/>
        <v>3.1196520250998292</v>
      </c>
      <c r="R91" s="87">
        <f>SUM(R92:R97)</f>
        <v>8</v>
      </c>
      <c r="S91" s="91">
        <f t="shared" si="33"/>
        <v>3.5653166001140897</v>
      </c>
      <c r="T91" s="87">
        <f>SUM(T92:T97)</f>
        <v>6</v>
      </c>
      <c r="U91" s="91">
        <f t="shared" si="34"/>
        <v>2.6739874500855678</v>
      </c>
      <c r="V91" s="87">
        <f>SUM(V92:V97)</f>
        <v>2</v>
      </c>
      <c r="W91" s="91">
        <f t="shared" si="35"/>
        <v>0.89132915002852242</v>
      </c>
      <c r="X91" s="87">
        <f>SUM(X92:X97)</f>
        <v>57</v>
      </c>
      <c r="Y91" s="91">
        <f t="shared" si="36"/>
        <v>25.402880775812893</v>
      </c>
      <c r="Z91" s="50"/>
      <c r="AA91" s="50"/>
      <c r="AB91" s="50"/>
      <c r="AC91" s="50"/>
      <c r="AD91" s="50"/>
      <c r="AF91" s="54" t="s">
        <v>262</v>
      </c>
      <c r="AG91" s="54">
        <v>224384</v>
      </c>
      <c r="AH91" s="49"/>
    </row>
    <row r="92" spans="1:34" ht="12.9" customHeight="1" x14ac:dyDescent="0.25">
      <c r="A92" s="77" t="s">
        <v>262</v>
      </c>
      <c r="B92" s="92">
        <f t="shared" si="37"/>
        <v>58</v>
      </c>
      <c r="C92" s="91">
        <f t="shared" si="25"/>
        <v>118.13349084465446</v>
      </c>
      <c r="D92" s="68">
        <v>10</v>
      </c>
      <c r="E92" s="78">
        <f t="shared" si="26"/>
        <v>20.367843249078355</v>
      </c>
      <c r="F92" s="68">
        <v>13</v>
      </c>
      <c r="G92" s="78">
        <f t="shared" si="27"/>
        <v>26.478196223801859</v>
      </c>
      <c r="H92" s="68">
        <v>7</v>
      </c>
      <c r="I92" s="78">
        <f t="shared" si="28"/>
        <v>14.257490274354847</v>
      </c>
      <c r="J92" s="68">
        <v>2</v>
      </c>
      <c r="K92" s="78">
        <f t="shared" si="29"/>
        <v>4.0735686498156713</v>
      </c>
      <c r="L92" s="68">
        <v>3</v>
      </c>
      <c r="M92" s="78">
        <f t="shared" si="30"/>
        <v>6.110352974723507</v>
      </c>
      <c r="N92" s="68">
        <v>2</v>
      </c>
      <c r="O92" s="78">
        <f t="shared" si="31"/>
        <v>4.0735686498156713</v>
      </c>
      <c r="P92" s="68">
        <v>3</v>
      </c>
      <c r="Q92" s="78">
        <f t="shared" si="32"/>
        <v>6.110352974723507</v>
      </c>
      <c r="R92" s="68">
        <v>1</v>
      </c>
      <c r="S92" s="78">
        <f t="shared" si="33"/>
        <v>2.0367843249078357</v>
      </c>
      <c r="T92" s="68">
        <v>2</v>
      </c>
      <c r="U92" s="78">
        <f t="shared" si="34"/>
        <v>4.0735686498156713</v>
      </c>
      <c r="V92" s="68">
        <v>0</v>
      </c>
      <c r="W92" s="78">
        <f t="shared" si="35"/>
        <v>0</v>
      </c>
      <c r="X92" s="68">
        <v>15</v>
      </c>
      <c r="Y92" s="78">
        <f t="shared" si="36"/>
        <v>30.551764873617536</v>
      </c>
      <c r="Z92" s="59"/>
      <c r="AA92" s="59"/>
      <c r="AB92" s="59"/>
      <c r="AC92" s="59"/>
      <c r="AD92" s="59"/>
      <c r="AF92" s="34" t="s">
        <v>184</v>
      </c>
      <c r="AG92" s="34">
        <v>49097</v>
      </c>
      <c r="AH92" s="94"/>
    </row>
    <row r="93" spans="1:34" ht="12.9" customHeight="1" x14ac:dyDescent="0.25">
      <c r="A93" s="77" t="s">
        <v>263</v>
      </c>
      <c r="B93" s="92">
        <f t="shared" si="37"/>
        <v>88</v>
      </c>
      <c r="C93" s="91">
        <f t="shared" si="25"/>
        <v>120.93227792436235</v>
      </c>
      <c r="D93" s="68">
        <v>22</v>
      </c>
      <c r="E93" s="78">
        <f t="shared" si="26"/>
        <v>30.233069481090588</v>
      </c>
      <c r="F93" s="68">
        <v>10</v>
      </c>
      <c r="G93" s="78">
        <f t="shared" si="27"/>
        <v>13.742304309586633</v>
      </c>
      <c r="H93" s="68">
        <v>12</v>
      </c>
      <c r="I93" s="78">
        <f t="shared" si="28"/>
        <v>16.490765171503956</v>
      </c>
      <c r="J93" s="68">
        <v>9</v>
      </c>
      <c r="K93" s="78">
        <f t="shared" si="29"/>
        <v>12.368073878627969</v>
      </c>
      <c r="L93" s="68">
        <v>3</v>
      </c>
      <c r="M93" s="78">
        <f t="shared" si="30"/>
        <v>4.1226912928759889</v>
      </c>
      <c r="N93" s="68">
        <v>6</v>
      </c>
      <c r="O93" s="78">
        <f t="shared" si="31"/>
        <v>8.2453825857519778</v>
      </c>
      <c r="P93" s="68">
        <v>1</v>
      </c>
      <c r="Q93" s="78">
        <f t="shared" si="32"/>
        <v>1.3742304309586633</v>
      </c>
      <c r="R93" s="68">
        <v>3</v>
      </c>
      <c r="S93" s="78">
        <f t="shared" si="33"/>
        <v>4.1226912928759889</v>
      </c>
      <c r="T93" s="68">
        <v>3</v>
      </c>
      <c r="U93" s="78">
        <f t="shared" si="34"/>
        <v>4.1226912928759889</v>
      </c>
      <c r="V93" s="68">
        <v>1</v>
      </c>
      <c r="W93" s="78">
        <f t="shared" si="35"/>
        <v>1.3742304309586633</v>
      </c>
      <c r="X93" s="68">
        <v>18</v>
      </c>
      <c r="Y93" s="78">
        <f t="shared" si="36"/>
        <v>24.736147757255939</v>
      </c>
      <c r="Z93" s="59"/>
      <c r="AA93" s="59"/>
      <c r="AB93" s="59"/>
      <c r="AC93" s="59"/>
      <c r="AD93" s="59"/>
      <c r="AF93" s="34" t="s">
        <v>263</v>
      </c>
      <c r="AG93" s="34">
        <v>72768</v>
      </c>
      <c r="AH93" s="94"/>
    </row>
    <row r="94" spans="1:34" ht="12.9" customHeight="1" x14ac:dyDescent="0.25">
      <c r="A94" s="77" t="s">
        <v>264</v>
      </c>
      <c r="B94" s="92">
        <f t="shared" si="37"/>
        <v>34</v>
      </c>
      <c r="C94" s="91">
        <f t="shared" si="25"/>
        <v>103.6111534359287</v>
      </c>
      <c r="D94" s="68">
        <v>12</v>
      </c>
      <c r="E94" s="78">
        <f t="shared" si="26"/>
        <v>36.5686423891513</v>
      </c>
      <c r="F94" s="68">
        <v>3</v>
      </c>
      <c r="G94" s="78">
        <f t="shared" si="27"/>
        <v>9.142160597287825</v>
      </c>
      <c r="H94" s="68">
        <v>4</v>
      </c>
      <c r="I94" s="78">
        <f t="shared" si="28"/>
        <v>12.189547463050435</v>
      </c>
      <c r="J94" s="68">
        <v>0</v>
      </c>
      <c r="K94" s="78">
        <f t="shared" si="29"/>
        <v>0</v>
      </c>
      <c r="L94" s="68">
        <v>2</v>
      </c>
      <c r="M94" s="78">
        <f t="shared" si="30"/>
        <v>6.0947737315252173</v>
      </c>
      <c r="N94" s="68">
        <v>0</v>
      </c>
      <c r="O94" s="78">
        <f t="shared" si="31"/>
        <v>0</v>
      </c>
      <c r="P94" s="68">
        <v>1</v>
      </c>
      <c r="Q94" s="78">
        <f t="shared" si="32"/>
        <v>3.0473868657626086</v>
      </c>
      <c r="R94" s="68">
        <v>1</v>
      </c>
      <c r="S94" s="78">
        <f t="shared" si="33"/>
        <v>3.0473868657626086</v>
      </c>
      <c r="T94" s="68">
        <v>1</v>
      </c>
      <c r="U94" s="78">
        <f t="shared" si="34"/>
        <v>3.0473868657626086</v>
      </c>
      <c r="V94" s="68">
        <v>0</v>
      </c>
      <c r="W94" s="78">
        <f t="shared" si="35"/>
        <v>0</v>
      </c>
      <c r="X94" s="68">
        <v>10</v>
      </c>
      <c r="Y94" s="78">
        <f t="shared" si="36"/>
        <v>30.473868657626085</v>
      </c>
      <c r="Z94" s="59"/>
      <c r="AA94" s="59"/>
      <c r="AB94" s="59"/>
      <c r="AC94" s="59"/>
      <c r="AD94" s="59"/>
      <c r="AF94" s="34" t="s">
        <v>264</v>
      </c>
      <c r="AG94" s="34">
        <v>32815</v>
      </c>
      <c r="AH94" s="94"/>
    </row>
    <row r="95" spans="1:34" ht="12.9" customHeight="1" x14ac:dyDescent="0.25">
      <c r="A95" s="77" t="s">
        <v>265</v>
      </c>
      <c r="B95" s="92">
        <f t="shared" si="37"/>
        <v>16</v>
      </c>
      <c r="C95" s="91">
        <f t="shared" si="25"/>
        <v>78.079250439195789</v>
      </c>
      <c r="D95" s="68">
        <v>2</v>
      </c>
      <c r="E95" s="78">
        <f t="shared" si="26"/>
        <v>9.7599063048994736</v>
      </c>
      <c r="F95" s="68">
        <v>3</v>
      </c>
      <c r="G95" s="78">
        <f t="shared" si="27"/>
        <v>14.639859457349209</v>
      </c>
      <c r="H95" s="68">
        <v>1</v>
      </c>
      <c r="I95" s="78">
        <f t="shared" si="28"/>
        <v>4.8799531524497368</v>
      </c>
      <c r="J95" s="68">
        <v>0</v>
      </c>
      <c r="K95" s="78">
        <f t="shared" si="29"/>
        <v>0</v>
      </c>
      <c r="L95" s="68">
        <v>1</v>
      </c>
      <c r="M95" s="78">
        <f t="shared" si="30"/>
        <v>4.8799531524497368</v>
      </c>
      <c r="N95" s="68">
        <v>3</v>
      </c>
      <c r="O95" s="78">
        <f t="shared" si="31"/>
        <v>14.639859457349209</v>
      </c>
      <c r="P95" s="68">
        <v>0</v>
      </c>
      <c r="Q95" s="78">
        <f t="shared" si="32"/>
        <v>0</v>
      </c>
      <c r="R95" s="68">
        <v>1</v>
      </c>
      <c r="S95" s="78">
        <f t="shared" si="33"/>
        <v>4.8799531524497368</v>
      </c>
      <c r="T95" s="68">
        <v>0</v>
      </c>
      <c r="U95" s="78">
        <f t="shared" si="34"/>
        <v>0</v>
      </c>
      <c r="V95" s="68">
        <v>0</v>
      </c>
      <c r="W95" s="78">
        <f t="shared" si="35"/>
        <v>0</v>
      </c>
      <c r="X95" s="68">
        <v>5</v>
      </c>
      <c r="Y95" s="78">
        <f t="shared" si="36"/>
        <v>24.399765762248681</v>
      </c>
      <c r="Z95" s="59"/>
      <c r="AA95" s="59"/>
      <c r="AB95" s="59"/>
      <c r="AC95" s="59"/>
      <c r="AD95" s="59"/>
      <c r="AF95" s="34" t="s">
        <v>265</v>
      </c>
      <c r="AG95" s="34">
        <v>20492</v>
      </c>
      <c r="AH95" s="94"/>
    </row>
    <row r="96" spans="1:34" ht="12.9" customHeight="1" x14ac:dyDescent="0.25">
      <c r="A96" s="77" t="s">
        <v>266</v>
      </c>
      <c r="B96" s="92">
        <f t="shared" si="37"/>
        <v>18</v>
      </c>
      <c r="C96" s="91">
        <f t="shared" si="25"/>
        <v>77.157186334605001</v>
      </c>
      <c r="D96" s="68">
        <v>0</v>
      </c>
      <c r="E96" s="78">
        <f t="shared" si="26"/>
        <v>0</v>
      </c>
      <c r="F96" s="68">
        <v>3</v>
      </c>
      <c r="G96" s="78">
        <f t="shared" si="27"/>
        <v>12.8595310557675</v>
      </c>
      <c r="H96" s="68">
        <v>2</v>
      </c>
      <c r="I96" s="78">
        <f t="shared" si="28"/>
        <v>8.5730207038449997</v>
      </c>
      <c r="J96" s="68">
        <v>1</v>
      </c>
      <c r="K96" s="78">
        <f t="shared" si="29"/>
        <v>4.2865103519224999</v>
      </c>
      <c r="L96" s="68">
        <v>3</v>
      </c>
      <c r="M96" s="78">
        <f t="shared" si="30"/>
        <v>12.8595310557675</v>
      </c>
      <c r="N96" s="68">
        <v>3</v>
      </c>
      <c r="O96" s="78">
        <f t="shared" si="31"/>
        <v>12.8595310557675</v>
      </c>
      <c r="P96" s="68">
        <v>0</v>
      </c>
      <c r="Q96" s="78">
        <f t="shared" si="32"/>
        <v>0</v>
      </c>
      <c r="R96" s="68">
        <v>1</v>
      </c>
      <c r="S96" s="78">
        <f t="shared" si="33"/>
        <v>4.2865103519224999</v>
      </c>
      <c r="T96" s="68">
        <v>0</v>
      </c>
      <c r="U96" s="78">
        <f t="shared" si="34"/>
        <v>0</v>
      </c>
      <c r="V96" s="68">
        <v>0</v>
      </c>
      <c r="W96" s="78">
        <f t="shared" si="35"/>
        <v>0</v>
      </c>
      <c r="X96" s="68">
        <v>5</v>
      </c>
      <c r="Y96" s="78">
        <f t="shared" si="36"/>
        <v>21.432551759612501</v>
      </c>
      <c r="Z96" s="59"/>
      <c r="AA96" s="59"/>
      <c r="AB96" s="59"/>
      <c r="AC96" s="59"/>
      <c r="AD96" s="59"/>
      <c r="AF96" s="34" t="s">
        <v>266</v>
      </c>
      <c r="AG96" s="34">
        <v>23329</v>
      </c>
      <c r="AH96" s="94"/>
    </row>
    <row r="97" spans="1:34" ht="12.9" customHeight="1" x14ac:dyDescent="0.25">
      <c r="A97" s="77" t="s">
        <v>267</v>
      </c>
      <c r="B97" s="92">
        <f t="shared" si="37"/>
        <v>25</v>
      </c>
      <c r="C97" s="91">
        <f t="shared" si="25"/>
        <v>96.588494378549626</v>
      </c>
      <c r="D97" s="68">
        <v>10</v>
      </c>
      <c r="E97" s="78">
        <f t="shared" si="26"/>
        <v>38.635397751419852</v>
      </c>
      <c r="F97" s="68">
        <v>2</v>
      </c>
      <c r="G97" s="78">
        <f t="shared" si="27"/>
        <v>7.7270795502839702</v>
      </c>
      <c r="H97" s="68">
        <v>4</v>
      </c>
      <c r="I97" s="78">
        <f t="shared" si="28"/>
        <v>15.45415910056794</v>
      </c>
      <c r="J97" s="68">
        <v>1</v>
      </c>
      <c r="K97" s="78">
        <f t="shared" si="29"/>
        <v>3.8635397751419851</v>
      </c>
      <c r="L97" s="68">
        <v>0</v>
      </c>
      <c r="M97" s="78">
        <f t="shared" si="30"/>
        <v>0</v>
      </c>
      <c r="N97" s="68">
        <v>0</v>
      </c>
      <c r="O97" s="78">
        <f t="shared" si="31"/>
        <v>0</v>
      </c>
      <c r="P97" s="68">
        <v>2</v>
      </c>
      <c r="Q97" s="78">
        <f t="shared" si="32"/>
        <v>7.7270795502839702</v>
      </c>
      <c r="R97" s="68">
        <v>1</v>
      </c>
      <c r="S97" s="78">
        <f t="shared" si="33"/>
        <v>3.8635397751419851</v>
      </c>
      <c r="T97" s="68">
        <v>0</v>
      </c>
      <c r="U97" s="78">
        <f t="shared" si="34"/>
        <v>0</v>
      </c>
      <c r="V97" s="68">
        <v>1</v>
      </c>
      <c r="W97" s="78">
        <f t="shared" si="35"/>
        <v>3.8635397751419851</v>
      </c>
      <c r="X97" s="68">
        <v>4</v>
      </c>
      <c r="Y97" s="78">
        <f t="shared" si="36"/>
        <v>15.45415910056794</v>
      </c>
      <c r="Z97" s="59"/>
      <c r="AA97" s="59"/>
      <c r="AB97" s="59"/>
      <c r="AC97" s="59"/>
      <c r="AD97" s="59"/>
      <c r="AF97" s="34" t="s">
        <v>267</v>
      </c>
      <c r="AG97" s="34">
        <v>25883</v>
      </c>
      <c r="AH97" s="94"/>
    </row>
    <row r="98" spans="1:34" ht="12.9" customHeight="1" x14ac:dyDescent="0.25">
      <c r="A98" s="36" t="s">
        <v>268</v>
      </c>
      <c r="B98" s="95">
        <f t="shared" si="37"/>
        <v>74</v>
      </c>
      <c r="C98" s="96">
        <v>0</v>
      </c>
      <c r="D98" s="81">
        <v>27</v>
      </c>
      <c r="E98" s="82">
        <v>0</v>
      </c>
      <c r="F98" s="81">
        <v>10</v>
      </c>
      <c r="G98" s="82">
        <v>0</v>
      </c>
      <c r="H98" s="81">
        <v>5</v>
      </c>
      <c r="I98" s="82">
        <v>4</v>
      </c>
      <c r="J98" s="81">
        <v>5</v>
      </c>
      <c r="K98" s="82">
        <v>0</v>
      </c>
      <c r="L98" s="81">
        <v>1</v>
      </c>
      <c r="M98" s="82">
        <v>0</v>
      </c>
      <c r="N98" s="81">
        <v>0</v>
      </c>
      <c r="O98" s="82">
        <v>0</v>
      </c>
      <c r="P98" s="81">
        <v>10</v>
      </c>
      <c r="Q98" s="82">
        <v>0</v>
      </c>
      <c r="R98" s="81">
        <v>0</v>
      </c>
      <c r="S98" s="82">
        <v>0</v>
      </c>
      <c r="T98" s="81">
        <v>2</v>
      </c>
      <c r="U98" s="82">
        <v>0</v>
      </c>
      <c r="V98" s="81">
        <v>0</v>
      </c>
      <c r="W98" s="82">
        <v>0</v>
      </c>
      <c r="X98" s="81">
        <v>14</v>
      </c>
      <c r="Y98" s="82">
        <v>0</v>
      </c>
      <c r="Z98" s="59"/>
      <c r="AA98" s="59"/>
      <c r="AB98" s="59"/>
      <c r="AC98" s="59"/>
      <c r="AD98" s="59"/>
      <c r="AH98" s="94"/>
    </row>
    <row r="99" spans="1:34" ht="17.25" customHeight="1" x14ac:dyDescent="0.25">
      <c r="A99" s="109"/>
      <c r="B99" s="92"/>
      <c r="C99" s="90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</row>
    <row r="100" spans="1:34" ht="12.9" customHeight="1" x14ac:dyDescent="0.2">
      <c r="A100" s="29" t="s">
        <v>279</v>
      </c>
    </row>
    <row r="101" spans="1:34" ht="12.9" customHeight="1" x14ac:dyDescent="0.2"/>
    <row r="104" spans="1:34" x14ac:dyDescent="0.2">
      <c r="B104" s="49"/>
      <c r="C104" s="49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34" x14ac:dyDescent="0.2">
      <c r="B105" s="49"/>
      <c r="C105" s="49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spans="1:34" x14ac:dyDescent="0.2">
      <c r="B106" s="4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34" x14ac:dyDescent="0.2">
      <c r="B107" s="49"/>
      <c r="C107" s="49"/>
      <c r="D107" s="43"/>
      <c r="E107" s="43"/>
      <c r="F107" s="43"/>
      <c r="G107" s="43"/>
      <c r="H107" s="43"/>
      <c r="I107" s="43"/>
      <c r="J107" s="43"/>
      <c r="K107" s="43"/>
      <c r="L107" s="43"/>
      <c r="M107" s="43"/>
    </row>
    <row r="108" spans="1:34" x14ac:dyDescent="0.2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</row>
    <row r="109" spans="1:34" x14ac:dyDescent="0.2">
      <c r="B109" s="49"/>
      <c r="C109" s="49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  <row r="110" spans="1:34" x14ac:dyDescent="0.2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</row>
    <row r="111" spans="1:34" x14ac:dyDescent="0.2">
      <c r="B111" s="49"/>
      <c r="C111" s="49"/>
      <c r="D111" s="43"/>
      <c r="E111" s="43"/>
      <c r="F111" s="43"/>
      <c r="G111" s="43"/>
      <c r="H111" s="43"/>
      <c r="I111" s="43"/>
      <c r="J111" s="43"/>
      <c r="K111" s="43"/>
      <c r="L111" s="43"/>
      <c r="M111" s="43"/>
    </row>
    <row r="112" spans="1:34" x14ac:dyDescent="0.2">
      <c r="B112" s="49"/>
      <c r="C112" s="49"/>
      <c r="D112" s="43"/>
      <c r="E112" s="43"/>
      <c r="F112" s="43"/>
      <c r="G112" s="43"/>
      <c r="H112" s="43"/>
      <c r="I112" s="43"/>
      <c r="J112" s="43"/>
      <c r="K112" s="43"/>
      <c r="L112" s="43"/>
      <c r="M112" s="43"/>
    </row>
    <row r="113" spans="2:13" x14ac:dyDescent="0.2">
      <c r="B113" s="49"/>
      <c r="C113" s="49"/>
      <c r="D113" s="43"/>
      <c r="E113" s="43"/>
      <c r="F113" s="43"/>
      <c r="G113" s="43"/>
      <c r="H113" s="43"/>
      <c r="I113" s="43"/>
      <c r="J113" s="43"/>
      <c r="K113" s="43"/>
      <c r="L113" s="43"/>
      <c r="M113" s="43"/>
    </row>
    <row r="114" spans="2:13" x14ac:dyDescent="0.2">
      <c r="B114" s="49"/>
      <c r="C114" s="49"/>
      <c r="D114" s="43"/>
      <c r="E114" s="43"/>
      <c r="F114" s="43"/>
      <c r="G114" s="43"/>
      <c r="H114" s="43"/>
      <c r="I114" s="43"/>
      <c r="J114" s="43"/>
      <c r="K114" s="43"/>
      <c r="L114" s="43"/>
      <c r="M114" s="43"/>
    </row>
    <row r="115" spans="2:13" x14ac:dyDescent="0.2">
      <c r="B115" s="49"/>
      <c r="C115" s="49"/>
      <c r="D115" s="43"/>
      <c r="E115" s="43"/>
      <c r="F115" s="43"/>
      <c r="G115" s="43"/>
      <c r="H115" s="43"/>
      <c r="I115" s="43"/>
      <c r="J115" s="43"/>
      <c r="K115" s="43"/>
      <c r="L115" s="43"/>
      <c r="M115" s="43"/>
    </row>
    <row r="116" spans="2:13" x14ac:dyDescent="0.2">
      <c r="B116" s="49"/>
      <c r="C116" s="49"/>
      <c r="D116" s="43"/>
      <c r="E116" s="43"/>
      <c r="F116" s="43"/>
      <c r="G116" s="43"/>
      <c r="H116" s="43"/>
      <c r="I116" s="43"/>
      <c r="J116" s="43"/>
      <c r="K116" s="43"/>
      <c r="L116" s="43"/>
      <c r="M116" s="43"/>
    </row>
    <row r="117" spans="2:13" x14ac:dyDescent="0.2">
      <c r="B117" s="49"/>
      <c r="C117" s="49"/>
      <c r="D117" s="43"/>
      <c r="E117" s="43"/>
      <c r="F117" s="43"/>
      <c r="G117" s="43"/>
      <c r="H117" s="43"/>
      <c r="I117" s="43"/>
      <c r="J117" s="43"/>
      <c r="K117" s="43"/>
      <c r="L117" s="43"/>
      <c r="M117" s="43"/>
    </row>
    <row r="118" spans="2:13" x14ac:dyDescent="0.2">
      <c r="B118" s="49"/>
      <c r="C118" s="49"/>
      <c r="D118" s="43"/>
      <c r="E118" s="43"/>
      <c r="F118" s="43"/>
      <c r="G118" s="43"/>
      <c r="H118" s="43"/>
      <c r="I118" s="43"/>
      <c r="J118" s="43"/>
      <c r="K118" s="43"/>
      <c r="L118" s="43"/>
      <c r="M118" s="43"/>
    </row>
    <row r="119" spans="2:13" x14ac:dyDescent="0.2">
      <c r="B119" s="49"/>
      <c r="C119" s="49"/>
      <c r="D119" s="43"/>
      <c r="E119" s="43"/>
      <c r="F119" s="43"/>
      <c r="G119" s="43"/>
      <c r="H119" s="43"/>
      <c r="I119" s="43"/>
      <c r="J119" s="43"/>
      <c r="K119" s="43"/>
      <c r="L119" s="43"/>
      <c r="M119" s="43"/>
    </row>
    <row r="120" spans="2:13" x14ac:dyDescent="0.2">
      <c r="B120" s="49"/>
      <c r="C120" s="49"/>
      <c r="D120" s="43"/>
      <c r="E120" s="43"/>
      <c r="F120" s="43"/>
      <c r="G120" s="43"/>
      <c r="H120" s="43"/>
      <c r="I120" s="43"/>
      <c r="J120" s="43"/>
      <c r="K120" s="43"/>
      <c r="L120" s="43"/>
      <c r="M120" s="43"/>
    </row>
    <row r="121" spans="2:13" x14ac:dyDescent="0.2">
      <c r="B121" s="49"/>
      <c r="C121" s="49"/>
      <c r="D121" s="43"/>
      <c r="E121" s="43"/>
      <c r="F121" s="43"/>
      <c r="G121" s="43"/>
      <c r="H121" s="43"/>
      <c r="I121" s="43"/>
      <c r="J121" s="43"/>
      <c r="K121" s="43"/>
      <c r="L121" s="43"/>
      <c r="M121" s="43"/>
    </row>
    <row r="122" spans="2:13" x14ac:dyDescent="0.2">
      <c r="B122" s="49"/>
      <c r="C122" s="49"/>
      <c r="D122" s="43"/>
      <c r="E122" s="43"/>
      <c r="F122" s="43"/>
      <c r="G122" s="43"/>
      <c r="H122" s="43"/>
      <c r="I122" s="43"/>
      <c r="J122" s="43"/>
      <c r="K122" s="43"/>
      <c r="L122" s="43"/>
      <c r="M122" s="43"/>
    </row>
    <row r="123" spans="2:13" x14ac:dyDescent="0.2">
      <c r="B123" s="49"/>
      <c r="C123" s="49"/>
      <c r="D123" s="43"/>
      <c r="E123" s="43"/>
      <c r="F123" s="43"/>
      <c r="G123" s="43"/>
      <c r="H123" s="43"/>
      <c r="I123" s="43"/>
      <c r="J123" s="43"/>
      <c r="K123" s="43"/>
      <c r="L123" s="43"/>
      <c r="M123" s="43"/>
    </row>
    <row r="124" spans="2:13" x14ac:dyDescent="0.2">
      <c r="B124" s="49"/>
      <c r="C124" s="49"/>
      <c r="D124" s="43"/>
      <c r="E124" s="43"/>
      <c r="F124" s="43"/>
      <c r="G124" s="43"/>
      <c r="H124" s="43"/>
      <c r="I124" s="43"/>
      <c r="J124" s="43"/>
      <c r="K124" s="43"/>
      <c r="L124" s="43"/>
      <c r="M124" s="43"/>
    </row>
    <row r="125" spans="2:13" x14ac:dyDescent="0.2">
      <c r="B125" s="49"/>
      <c r="C125" s="49"/>
      <c r="D125" s="43"/>
      <c r="E125" s="43"/>
      <c r="F125" s="43"/>
      <c r="G125" s="43"/>
      <c r="H125" s="43"/>
      <c r="I125" s="43"/>
      <c r="J125" s="43"/>
      <c r="K125" s="43"/>
      <c r="L125" s="43"/>
      <c r="M125" s="43"/>
    </row>
    <row r="126" spans="2:13" x14ac:dyDescent="0.2">
      <c r="B126" s="49"/>
      <c r="C126" s="49"/>
      <c r="D126" s="43"/>
      <c r="E126" s="43"/>
      <c r="F126" s="43"/>
      <c r="G126" s="43"/>
      <c r="H126" s="43"/>
      <c r="I126" s="43"/>
      <c r="J126" s="43"/>
      <c r="K126" s="43"/>
      <c r="L126" s="43"/>
      <c r="M126" s="43"/>
    </row>
    <row r="127" spans="2:13" x14ac:dyDescent="0.2">
      <c r="B127" s="49"/>
      <c r="C127" s="49"/>
      <c r="D127" s="43"/>
      <c r="E127" s="43"/>
      <c r="F127" s="43"/>
      <c r="G127" s="43"/>
      <c r="H127" s="43"/>
      <c r="I127" s="43"/>
      <c r="J127" s="43"/>
      <c r="K127" s="43"/>
      <c r="L127" s="43"/>
      <c r="M127" s="43"/>
    </row>
    <row r="128" spans="2:13" x14ac:dyDescent="0.2">
      <c r="B128" s="49"/>
      <c r="C128" s="49"/>
      <c r="D128" s="43"/>
      <c r="E128" s="43"/>
      <c r="F128" s="43"/>
      <c r="G128" s="43"/>
      <c r="H128" s="43"/>
      <c r="I128" s="43"/>
      <c r="J128" s="43"/>
      <c r="K128" s="43"/>
      <c r="L128" s="43"/>
      <c r="M128" s="43"/>
    </row>
    <row r="129" spans="2:13" x14ac:dyDescent="0.2">
      <c r="B129" s="49"/>
      <c r="C129" s="49"/>
      <c r="D129" s="43"/>
      <c r="E129" s="43"/>
      <c r="F129" s="43"/>
      <c r="G129" s="43"/>
      <c r="H129" s="43"/>
      <c r="I129" s="43"/>
      <c r="J129" s="43"/>
      <c r="K129" s="43"/>
      <c r="L129" s="43"/>
      <c r="M129" s="43"/>
    </row>
    <row r="130" spans="2:13" x14ac:dyDescent="0.2">
      <c r="B130" s="49"/>
      <c r="C130" s="49"/>
      <c r="D130" s="43"/>
      <c r="E130" s="43"/>
      <c r="F130" s="43"/>
      <c r="G130" s="43"/>
      <c r="H130" s="43"/>
      <c r="I130" s="43"/>
      <c r="J130" s="43"/>
      <c r="K130" s="43"/>
      <c r="L130" s="43"/>
      <c r="M130" s="43"/>
    </row>
    <row r="131" spans="2:13" x14ac:dyDescent="0.2">
      <c r="B131" s="49"/>
      <c r="C131" s="49"/>
      <c r="D131" s="43"/>
      <c r="E131" s="43"/>
      <c r="F131" s="43"/>
      <c r="G131" s="43"/>
      <c r="H131" s="43"/>
      <c r="I131" s="43"/>
      <c r="J131" s="43"/>
      <c r="K131" s="43"/>
      <c r="L131" s="43"/>
      <c r="M131" s="43"/>
    </row>
    <row r="132" spans="2:13" x14ac:dyDescent="0.2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</row>
    <row r="133" spans="2:13" x14ac:dyDescent="0.2">
      <c r="B133" s="49"/>
      <c r="C133" s="49"/>
      <c r="D133" s="43"/>
      <c r="E133" s="43"/>
      <c r="F133" s="43"/>
      <c r="G133" s="43"/>
      <c r="H133" s="43"/>
      <c r="I133" s="43"/>
      <c r="J133" s="43"/>
      <c r="K133" s="43"/>
      <c r="L133" s="43"/>
      <c r="M133" s="43"/>
    </row>
    <row r="134" spans="2:13" x14ac:dyDescent="0.2">
      <c r="B134" s="49"/>
      <c r="C134" s="49"/>
      <c r="D134" s="43"/>
      <c r="E134" s="43"/>
      <c r="F134" s="43"/>
      <c r="G134" s="43"/>
      <c r="H134" s="43"/>
      <c r="I134" s="43"/>
      <c r="J134" s="43"/>
      <c r="K134" s="43"/>
      <c r="L134" s="43"/>
      <c r="M134" s="43"/>
    </row>
    <row r="135" spans="2:13" x14ac:dyDescent="0.2">
      <c r="B135" s="49"/>
      <c r="C135" s="49"/>
      <c r="D135" s="43"/>
      <c r="E135" s="43"/>
      <c r="F135" s="43"/>
      <c r="G135" s="43"/>
      <c r="H135" s="43"/>
      <c r="I135" s="43"/>
      <c r="J135" s="43"/>
      <c r="K135" s="43"/>
      <c r="L135" s="43"/>
      <c r="M135" s="43"/>
    </row>
    <row r="136" spans="2:13" x14ac:dyDescent="0.2">
      <c r="B136" s="49"/>
      <c r="C136" s="49"/>
      <c r="D136" s="43"/>
      <c r="E136" s="43"/>
      <c r="F136" s="43"/>
      <c r="G136" s="43"/>
      <c r="H136" s="43"/>
      <c r="I136" s="43"/>
      <c r="J136" s="43"/>
      <c r="K136" s="43"/>
      <c r="L136" s="43"/>
      <c r="M136" s="43"/>
    </row>
    <row r="137" spans="2:13" x14ac:dyDescent="0.2">
      <c r="B137" s="49"/>
      <c r="C137" s="49"/>
      <c r="D137" s="43"/>
      <c r="E137" s="43"/>
      <c r="F137" s="43"/>
      <c r="G137" s="43"/>
      <c r="H137" s="43"/>
      <c r="I137" s="43"/>
      <c r="J137" s="43"/>
      <c r="K137" s="43"/>
      <c r="L137" s="43"/>
      <c r="M137" s="43"/>
    </row>
    <row r="138" spans="2:13" x14ac:dyDescent="0.2">
      <c r="B138" s="49"/>
      <c r="C138" s="49"/>
      <c r="D138" s="43"/>
      <c r="E138" s="43"/>
      <c r="F138" s="43"/>
      <c r="G138" s="43"/>
      <c r="H138" s="43"/>
      <c r="I138" s="43"/>
      <c r="J138" s="43"/>
      <c r="K138" s="43"/>
      <c r="L138" s="43"/>
      <c r="M138" s="43"/>
    </row>
    <row r="139" spans="2:13" x14ac:dyDescent="0.2">
      <c r="B139" s="49"/>
      <c r="C139" s="49"/>
      <c r="D139" s="43"/>
      <c r="E139" s="43"/>
      <c r="F139" s="43"/>
      <c r="G139" s="43"/>
      <c r="H139" s="43"/>
      <c r="I139" s="43"/>
      <c r="J139" s="43"/>
      <c r="K139" s="43"/>
      <c r="L139" s="43"/>
      <c r="M139" s="43"/>
    </row>
    <row r="140" spans="2:13" x14ac:dyDescent="0.2">
      <c r="B140" s="49"/>
      <c r="C140" s="49"/>
      <c r="D140" s="43"/>
      <c r="E140" s="43"/>
      <c r="F140" s="43"/>
      <c r="G140" s="43"/>
      <c r="H140" s="43"/>
      <c r="I140" s="43"/>
      <c r="J140" s="43"/>
      <c r="K140" s="43"/>
      <c r="L140" s="43"/>
      <c r="M140" s="43"/>
    </row>
    <row r="141" spans="2:13" x14ac:dyDescent="0.2">
      <c r="B141" s="49"/>
      <c r="C141" s="49"/>
      <c r="D141" s="43"/>
      <c r="E141" s="43"/>
      <c r="F141" s="43"/>
      <c r="G141" s="43"/>
      <c r="H141" s="43"/>
      <c r="I141" s="43"/>
      <c r="J141" s="43"/>
      <c r="K141" s="43"/>
      <c r="L141" s="43"/>
      <c r="M141" s="43"/>
    </row>
    <row r="142" spans="2:13" x14ac:dyDescent="0.2">
      <c r="B142" s="49"/>
      <c r="C142" s="49"/>
      <c r="D142" s="43"/>
      <c r="E142" s="43"/>
      <c r="F142" s="43"/>
      <c r="G142" s="43"/>
      <c r="H142" s="43"/>
      <c r="I142" s="43"/>
      <c r="J142" s="43"/>
      <c r="K142" s="43"/>
      <c r="L142" s="43"/>
      <c r="M142" s="43"/>
    </row>
    <row r="143" spans="2:13" x14ac:dyDescent="0.2">
      <c r="B143" s="49"/>
      <c r="C143" s="49"/>
      <c r="D143" s="43"/>
      <c r="E143" s="43"/>
      <c r="F143" s="43"/>
      <c r="G143" s="43"/>
      <c r="H143" s="43"/>
      <c r="I143" s="43"/>
      <c r="J143" s="43"/>
      <c r="K143" s="43"/>
      <c r="L143" s="43"/>
      <c r="M143" s="43"/>
    </row>
    <row r="144" spans="2:13" x14ac:dyDescent="0.2">
      <c r="B144" s="49"/>
      <c r="C144" s="49"/>
      <c r="D144" s="43"/>
      <c r="E144" s="43"/>
      <c r="F144" s="43"/>
      <c r="G144" s="43"/>
      <c r="H144" s="43"/>
      <c r="I144" s="43"/>
      <c r="J144" s="43"/>
      <c r="K144" s="43"/>
      <c r="L144" s="43"/>
      <c r="M144" s="43"/>
    </row>
    <row r="145" spans="2:13" x14ac:dyDescent="0.2">
      <c r="B145" s="49"/>
      <c r="C145" s="49"/>
      <c r="D145" s="43"/>
      <c r="E145" s="43"/>
      <c r="F145" s="43"/>
      <c r="G145" s="43"/>
      <c r="H145" s="43"/>
      <c r="I145" s="43"/>
      <c r="J145" s="43"/>
      <c r="K145" s="43"/>
      <c r="L145" s="43"/>
      <c r="M145" s="43"/>
    </row>
    <row r="146" spans="2:13" x14ac:dyDescent="0.2">
      <c r="B146" s="49"/>
      <c r="C146" s="49"/>
      <c r="D146" s="43"/>
      <c r="E146" s="43"/>
      <c r="F146" s="43"/>
      <c r="G146" s="43"/>
      <c r="H146" s="43"/>
      <c r="I146" s="43"/>
      <c r="J146" s="43"/>
      <c r="K146" s="43"/>
      <c r="L146" s="43"/>
      <c r="M146" s="43"/>
    </row>
    <row r="147" spans="2:13" x14ac:dyDescent="0.2">
      <c r="B147" s="49"/>
      <c r="C147" s="49"/>
      <c r="D147" s="43"/>
      <c r="E147" s="43"/>
      <c r="F147" s="43"/>
      <c r="G147" s="43"/>
      <c r="H147" s="43"/>
      <c r="I147" s="43"/>
      <c r="J147" s="43"/>
      <c r="K147" s="43"/>
      <c r="L147" s="43"/>
      <c r="M147" s="43"/>
    </row>
    <row r="148" spans="2:13" x14ac:dyDescent="0.2">
      <c r="B148" s="49"/>
      <c r="C148" s="49"/>
      <c r="D148" s="43"/>
      <c r="E148" s="43"/>
      <c r="F148" s="43"/>
      <c r="G148" s="43"/>
      <c r="H148" s="43"/>
      <c r="I148" s="43"/>
      <c r="J148" s="43"/>
      <c r="K148" s="43"/>
      <c r="L148" s="43"/>
      <c r="M148" s="43"/>
    </row>
    <row r="149" spans="2:13" x14ac:dyDescent="0.2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</row>
    <row r="150" spans="2:13" x14ac:dyDescent="0.2">
      <c r="B150" s="49"/>
      <c r="C150" s="49"/>
      <c r="D150" s="43"/>
      <c r="E150" s="43"/>
      <c r="F150" s="43"/>
      <c r="G150" s="43"/>
      <c r="H150" s="43"/>
      <c r="I150" s="43"/>
      <c r="J150" s="43"/>
      <c r="K150" s="43"/>
      <c r="L150" s="43"/>
      <c r="M150" s="43"/>
    </row>
    <row r="151" spans="2:13" x14ac:dyDescent="0.2">
      <c r="B151" s="49"/>
      <c r="C151" s="49"/>
      <c r="D151" s="43"/>
      <c r="E151" s="43"/>
      <c r="F151" s="43"/>
      <c r="G151" s="43"/>
      <c r="H151" s="43"/>
      <c r="I151" s="43"/>
      <c r="J151" s="43"/>
      <c r="K151" s="43"/>
      <c r="L151" s="43"/>
      <c r="M151" s="43"/>
    </row>
    <row r="152" spans="2:13" x14ac:dyDescent="0.2">
      <c r="B152" s="49"/>
      <c r="C152" s="49"/>
      <c r="D152" s="43"/>
      <c r="E152" s="43"/>
      <c r="F152" s="43"/>
      <c r="G152" s="43"/>
      <c r="H152" s="43"/>
      <c r="I152" s="43"/>
      <c r="J152" s="43"/>
      <c r="K152" s="43"/>
      <c r="L152" s="43"/>
      <c r="M152" s="43"/>
    </row>
    <row r="153" spans="2:13" x14ac:dyDescent="0.2">
      <c r="B153" s="49"/>
      <c r="C153" s="49"/>
      <c r="D153" s="43"/>
      <c r="E153" s="43"/>
      <c r="F153" s="43"/>
      <c r="G153" s="43"/>
      <c r="H153" s="43"/>
      <c r="I153" s="43"/>
      <c r="J153" s="43"/>
      <c r="K153" s="43"/>
      <c r="L153" s="43"/>
      <c r="M153" s="43"/>
    </row>
    <row r="154" spans="2:13" x14ac:dyDescent="0.2">
      <c r="B154" s="49"/>
      <c r="C154" s="49"/>
      <c r="D154" s="43"/>
      <c r="E154" s="43"/>
      <c r="F154" s="43"/>
      <c r="G154" s="43"/>
      <c r="H154" s="43"/>
      <c r="I154" s="43"/>
      <c r="J154" s="43"/>
      <c r="K154" s="43"/>
      <c r="L154" s="43"/>
      <c r="M154" s="43"/>
    </row>
    <row r="155" spans="2:13" x14ac:dyDescent="0.2">
      <c r="B155" s="49"/>
      <c r="C155" s="49"/>
      <c r="D155" s="43"/>
      <c r="E155" s="43"/>
      <c r="F155" s="43"/>
      <c r="G155" s="43"/>
      <c r="H155" s="43"/>
      <c r="I155" s="43"/>
      <c r="J155" s="43"/>
      <c r="K155" s="43"/>
      <c r="L155" s="43"/>
      <c r="M155" s="43"/>
    </row>
    <row r="156" spans="2:13" x14ac:dyDescent="0.2">
      <c r="B156" s="49"/>
      <c r="C156" s="49"/>
      <c r="D156" s="43"/>
      <c r="E156" s="43"/>
      <c r="F156" s="43"/>
      <c r="G156" s="43"/>
      <c r="H156" s="43"/>
      <c r="I156" s="43"/>
      <c r="J156" s="43"/>
      <c r="K156" s="43"/>
      <c r="L156" s="43"/>
      <c r="M156" s="43"/>
    </row>
    <row r="157" spans="2:13" x14ac:dyDescent="0.2">
      <c r="B157" s="49"/>
      <c r="C157" s="49"/>
      <c r="D157" s="43"/>
      <c r="E157" s="43"/>
      <c r="F157" s="43"/>
      <c r="G157" s="43"/>
      <c r="H157" s="43"/>
      <c r="I157" s="43"/>
      <c r="J157" s="43"/>
      <c r="K157" s="43"/>
      <c r="L157" s="43"/>
      <c r="M157" s="43"/>
    </row>
    <row r="158" spans="2:13" x14ac:dyDescent="0.2">
      <c r="B158" s="49"/>
      <c r="C158" s="49"/>
      <c r="D158" s="43"/>
      <c r="E158" s="43"/>
      <c r="F158" s="43"/>
      <c r="G158" s="43"/>
      <c r="H158" s="43"/>
      <c r="I158" s="43"/>
      <c r="J158" s="43"/>
      <c r="K158" s="43"/>
      <c r="L158" s="43"/>
      <c r="M158" s="43"/>
    </row>
    <row r="159" spans="2:13" x14ac:dyDescent="0.2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</row>
    <row r="160" spans="2:13" x14ac:dyDescent="0.2">
      <c r="B160" s="49"/>
      <c r="C160" s="49"/>
      <c r="D160" s="43"/>
      <c r="E160" s="43"/>
      <c r="F160" s="43"/>
      <c r="G160" s="43"/>
      <c r="H160" s="43"/>
      <c r="I160" s="43"/>
      <c r="J160" s="43"/>
      <c r="K160" s="43"/>
      <c r="L160" s="43"/>
      <c r="M160" s="43"/>
    </row>
    <row r="161" spans="2:13" x14ac:dyDescent="0.2">
      <c r="B161" s="49"/>
      <c r="C161" s="49"/>
      <c r="D161" s="43"/>
      <c r="E161" s="43"/>
      <c r="F161" s="43"/>
      <c r="G161" s="43"/>
      <c r="H161" s="43"/>
      <c r="I161" s="43"/>
      <c r="J161" s="43"/>
      <c r="K161" s="43"/>
      <c r="L161" s="43"/>
      <c r="M161" s="43"/>
    </row>
    <row r="162" spans="2:13" x14ac:dyDescent="0.2">
      <c r="B162" s="49"/>
      <c r="C162" s="49"/>
      <c r="D162" s="43"/>
      <c r="E162" s="43"/>
      <c r="F162" s="43"/>
      <c r="G162" s="43"/>
      <c r="H162" s="43"/>
      <c r="I162" s="43"/>
      <c r="J162" s="43"/>
      <c r="K162" s="43"/>
      <c r="L162" s="43"/>
      <c r="M162" s="43"/>
    </row>
    <row r="163" spans="2:13" x14ac:dyDescent="0.2">
      <c r="B163" s="49"/>
      <c r="C163" s="49"/>
      <c r="D163" s="43"/>
      <c r="E163" s="43"/>
      <c r="F163" s="43"/>
      <c r="G163" s="43"/>
      <c r="H163" s="43"/>
      <c r="I163" s="43"/>
      <c r="J163" s="43"/>
      <c r="K163" s="43"/>
      <c r="L163" s="43"/>
      <c r="M163" s="43"/>
    </row>
    <row r="164" spans="2:13" x14ac:dyDescent="0.2">
      <c r="B164" s="49"/>
      <c r="C164" s="49"/>
      <c r="D164" s="43"/>
      <c r="E164" s="43"/>
      <c r="F164" s="43"/>
      <c r="G164" s="43"/>
      <c r="H164" s="43"/>
      <c r="I164" s="43"/>
      <c r="J164" s="43"/>
      <c r="K164" s="43"/>
      <c r="L164" s="43"/>
      <c r="M164" s="43"/>
    </row>
    <row r="165" spans="2:13" x14ac:dyDescent="0.2">
      <c r="B165" s="49"/>
      <c r="C165" s="49"/>
      <c r="D165" s="43"/>
      <c r="E165" s="43"/>
      <c r="F165" s="43"/>
      <c r="G165" s="43"/>
      <c r="H165" s="43"/>
      <c r="I165" s="43"/>
      <c r="J165" s="43"/>
      <c r="K165" s="43"/>
      <c r="L165" s="43"/>
      <c r="M165" s="43"/>
    </row>
    <row r="166" spans="2:13" x14ac:dyDescent="0.2">
      <c r="B166" s="49"/>
      <c r="C166" s="49"/>
      <c r="D166" s="43"/>
      <c r="E166" s="43"/>
      <c r="F166" s="43"/>
      <c r="G166" s="43"/>
      <c r="H166" s="43"/>
      <c r="I166" s="43"/>
      <c r="J166" s="43"/>
      <c r="K166" s="43"/>
      <c r="L166" s="43"/>
      <c r="M166" s="43"/>
    </row>
    <row r="167" spans="2:13" x14ac:dyDescent="0.2">
      <c r="B167" s="49"/>
      <c r="C167" s="49"/>
      <c r="D167" s="43"/>
      <c r="E167" s="43"/>
      <c r="F167" s="43"/>
      <c r="G167" s="43"/>
      <c r="H167" s="43"/>
      <c r="I167" s="43"/>
      <c r="J167" s="43"/>
      <c r="K167" s="43"/>
      <c r="L167" s="43"/>
      <c r="M167" s="43"/>
    </row>
    <row r="168" spans="2:13" x14ac:dyDescent="0.2">
      <c r="B168" s="49"/>
      <c r="C168" s="49"/>
      <c r="D168" s="43"/>
      <c r="E168" s="43"/>
      <c r="F168" s="43"/>
      <c r="G168" s="43"/>
      <c r="H168" s="43"/>
      <c r="I168" s="43"/>
      <c r="J168" s="43"/>
      <c r="K168" s="43"/>
      <c r="L168" s="43"/>
      <c r="M168" s="43"/>
    </row>
    <row r="169" spans="2:13" x14ac:dyDescent="0.2">
      <c r="B169" s="49"/>
      <c r="C169" s="49"/>
      <c r="D169" s="43"/>
      <c r="E169" s="43"/>
      <c r="F169" s="43"/>
      <c r="G169" s="43"/>
      <c r="H169" s="43"/>
      <c r="I169" s="43"/>
      <c r="J169" s="43"/>
      <c r="K169" s="43"/>
      <c r="L169" s="43"/>
      <c r="M169" s="43"/>
    </row>
    <row r="170" spans="2:13" x14ac:dyDescent="0.2">
      <c r="B170" s="49"/>
      <c r="C170" s="49"/>
      <c r="D170" s="43"/>
      <c r="E170" s="43"/>
      <c r="F170" s="43"/>
      <c r="G170" s="43"/>
      <c r="H170" s="43"/>
      <c r="I170" s="43"/>
      <c r="J170" s="43"/>
      <c r="K170" s="43"/>
      <c r="L170" s="43"/>
      <c r="M170" s="43"/>
    </row>
    <row r="171" spans="2:13" x14ac:dyDescent="0.2">
      <c r="B171" s="49"/>
      <c r="C171" s="49"/>
      <c r="D171" s="43"/>
      <c r="E171" s="43"/>
      <c r="F171" s="43"/>
      <c r="G171" s="43"/>
      <c r="H171" s="43"/>
      <c r="I171" s="43"/>
      <c r="J171" s="43"/>
      <c r="K171" s="43"/>
      <c r="L171" s="43"/>
      <c r="M171" s="43"/>
    </row>
    <row r="172" spans="2:13" x14ac:dyDescent="0.2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</row>
    <row r="173" spans="2:13" x14ac:dyDescent="0.2">
      <c r="B173" s="49"/>
      <c r="C173" s="49"/>
      <c r="D173" s="43"/>
      <c r="E173" s="43"/>
      <c r="F173" s="43"/>
      <c r="G173" s="43"/>
      <c r="H173" s="43"/>
      <c r="I173" s="43"/>
      <c r="J173" s="43"/>
      <c r="K173" s="43"/>
      <c r="L173" s="43"/>
      <c r="M173" s="43"/>
    </row>
    <row r="174" spans="2:13" x14ac:dyDescent="0.2">
      <c r="B174" s="49"/>
      <c r="C174" s="49"/>
      <c r="D174" s="43"/>
      <c r="E174" s="43"/>
      <c r="F174" s="43"/>
      <c r="G174" s="43"/>
      <c r="H174" s="43"/>
      <c r="I174" s="43"/>
      <c r="J174" s="43"/>
      <c r="K174" s="43"/>
      <c r="L174" s="43"/>
      <c r="M174" s="43"/>
    </row>
    <row r="175" spans="2:13" x14ac:dyDescent="0.2">
      <c r="B175" s="49"/>
      <c r="C175" s="49"/>
      <c r="D175" s="43"/>
      <c r="E175" s="43"/>
      <c r="F175" s="43"/>
      <c r="G175" s="43"/>
      <c r="H175" s="43"/>
      <c r="I175" s="43"/>
      <c r="J175" s="43"/>
      <c r="K175" s="43"/>
      <c r="L175" s="43"/>
      <c r="M175" s="43"/>
    </row>
    <row r="176" spans="2:13" x14ac:dyDescent="0.2">
      <c r="B176" s="49"/>
      <c r="C176" s="49"/>
      <c r="D176" s="43"/>
      <c r="E176" s="43"/>
      <c r="F176" s="43"/>
      <c r="G176" s="43"/>
      <c r="H176" s="43"/>
      <c r="I176" s="43"/>
      <c r="J176" s="43"/>
      <c r="K176" s="43"/>
      <c r="L176" s="43"/>
      <c r="M176" s="43"/>
    </row>
    <row r="177" spans="2:13" x14ac:dyDescent="0.2">
      <c r="B177" s="49"/>
      <c r="C177" s="49"/>
      <c r="D177" s="43"/>
      <c r="E177" s="43"/>
      <c r="F177" s="43"/>
      <c r="G177" s="43"/>
      <c r="H177" s="43"/>
      <c r="I177" s="43"/>
      <c r="J177" s="43"/>
      <c r="K177" s="43"/>
      <c r="L177" s="43"/>
      <c r="M177" s="43"/>
    </row>
    <row r="178" spans="2:13" x14ac:dyDescent="0.2">
      <c r="B178" s="49"/>
      <c r="C178" s="49"/>
      <c r="D178" s="43"/>
      <c r="E178" s="43"/>
      <c r="F178" s="43"/>
      <c r="G178" s="43"/>
      <c r="H178" s="43"/>
      <c r="I178" s="43"/>
      <c r="J178" s="43"/>
      <c r="K178" s="43"/>
      <c r="L178" s="43"/>
      <c r="M178" s="43"/>
    </row>
    <row r="179" spans="2:13" x14ac:dyDescent="0.2">
      <c r="B179" s="49"/>
      <c r="C179" s="49"/>
      <c r="D179" s="43"/>
      <c r="E179" s="43"/>
      <c r="F179" s="43"/>
      <c r="G179" s="43"/>
      <c r="H179" s="43"/>
      <c r="I179" s="43"/>
      <c r="J179" s="43"/>
      <c r="K179" s="43"/>
      <c r="L179" s="43"/>
      <c r="M179" s="43"/>
    </row>
    <row r="180" spans="2:13" x14ac:dyDescent="0.2">
      <c r="B180" s="49"/>
      <c r="C180" s="49"/>
      <c r="D180" s="43"/>
      <c r="E180" s="43"/>
      <c r="F180" s="43"/>
      <c r="G180" s="43"/>
      <c r="H180" s="43"/>
      <c r="I180" s="43"/>
      <c r="J180" s="43"/>
      <c r="K180" s="43"/>
      <c r="L180" s="43"/>
      <c r="M180" s="43"/>
    </row>
    <row r="181" spans="2:13" x14ac:dyDescent="0.2">
      <c r="B181" s="49"/>
      <c r="C181" s="49"/>
      <c r="D181" s="43"/>
      <c r="E181" s="43"/>
      <c r="F181" s="43"/>
      <c r="G181" s="43"/>
      <c r="H181" s="43"/>
      <c r="I181" s="43"/>
      <c r="J181" s="43"/>
      <c r="K181" s="43"/>
      <c r="L181" s="43"/>
      <c r="M181" s="43"/>
    </row>
    <row r="182" spans="2:13" x14ac:dyDescent="0.2">
      <c r="B182" s="49"/>
      <c r="C182" s="49"/>
      <c r="D182" s="43"/>
      <c r="E182" s="43"/>
      <c r="F182" s="43"/>
      <c r="G182" s="43"/>
      <c r="H182" s="43"/>
      <c r="I182" s="43"/>
      <c r="J182" s="43"/>
      <c r="K182" s="43"/>
      <c r="L182" s="43"/>
      <c r="M182" s="43"/>
    </row>
    <row r="183" spans="2:13" x14ac:dyDescent="0.2">
      <c r="B183" s="49"/>
      <c r="C183" s="49"/>
      <c r="D183" s="43"/>
      <c r="E183" s="43"/>
      <c r="F183" s="43"/>
      <c r="G183" s="43"/>
      <c r="H183" s="43"/>
      <c r="I183" s="43"/>
      <c r="J183" s="43"/>
      <c r="K183" s="43"/>
      <c r="L183" s="43"/>
      <c r="M183" s="43"/>
    </row>
    <row r="184" spans="2:13" x14ac:dyDescent="0.2">
      <c r="B184" s="49"/>
      <c r="C184" s="49"/>
      <c r="D184" s="43"/>
      <c r="E184" s="43"/>
      <c r="F184" s="43"/>
      <c r="G184" s="43"/>
      <c r="H184" s="43"/>
      <c r="I184" s="43"/>
      <c r="J184" s="43"/>
      <c r="K184" s="43"/>
      <c r="L184" s="43"/>
      <c r="M184" s="43"/>
    </row>
    <row r="185" spans="2:13" x14ac:dyDescent="0.2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</row>
    <row r="186" spans="2:13" x14ac:dyDescent="0.2">
      <c r="B186" s="49"/>
      <c r="C186" s="49"/>
      <c r="D186" s="43"/>
      <c r="E186" s="43"/>
      <c r="F186" s="43"/>
      <c r="G186" s="43"/>
      <c r="H186" s="43"/>
      <c r="I186" s="43"/>
      <c r="J186" s="43"/>
      <c r="K186" s="43"/>
      <c r="L186" s="43"/>
      <c r="M186" s="43"/>
    </row>
    <row r="187" spans="2:13" x14ac:dyDescent="0.2">
      <c r="B187" s="49"/>
      <c r="C187" s="49"/>
      <c r="D187" s="43"/>
      <c r="E187" s="43"/>
      <c r="F187" s="43"/>
      <c r="G187" s="43"/>
      <c r="H187" s="43"/>
      <c r="I187" s="43"/>
      <c r="J187" s="43"/>
      <c r="K187" s="43"/>
      <c r="L187" s="43"/>
      <c r="M187" s="43"/>
    </row>
    <row r="188" spans="2:13" x14ac:dyDescent="0.2">
      <c r="B188" s="49"/>
      <c r="C188" s="49"/>
      <c r="D188" s="43"/>
      <c r="E188" s="43"/>
      <c r="F188" s="43"/>
      <c r="G188" s="43"/>
      <c r="H188" s="43"/>
      <c r="I188" s="43"/>
      <c r="J188" s="43"/>
      <c r="K188" s="43"/>
      <c r="L188" s="43"/>
      <c r="M188" s="43"/>
    </row>
    <row r="189" spans="2:13" x14ac:dyDescent="0.2">
      <c r="B189" s="49"/>
      <c r="C189" s="49"/>
      <c r="D189" s="43"/>
      <c r="E189" s="43"/>
      <c r="F189" s="43"/>
      <c r="G189" s="43"/>
      <c r="H189" s="43"/>
      <c r="I189" s="43"/>
      <c r="J189" s="43"/>
      <c r="K189" s="43"/>
      <c r="L189" s="43"/>
      <c r="M189" s="43"/>
    </row>
    <row r="190" spans="2:13" x14ac:dyDescent="0.2">
      <c r="B190" s="49"/>
      <c r="C190" s="49"/>
      <c r="D190" s="43"/>
      <c r="E190" s="43"/>
      <c r="F190" s="43"/>
      <c r="G190" s="43"/>
      <c r="H190" s="43"/>
      <c r="I190" s="43"/>
      <c r="J190" s="43"/>
      <c r="K190" s="43"/>
      <c r="L190" s="43"/>
      <c r="M190" s="43"/>
    </row>
    <row r="191" spans="2:13" x14ac:dyDescent="0.2">
      <c r="B191" s="49"/>
      <c r="C191" s="49"/>
      <c r="D191" s="43"/>
      <c r="E191" s="43"/>
      <c r="F191" s="43"/>
      <c r="G191" s="43"/>
      <c r="H191" s="43"/>
      <c r="I191" s="43"/>
      <c r="J191" s="43"/>
      <c r="K191" s="43"/>
      <c r="L191" s="43"/>
      <c r="M191" s="43"/>
    </row>
    <row r="192" spans="2:13" x14ac:dyDescent="0.2">
      <c r="B192" s="49"/>
      <c r="C192" s="49"/>
      <c r="D192" s="43"/>
      <c r="E192" s="43"/>
      <c r="F192" s="43"/>
      <c r="G192" s="43"/>
      <c r="H192" s="43"/>
      <c r="I192" s="43"/>
      <c r="J192" s="43"/>
      <c r="K192" s="43"/>
      <c r="L192" s="43"/>
      <c r="M192" s="43"/>
    </row>
    <row r="193" spans="2:13" x14ac:dyDescent="0.2">
      <c r="B193" s="49"/>
      <c r="C193" s="49"/>
      <c r="D193" s="43"/>
      <c r="E193" s="43"/>
      <c r="F193" s="43"/>
      <c r="G193" s="43"/>
      <c r="H193" s="43"/>
      <c r="I193" s="43"/>
      <c r="J193" s="43"/>
      <c r="K193" s="43"/>
      <c r="L193" s="43"/>
      <c r="M193" s="43"/>
    </row>
    <row r="194" spans="2:13" x14ac:dyDescent="0.2">
      <c r="B194" s="49"/>
      <c r="C194" s="49"/>
      <c r="D194" s="43"/>
      <c r="E194" s="43"/>
      <c r="F194" s="43"/>
      <c r="G194" s="43"/>
      <c r="H194" s="43"/>
      <c r="I194" s="43"/>
      <c r="J194" s="43"/>
      <c r="K194" s="43"/>
      <c r="L194" s="43"/>
      <c r="M194" s="43"/>
    </row>
    <row r="195" spans="2:13" x14ac:dyDescent="0.2">
      <c r="B195" s="49"/>
      <c r="C195" s="49"/>
      <c r="D195" s="43"/>
      <c r="E195" s="43"/>
      <c r="F195" s="43"/>
      <c r="G195" s="43"/>
      <c r="H195" s="43"/>
      <c r="I195" s="43"/>
      <c r="J195" s="43"/>
      <c r="K195" s="43"/>
      <c r="L195" s="43"/>
      <c r="M195" s="43"/>
    </row>
    <row r="196" spans="2:13" x14ac:dyDescent="0.2">
      <c r="B196" s="49"/>
      <c r="C196" s="49"/>
      <c r="D196" s="43"/>
      <c r="E196" s="43"/>
      <c r="F196" s="43"/>
      <c r="G196" s="43"/>
      <c r="H196" s="43"/>
      <c r="I196" s="43"/>
      <c r="J196" s="43"/>
      <c r="K196" s="43"/>
      <c r="L196" s="43"/>
      <c r="M196" s="43"/>
    </row>
    <row r="197" spans="2:13" x14ac:dyDescent="0.2">
      <c r="B197" s="49"/>
      <c r="C197" s="49"/>
      <c r="D197" s="43"/>
      <c r="E197" s="43"/>
      <c r="F197" s="43"/>
      <c r="G197" s="43"/>
      <c r="H197" s="43"/>
      <c r="I197" s="43"/>
      <c r="J197" s="43"/>
      <c r="K197" s="43"/>
      <c r="L197" s="43"/>
      <c r="M197" s="43"/>
    </row>
    <row r="198" spans="2:13" x14ac:dyDescent="0.2">
      <c r="B198" s="49"/>
      <c r="C198" s="49"/>
      <c r="D198" s="43"/>
      <c r="E198" s="43"/>
      <c r="F198" s="43"/>
      <c r="G198" s="43"/>
      <c r="H198" s="43"/>
      <c r="I198" s="43"/>
      <c r="J198" s="43"/>
      <c r="K198" s="43"/>
      <c r="L198" s="43"/>
      <c r="M198" s="43"/>
    </row>
    <row r="199" spans="2:13" x14ac:dyDescent="0.2">
      <c r="B199" s="49"/>
      <c r="C199" s="49"/>
      <c r="D199" s="43"/>
      <c r="E199" s="43"/>
      <c r="F199" s="43"/>
      <c r="G199" s="43"/>
      <c r="H199" s="43"/>
      <c r="I199" s="43"/>
      <c r="J199" s="43"/>
      <c r="K199" s="43"/>
      <c r="L199" s="43"/>
      <c r="M199" s="43"/>
    </row>
    <row r="200" spans="2:13" x14ac:dyDescent="0.2">
      <c r="B200" s="49"/>
      <c r="C200" s="49"/>
      <c r="D200" s="43"/>
      <c r="E200" s="43"/>
      <c r="F200" s="43"/>
      <c r="G200" s="43"/>
      <c r="H200" s="43"/>
      <c r="I200" s="43"/>
      <c r="J200" s="43"/>
      <c r="K200" s="43"/>
      <c r="L200" s="43"/>
      <c r="M200" s="43"/>
    </row>
    <row r="201" spans="2:13" x14ac:dyDescent="0.2">
      <c r="B201" s="49"/>
      <c r="C201" s="49"/>
      <c r="D201" s="43"/>
      <c r="E201" s="43"/>
      <c r="F201" s="43"/>
      <c r="G201" s="43"/>
      <c r="H201" s="43"/>
      <c r="I201" s="43"/>
      <c r="J201" s="43"/>
      <c r="K201" s="43"/>
      <c r="L201" s="43"/>
      <c r="M201" s="43"/>
    </row>
    <row r="202" spans="2:13" x14ac:dyDescent="0.2">
      <c r="B202" s="49"/>
      <c r="C202" s="49"/>
      <c r="D202" s="43"/>
      <c r="E202" s="43"/>
      <c r="F202" s="43"/>
      <c r="G202" s="43"/>
      <c r="H202" s="43"/>
      <c r="I202" s="43"/>
      <c r="J202" s="43"/>
      <c r="K202" s="43"/>
      <c r="L202" s="43"/>
      <c r="M202" s="43"/>
    </row>
  </sheetData>
  <mergeCells count="17">
    <mergeCell ref="L6:M7"/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15764-6132-4EA3-9107-1AF0102C5026}">
  <dimension ref="A1:AE202"/>
  <sheetViews>
    <sheetView zoomScaleNormal="100" workbookViewId="0">
      <selection activeCell="M21" sqref="M21"/>
    </sheetView>
  </sheetViews>
  <sheetFormatPr baseColWidth="10" defaultRowHeight="10.199999999999999" x14ac:dyDescent="0.2"/>
  <cols>
    <col min="1" max="1" width="21.33203125" style="34" customWidth="1"/>
    <col min="2" max="3" width="7" style="54" customWidth="1"/>
    <col min="4" max="22" width="6.6640625" style="34" customWidth="1"/>
    <col min="23" max="23" width="7.88671875" style="34" bestFit="1" customWidth="1"/>
    <col min="24" max="25" width="6.6640625" style="34" customWidth="1"/>
    <col min="26" max="27" width="5.6640625" style="34" customWidth="1"/>
    <col min="28" max="28" width="11.5546875" style="34"/>
    <col min="29" max="29" width="11.5546875" style="34" hidden="1" customWidth="1"/>
    <col min="30" max="30" width="11.5546875" style="43" hidden="1" customWidth="1"/>
    <col min="31" max="31" width="11.5546875" style="34" hidden="1" customWidth="1"/>
    <col min="32" max="247" width="11.5546875" style="34"/>
    <col min="248" max="248" width="21.33203125" style="34" customWidth="1"/>
    <col min="249" max="250" width="7" style="34" customWidth="1"/>
    <col min="251" max="258" width="6.6640625" style="34" customWidth="1"/>
    <col min="259" max="260" width="9.6640625" style="34" customWidth="1"/>
    <col min="261" max="272" width="6.6640625" style="34" customWidth="1"/>
    <col min="273" max="277" width="5.6640625" style="34" customWidth="1"/>
    <col min="278" max="503" width="11.5546875" style="34"/>
    <col min="504" max="504" width="21.33203125" style="34" customWidth="1"/>
    <col min="505" max="506" width="7" style="34" customWidth="1"/>
    <col min="507" max="514" width="6.6640625" style="34" customWidth="1"/>
    <col min="515" max="516" width="9.6640625" style="34" customWidth="1"/>
    <col min="517" max="528" width="6.6640625" style="34" customWidth="1"/>
    <col min="529" max="533" width="5.6640625" style="34" customWidth="1"/>
    <col min="534" max="759" width="11.5546875" style="34"/>
    <col min="760" max="760" width="21.33203125" style="34" customWidth="1"/>
    <col min="761" max="762" width="7" style="34" customWidth="1"/>
    <col min="763" max="770" width="6.6640625" style="34" customWidth="1"/>
    <col min="771" max="772" width="9.6640625" style="34" customWidth="1"/>
    <col min="773" max="784" width="6.6640625" style="34" customWidth="1"/>
    <col min="785" max="789" width="5.6640625" style="34" customWidth="1"/>
    <col min="790" max="1015" width="11.5546875" style="34"/>
    <col min="1016" max="1016" width="21.33203125" style="34" customWidth="1"/>
    <col min="1017" max="1018" width="7" style="34" customWidth="1"/>
    <col min="1019" max="1026" width="6.6640625" style="34" customWidth="1"/>
    <col min="1027" max="1028" width="9.6640625" style="34" customWidth="1"/>
    <col min="1029" max="1040" width="6.6640625" style="34" customWidth="1"/>
    <col min="1041" max="1045" width="5.6640625" style="34" customWidth="1"/>
    <col min="1046" max="1271" width="11.5546875" style="34"/>
    <col min="1272" max="1272" width="21.33203125" style="34" customWidth="1"/>
    <col min="1273" max="1274" width="7" style="34" customWidth="1"/>
    <col min="1275" max="1282" width="6.6640625" style="34" customWidth="1"/>
    <col min="1283" max="1284" width="9.6640625" style="34" customWidth="1"/>
    <col min="1285" max="1296" width="6.6640625" style="34" customWidth="1"/>
    <col min="1297" max="1301" width="5.6640625" style="34" customWidth="1"/>
    <col min="1302" max="1527" width="11.5546875" style="34"/>
    <col min="1528" max="1528" width="21.33203125" style="34" customWidth="1"/>
    <col min="1529" max="1530" width="7" style="34" customWidth="1"/>
    <col min="1531" max="1538" width="6.6640625" style="34" customWidth="1"/>
    <col min="1539" max="1540" width="9.6640625" style="34" customWidth="1"/>
    <col min="1541" max="1552" width="6.6640625" style="34" customWidth="1"/>
    <col min="1553" max="1557" width="5.6640625" style="34" customWidth="1"/>
    <col min="1558" max="1783" width="11.5546875" style="34"/>
    <col min="1784" max="1784" width="21.33203125" style="34" customWidth="1"/>
    <col min="1785" max="1786" width="7" style="34" customWidth="1"/>
    <col min="1787" max="1794" width="6.6640625" style="34" customWidth="1"/>
    <col min="1795" max="1796" width="9.6640625" style="34" customWidth="1"/>
    <col min="1797" max="1808" width="6.6640625" style="34" customWidth="1"/>
    <col min="1809" max="1813" width="5.6640625" style="34" customWidth="1"/>
    <col min="1814" max="2039" width="11.5546875" style="34"/>
    <col min="2040" max="2040" width="21.33203125" style="34" customWidth="1"/>
    <col min="2041" max="2042" width="7" style="34" customWidth="1"/>
    <col min="2043" max="2050" width="6.6640625" style="34" customWidth="1"/>
    <col min="2051" max="2052" width="9.6640625" style="34" customWidth="1"/>
    <col min="2053" max="2064" width="6.6640625" style="34" customWidth="1"/>
    <col min="2065" max="2069" width="5.6640625" style="34" customWidth="1"/>
    <col min="2070" max="2295" width="11.5546875" style="34"/>
    <col min="2296" max="2296" width="21.33203125" style="34" customWidth="1"/>
    <col min="2297" max="2298" width="7" style="34" customWidth="1"/>
    <col min="2299" max="2306" width="6.6640625" style="34" customWidth="1"/>
    <col min="2307" max="2308" width="9.6640625" style="34" customWidth="1"/>
    <col min="2309" max="2320" width="6.6640625" style="34" customWidth="1"/>
    <col min="2321" max="2325" width="5.6640625" style="34" customWidth="1"/>
    <col min="2326" max="2551" width="11.5546875" style="34"/>
    <col min="2552" max="2552" width="21.33203125" style="34" customWidth="1"/>
    <col min="2553" max="2554" width="7" style="34" customWidth="1"/>
    <col min="2555" max="2562" width="6.6640625" style="34" customWidth="1"/>
    <col min="2563" max="2564" width="9.6640625" style="34" customWidth="1"/>
    <col min="2565" max="2576" width="6.6640625" style="34" customWidth="1"/>
    <col min="2577" max="2581" width="5.6640625" style="34" customWidth="1"/>
    <col min="2582" max="2807" width="11.5546875" style="34"/>
    <col min="2808" max="2808" width="21.33203125" style="34" customWidth="1"/>
    <col min="2809" max="2810" width="7" style="34" customWidth="1"/>
    <col min="2811" max="2818" width="6.6640625" style="34" customWidth="1"/>
    <col min="2819" max="2820" width="9.6640625" style="34" customWidth="1"/>
    <col min="2821" max="2832" width="6.6640625" style="34" customWidth="1"/>
    <col min="2833" max="2837" width="5.6640625" style="34" customWidth="1"/>
    <col min="2838" max="3063" width="11.5546875" style="34"/>
    <col min="3064" max="3064" width="21.33203125" style="34" customWidth="1"/>
    <col min="3065" max="3066" width="7" style="34" customWidth="1"/>
    <col min="3067" max="3074" width="6.6640625" style="34" customWidth="1"/>
    <col min="3075" max="3076" width="9.6640625" style="34" customWidth="1"/>
    <col min="3077" max="3088" width="6.6640625" style="34" customWidth="1"/>
    <col min="3089" max="3093" width="5.6640625" style="34" customWidth="1"/>
    <col min="3094" max="3319" width="11.5546875" style="34"/>
    <col min="3320" max="3320" width="21.33203125" style="34" customWidth="1"/>
    <col min="3321" max="3322" width="7" style="34" customWidth="1"/>
    <col min="3323" max="3330" width="6.6640625" style="34" customWidth="1"/>
    <col min="3331" max="3332" width="9.6640625" style="34" customWidth="1"/>
    <col min="3333" max="3344" width="6.6640625" style="34" customWidth="1"/>
    <col min="3345" max="3349" width="5.6640625" style="34" customWidth="1"/>
    <col min="3350" max="3575" width="11.5546875" style="34"/>
    <col min="3576" max="3576" width="21.33203125" style="34" customWidth="1"/>
    <col min="3577" max="3578" width="7" style="34" customWidth="1"/>
    <col min="3579" max="3586" width="6.6640625" style="34" customWidth="1"/>
    <col min="3587" max="3588" width="9.6640625" style="34" customWidth="1"/>
    <col min="3589" max="3600" width="6.6640625" style="34" customWidth="1"/>
    <col min="3601" max="3605" width="5.6640625" style="34" customWidth="1"/>
    <col min="3606" max="3831" width="11.5546875" style="34"/>
    <col min="3832" max="3832" width="21.33203125" style="34" customWidth="1"/>
    <col min="3833" max="3834" width="7" style="34" customWidth="1"/>
    <col min="3835" max="3842" width="6.6640625" style="34" customWidth="1"/>
    <col min="3843" max="3844" width="9.6640625" style="34" customWidth="1"/>
    <col min="3845" max="3856" width="6.6640625" style="34" customWidth="1"/>
    <col min="3857" max="3861" width="5.6640625" style="34" customWidth="1"/>
    <col min="3862" max="4087" width="11.5546875" style="34"/>
    <col min="4088" max="4088" width="21.33203125" style="34" customWidth="1"/>
    <col min="4089" max="4090" width="7" style="34" customWidth="1"/>
    <col min="4091" max="4098" width="6.6640625" style="34" customWidth="1"/>
    <col min="4099" max="4100" width="9.6640625" style="34" customWidth="1"/>
    <col min="4101" max="4112" width="6.6640625" style="34" customWidth="1"/>
    <col min="4113" max="4117" width="5.6640625" style="34" customWidth="1"/>
    <col min="4118" max="4343" width="11.5546875" style="34"/>
    <col min="4344" max="4344" width="21.33203125" style="34" customWidth="1"/>
    <col min="4345" max="4346" width="7" style="34" customWidth="1"/>
    <col min="4347" max="4354" width="6.6640625" style="34" customWidth="1"/>
    <col min="4355" max="4356" width="9.6640625" style="34" customWidth="1"/>
    <col min="4357" max="4368" width="6.6640625" style="34" customWidth="1"/>
    <col min="4369" max="4373" width="5.6640625" style="34" customWidth="1"/>
    <col min="4374" max="4599" width="11.5546875" style="34"/>
    <col min="4600" max="4600" width="21.33203125" style="34" customWidth="1"/>
    <col min="4601" max="4602" width="7" style="34" customWidth="1"/>
    <col min="4603" max="4610" width="6.6640625" style="34" customWidth="1"/>
    <col min="4611" max="4612" width="9.6640625" style="34" customWidth="1"/>
    <col min="4613" max="4624" width="6.6640625" style="34" customWidth="1"/>
    <col min="4625" max="4629" width="5.6640625" style="34" customWidth="1"/>
    <col min="4630" max="4855" width="11.5546875" style="34"/>
    <col min="4856" max="4856" width="21.33203125" style="34" customWidth="1"/>
    <col min="4857" max="4858" width="7" style="34" customWidth="1"/>
    <col min="4859" max="4866" width="6.6640625" style="34" customWidth="1"/>
    <col min="4867" max="4868" width="9.6640625" style="34" customWidth="1"/>
    <col min="4869" max="4880" width="6.6640625" style="34" customWidth="1"/>
    <col min="4881" max="4885" width="5.6640625" style="34" customWidth="1"/>
    <col min="4886" max="5111" width="11.5546875" style="34"/>
    <col min="5112" max="5112" width="21.33203125" style="34" customWidth="1"/>
    <col min="5113" max="5114" width="7" style="34" customWidth="1"/>
    <col min="5115" max="5122" width="6.6640625" style="34" customWidth="1"/>
    <col min="5123" max="5124" width="9.6640625" style="34" customWidth="1"/>
    <col min="5125" max="5136" width="6.6640625" style="34" customWidth="1"/>
    <col min="5137" max="5141" width="5.6640625" style="34" customWidth="1"/>
    <col min="5142" max="5367" width="11.5546875" style="34"/>
    <col min="5368" max="5368" width="21.33203125" style="34" customWidth="1"/>
    <col min="5369" max="5370" width="7" style="34" customWidth="1"/>
    <col min="5371" max="5378" width="6.6640625" style="34" customWidth="1"/>
    <col min="5379" max="5380" width="9.6640625" style="34" customWidth="1"/>
    <col min="5381" max="5392" width="6.6640625" style="34" customWidth="1"/>
    <col min="5393" max="5397" width="5.6640625" style="34" customWidth="1"/>
    <col min="5398" max="5623" width="11.5546875" style="34"/>
    <col min="5624" max="5624" width="21.33203125" style="34" customWidth="1"/>
    <col min="5625" max="5626" width="7" style="34" customWidth="1"/>
    <col min="5627" max="5634" width="6.6640625" style="34" customWidth="1"/>
    <col min="5635" max="5636" width="9.6640625" style="34" customWidth="1"/>
    <col min="5637" max="5648" width="6.6640625" style="34" customWidth="1"/>
    <col min="5649" max="5653" width="5.6640625" style="34" customWidth="1"/>
    <col min="5654" max="5879" width="11.5546875" style="34"/>
    <col min="5880" max="5880" width="21.33203125" style="34" customWidth="1"/>
    <col min="5881" max="5882" width="7" style="34" customWidth="1"/>
    <col min="5883" max="5890" width="6.6640625" style="34" customWidth="1"/>
    <col min="5891" max="5892" width="9.6640625" style="34" customWidth="1"/>
    <col min="5893" max="5904" width="6.6640625" style="34" customWidth="1"/>
    <col min="5905" max="5909" width="5.6640625" style="34" customWidth="1"/>
    <col min="5910" max="6135" width="11.5546875" style="34"/>
    <col min="6136" max="6136" width="21.33203125" style="34" customWidth="1"/>
    <col min="6137" max="6138" width="7" style="34" customWidth="1"/>
    <col min="6139" max="6146" width="6.6640625" style="34" customWidth="1"/>
    <col min="6147" max="6148" width="9.6640625" style="34" customWidth="1"/>
    <col min="6149" max="6160" width="6.6640625" style="34" customWidth="1"/>
    <col min="6161" max="6165" width="5.6640625" style="34" customWidth="1"/>
    <col min="6166" max="6391" width="11.5546875" style="34"/>
    <col min="6392" max="6392" width="21.33203125" style="34" customWidth="1"/>
    <col min="6393" max="6394" width="7" style="34" customWidth="1"/>
    <col min="6395" max="6402" width="6.6640625" style="34" customWidth="1"/>
    <col min="6403" max="6404" width="9.6640625" style="34" customWidth="1"/>
    <col min="6405" max="6416" width="6.6640625" style="34" customWidth="1"/>
    <col min="6417" max="6421" width="5.6640625" style="34" customWidth="1"/>
    <col min="6422" max="6647" width="11.5546875" style="34"/>
    <col min="6648" max="6648" width="21.33203125" style="34" customWidth="1"/>
    <col min="6649" max="6650" width="7" style="34" customWidth="1"/>
    <col min="6651" max="6658" width="6.6640625" style="34" customWidth="1"/>
    <col min="6659" max="6660" width="9.6640625" style="34" customWidth="1"/>
    <col min="6661" max="6672" width="6.6640625" style="34" customWidth="1"/>
    <col min="6673" max="6677" width="5.6640625" style="34" customWidth="1"/>
    <col min="6678" max="6903" width="11.5546875" style="34"/>
    <col min="6904" max="6904" width="21.33203125" style="34" customWidth="1"/>
    <col min="6905" max="6906" width="7" style="34" customWidth="1"/>
    <col min="6907" max="6914" width="6.6640625" style="34" customWidth="1"/>
    <col min="6915" max="6916" width="9.6640625" style="34" customWidth="1"/>
    <col min="6917" max="6928" width="6.6640625" style="34" customWidth="1"/>
    <col min="6929" max="6933" width="5.6640625" style="34" customWidth="1"/>
    <col min="6934" max="7159" width="11.5546875" style="34"/>
    <col min="7160" max="7160" width="21.33203125" style="34" customWidth="1"/>
    <col min="7161" max="7162" width="7" style="34" customWidth="1"/>
    <col min="7163" max="7170" width="6.6640625" style="34" customWidth="1"/>
    <col min="7171" max="7172" width="9.6640625" style="34" customWidth="1"/>
    <col min="7173" max="7184" width="6.6640625" style="34" customWidth="1"/>
    <col min="7185" max="7189" width="5.6640625" style="34" customWidth="1"/>
    <col min="7190" max="7415" width="11.5546875" style="34"/>
    <col min="7416" max="7416" width="21.33203125" style="34" customWidth="1"/>
    <col min="7417" max="7418" width="7" style="34" customWidth="1"/>
    <col min="7419" max="7426" width="6.6640625" style="34" customWidth="1"/>
    <col min="7427" max="7428" width="9.6640625" style="34" customWidth="1"/>
    <col min="7429" max="7440" width="6.6640625" style="34" customWidth="1"/>
    <col min="7441" max="7445" width="5.6640625" style="34" customWidth="1"/>
    <col min="7446" max="7671" width="11.5546875" style="34"/>
    <col min="7672" max="7672" width="21.33203125" style="34" customWidth="1"/>
    <col min="7673" max="7674" width="7" style="34" customWidth="1"/>
    <col min="7675" max="7682" width="6.6640625" style="34" customWidth="1"/>
    <col min="7683" max="7684" width="9.6640625" style="34" customWidth="1"/>
    <col min="7685" max="7696" width="6.6640625" style="34" customWidth="1"/>
    <col min="7697" max="7701" width="5.6640625" style="34" customWidth="1"/>
    <col min="7702" max="7927" width="11.5546875" style="34"/>
    <col min="7928" max="7928" width="21.33203125" style="34" customWidth="1"/>
    <col min="7929" max="7930" width="7" style="34" customWidth="1"/>
    <col min="7931" max="7938" width="6.6640625" style="34" customWidth="1"/>
    <col min="7939" max="7940" width="9.6640625" style="34" customWidth="1"/>
    <col min="7941" max="7952" width="6.6640625" style="34" customWidth="1"/>
    <col min="7953" max="7957" width="5.6640625" style="34" customWidth="1"/>
    <col min="7958" max="8183" width="11.5546875" style="34"/>
    <col min="8184" max="8184" width="21.33203125" style="34" customWidth="1"/>
    <col min="8185" max="8186" width="7" style="34" customWidth="1"/>
    <col min="8187" max="8194" width="6.6640625" style="34" customWidth="1"/>
    <col min="8195" max="8196" width="9.6640625" style="34" customWidth="1"/>
    <col min="8197" max="8208" width="6.6640625" style="34" customWidth="1"/>
    <col min="8209" max="8213" width="5.6640625" style="34" customWidth="1"/>
    <col min="8214" max="8439" width="11.5546875" style="34"/>
    <col min="8440" max="8440" width="21.33203125" style="34" customWidth="1"/>
    <col min="8441" max="8442" width="7" style="34" customWidth="1"/>
    <col min="8443" max="8450" width="6.6640625" style="34" customWidth="1"/>
    <col min="8451" max="8452" width="9.6640625" style="34" customWidth="1"/>
    <col min="8453" max="8464" width="6.6640625" style="34" customWidth="1"/>
    <col min="8465" max="8469" width="5.6640625" style="34" customWidth="1"/>
    <col min="8470" max="8695" width="11.5546875" style="34"/>
    <col min="8696" max="8696" width="21.33203125" style="34" customWidth="1"/>
    <col min="8697" max="8698" width="7" style="34" customWidth="1"/>
    <col min="8699" max="8706" width="6.6640625" style="34" customWidth="1"/>
    <col min="8707" max="8708" width="9.6640625" style="34" customWidth="1"/>
    <col min="8709" max="8720" width="6.6640625" style="34" customWidth="1"/>
    <col min="8721" max="8725" width="5.6640625" style="34" customWidth="1"/>
    <col min="8726" max="8951" width="11.5546875" style="34"/>
    <col min="8952" max="8952" width="21.33203125" style="34" customWidth="1"/>
    <col min="8953" max="8954" width="7" style="34" customWidth="1"/>
    <col min="8955" max="8962" width="6.6640625" style="34" customWidth="1"/>
    <col min="8963" max="8964" width="9.6640625" style="34" customWidth="1"/>
    <col min="8965" max="8976" width="6.6640625" style="34" customWidth="1"/>
    <col min="8977" max="8981" width="5.6640625" style="34" customWidth="1"/>
    <col min="8982" max="9207" width="11.5546875" style="34"/>
    <col min="9208" max="9208" width="21.33203125" style="34" customWidth="1"/>
    <col min="9209" max="9210" width="7" style="34" customWidth="1"/>
    <col min="9211" max="9218" width="6.6640625" style="34" customWidth="1"/>
    <col min="9219" max="9220" width="9.6640625" style="34" customWidth="1"/>
    <col min="9221" max="9232" width="6.6640625" style="34" customWidth="1"/>
    <col min="9233" max="9237" width="5.6640625" style="34" customWidth="1"/>
    <col min="9238" max="9463" width="11.5546875" style="34"/>
    <col min="9464" max="9464" width="21.33203125" style="34" customWidth="1"/>
    <col min="9465" max="9466" width="7" style="34" customWidth="1"/>
    <col min="9467" max="9474" width="6.6640625" style="34" customWidth="1"/>
    <col min="9475" max="9476" width="9.6640625" style="34" customWidth="1"/>
    <col min="9477" max="9488" width="6.6640625" style="34" customWidth="1"/>
    <col min="9489" max="9493" width="5.6640625" style="34" customWidth="1"/>
    <col min="9494" max="9719" width="11.5546875" style="34"/>
    <col min="9720" max="9720" width="21.33203125" style="34" customWidth="1"/>
    <col min="9721" max="9722" width="7" style="34" customWidth="1"/>
    <col min="9723" max="9730" width="6.6640625" style="34" customWidth="1"/>
    <col min="9731" max="9732" width="9.6640625" style="34" customWidth="1"/>
    <col min="9733" max="9744" width="6.6640625" style="34" customWidth="1"/>
    <col min="9745" max="9749" width="5.6640625" style="34" customWidth="1"/>
    <col min="9750" max="9975" width="11.5546875" style="34"/>
    <col min="9976" max="9976" width="21.33203125" style="34" customWidth="1"/>
    <col min="9977" max="9978" width="7" style="34" customWidth="1"/>
    <col min="9979" max="9986" width="6.6640625" style="34" customWidth="1"/>
    <col min="9987" max="9988" width="9.6640625" style="34" customWidth="1"/>
    <col min="9989" max="10000" width="6.6640625" style="34" customWidth="1"/>
    <col min="10001" max="10005" width="5.6640625" style="34" customWidth="1"/>
    <col min="10006" max="10231" width="11.5546875" style="34"/>
    <col min="10232" max="10232" width="21.33203125" style="34" customWidth="1"/>
    <col min="10233" max="10234" width="7" style="34" customWidth="1"/>
    <col min="10235" max="10242" width="6.6640625" style="34" customWidth="1"/>
    <col min="10243" max="10244" width="9.6640625" style="34" customWidth="1"/>
    <col min="10245" max="10256" width="6.6640625" style="34" customWidth="1"/>
    <col min="10257" max="10261" width="5.6640625" style="34" customWidth="1"/>
    <col min="10262" max="10487" width="11.5546875" style="34"/>
    <col min="10488" max="10488" width="21.33203125" style="34" customWidth="1"/>
    <col min="10489" max="10490" width="7" style="34" customWidth="1"/>
    <col min="10491" max="10498" width="6.6640625" style="34" customWidth="1"/>
    <col min="10499" max="10500" width="9.6640625" style="34" customWidth="1"/>
    <col min="10501" max="10512" width="6.6640625" style="34" customWidth="1"/>
    <col min="10513" max="10517" width="5.6640625" style="34" customWidth="1"/>
    <col min="10518" max="10743" width="11.5546875" style="34"/>
    <col min="10744" max="10744" width="21.33203125" style="34" customWidth="1"/>
    <col min="10745" max="10746" width="7" style="34" customWidth="1"/>
    <col min="10747" max="10754" width="6.6640625" style="34" customWidth="1"/>
    <col min="10755" max="10756" width="9.6640625" style="34" customWidth="1"/>
    <col min="10757" max="10768" width="6.6640625" style="34" customWidth="1"/>
    <col min="10769" max="10773" width="5.6640625" style="34" customWidth="1"/>
    <col min="10774" max="10999" width="11.5546875" style="34"/>
    <col min="11000" max="11000" width="21.33203125" style="34" customWidth="1"/>
    <col min="11001" max="11002" width="7" style="34" customWidth="1"/>
    <col min="11003" max="11010" width="6.6640625" style="34" customWidth="1"/>
    <col min="11011" max="11012" width="9.6640625" style="34" customWidth="1"/>
    <col min="11013" max="11024" width="6.6640625" style="34" customWidth="1"/>
    <col min="11025" max="11029" width="5.6640625" style="34" customWidth="1"/>
    <col min="11030" max="11255" width="11.5546875" style="34"/>
    <col min="11256" max="11256" width="21.33203125" style="34" customWidth="1"/>
    <col min="11257" max="11258" width="7" style="34" customWidth="1"/>
    <col min="11259" max="11266" width="6.6640625" style="34" customWidth="1"/>
    <col min="11267" max="11268" width="9.6640625" style="34" customWidth="1"/>
    <col min="11269" max="11280" width="6.6640625" style="34" customWidth="1"/>
    <col min="11281" max="11285" width="5.6640625" style="34" customWidth="1"/>
    <col min="11286" max="11511" width="11.5546875" style="34"/>
    <col min="11512" max="11512" width="21.33203125" style="34" customWidth="1"/>
    <col min="11513" max="11514" width="7" style="34" customWidth="1"/>
    <col min="11515" max="11522" width="6.6640625" style="34" customWidth="1"/>
    <col min="11523" max="11524" width="9.6640625" style="34" customWidth="1"/>
    <col min="11525" max="11536" width="6.6640625" style="34" customWidth="1"/>
    <col min="11537" max="11541" width="5.6640625" style="34" customWidth="1"/>
    <col min="11542" max="11767" width="11.5546875" style="34"/>
    <col min="11768" max="11768" width="21.33203125" style="34" customWidth="1"/>
    <col min="11769" max="11770" width="7" style="34" customWidth="1"/>
    <col min="11771" max="11778" width="6.6640625" style="34" customWidth="1"/>
    <col min="11779" max="11780" width="9.6640625" style="34" customWidth="1"/>
    <col min="11781" max="11792" width="6.6640625" style="34" customWidth="1"/>
    <col min="11793" max="11797" width="5.6640625" style="34" customWidth="1"/>
    <col min="11798" max="12023" width="11.5546875" style="34"/>
    <col min="12024" max="12024" width="21.33203125" style="34" customWidth="1"/>
    <col min="12025" max="12026" width="7" style="34" customWidth="1"/>
    <col min="12027" max="12034" width="6.6640625" style="34" customWidth="1"/>
    <col min="12035" max="12036" width="9.6640625" style="34" customWidth="1"/>
    <col min="12037" max="12048" width="6.6640625" style="34" customWidth="1"/>
    <col min="12049" max="12053" width="5.6640625" style="34" customWidth="1"/>
    <col min="12054" max="12279" width="11.5546875" style="34"/>
    <col min="12280" max="12280" width="21.33203125" style="34" customWidth="1"/>
    <col min="12281" max="12282" width="7" style="34" customWidth="1"/>
    <col min="12283" max="12290" width="6.6640625" style="34" customWidth="1"/>
    <col min="12291" max="12292" width="9.6640625" style="34" customWidth="1"/>
    <col min="12293" max="12304" width="6.6640625" style="34" customWidth="1"/>
    <col min="12305" max="12309" width="5.6640625" style="34" customWidth="1"/>
    <col min="12310" max="12535" width="11.5546875" style="34"/>
    <col min="12536" max="12536" width="21.33203125" style="34" customWidth="1"/>
    <col min="12537" max="12538" width="7" style="34" customWidth="1"/>
    <col min="12539" max="12546" width="6.6640625" style="34" customWidth="1"/>
    <col min="12547" max="12548" width="9.6640625" style="34" customWidth="1"/>
    <col min="12549" max="12560" width="6.6640625" style="34" customWidth="1"/>
    <col min="12561" max="12565" width="5.6640625" style="34" customWidth="1"/>
    <col min="12566" max="12791" width="11.5546875" style="34"/>
    <col min="12792" max="12792" width="21.33203125" style="34" customWidth="1"/>
    <col min="12793" max="12794" width="7" style="34" customWidth="1"/>
    <col min="12795" max="12802" width="6.6640625" style="34" customWidth="1"/>
    <col min="12803" max="12804" width="9.6640625" style="34" customWidth="1"/>
    <col min="12805" max="12816" width="6.6640625" style="34" customWidth="1"/>
    <col min="12817" max="12821" width="5.6640625" style="34" customWidth="1"/>
    <col min="12822" max="13047" width="11.5546875" style="34"/>
    <col min="13048" max="13048" width="21.33203125" style="34" customWidth="1"/>
    <col min="13049" max="13050" width="7" style="34" customWidth="1"/>
    <col min="13051" max="13058" width="6.6640625" style="34" customWidth="1"/>
    <col min="13059" max="13060" width="9.6640625" style="34" customWidth="1"/>
    <col min="13061" max="13072" width="6.6640625" style="34" customWidth="1"/>
    <col min="13073" max="13077" width="5.6640625" style="34" customWidth="1"/>
    <col min="13078" max="13303" width="11.5546875" style="34"/>
    <col min="13304" max="13304" width="21.33203125" style="34" customWidth="1"/>
    <col min="13305" max="13306" width="7" style="34" customWidth="1"/>
    <col min="13307" max="13314" width="6.6640625" style="34" customWidth="1"/>
    <col min="13315" max="13316" width="9.6640625" style="34" customWidth="1"/>
    <col min="13317" max="13328" width="6.6640625" style="34" customWidth="1"/>
    <col min="13329" max="13333" width="5.6640625" style="34" customWidth="1"/>
    <col min="13334" max="13559" width="11.5546875" style="34"/>
    <col min="13560" max="13560" width="21.33203125" style="34" customWidth="1"/>
    <col min="13561" max="13562" width="7" style="34" customWidth="1"/>
    <col min="13563" max="13570" width="6.6640625" style="34" customWidth="1"/>
    <col min="13571" max="13572" width="9.6640625" style="34" customWidth="1"/>
    <col min="13573" max="13584" width="6.6640625" style="34" customWidth="1"/>
    <col min="13585" max="13589" width="5.6640625" style="34" customWidth="1"/>
    <col min="13590" max="13815" width="11.5546875" style="34"/>
    <col min="13816" max="13816" width="21.33203125" style="34" customWidth="1"/>
    <col min="13817" max="13818" width="7" style="34" customWidth="1"/>
    <col min="13819" max="13826" width="6.6640625" style="34" customWidth="1"/>
    <col min="13827" max="13828" width="9.6640625" style="34" customWidth="1"/>
    <col min="13829" max="13840" width="6.6640625" style="34" customWidth="1"/>
    <col min="13841" max="13845" width="5.6640625" style="34" customWidth="1"/>
    <col min="13846" max="14071" width="11.5546875" style="34"/>
    <col min="14072" max="14072" width="21.33203125" style="34" customWidth="1"/>
    <col min="14073" max="14074" width="7" style="34" customWidth="1"/>
    <col min="14075" max="14082" width="6.6640625" style="34" customWidth="1"/>
    <col min="14083" max="14084" width="9.6640625" style="34" customWidth="1"/>
    <col min="14085" max="14096" width="6.6640625" style="34" customWidth="1"/>
    <col min="14097" max="14101" width="5.6640625" style="34" customWidth="1"/>
    <col min="14102" max="14327" width="11.5546875" style="34"/>
    <col min="14328" max="14328" width="21.33203125" style="34" customWidth="1"/>
    <col min="14329" max="14330" width="7" style="34" customWidth="1"/>
    <col min="14331" max="14338" width="6.6640625" style="34" customWidth="1"/>
    <col min="14339" max="14340" width="9.6640625" style="34" customWidth="1"/>
    <col min="14341" max="14352" width="6.6640625" style="34" customWidth="1"/>
    <col min="14353" max="14357" width="5.6640625" style="34" customWidth="1"/>
    <col min="14358" max="14583" width="11.5546875" style="34"/>
    <col min="14584" max="14584" width="21.33203125" style="34" customWidth="1"/>
    <col min="14585" max="14586" width="7" style="34" customWidth="1"/>
    <col min="14587" max="14594" width="6.6640625" style="34" customWidth="1"/>
    <col min="14595" max="14596" width="9.6640625" style="34" customWidth="1"/>
    <col min="14597" max="14608" width="6.6640625" style="34" customWidth="1"/>
    <col min="14609" max="14613" width="5.6640625" style="34" customWidth="1"/>
    <col min="14614" max="14839" width="11.5546875" style="34"/>
    <col min="14840" max="14840" width="21.33203125" style="34" customWidth="1"/>
    <col min="14841" max="14842" width="7" style="34" customWidth="1"/>
    <col min="14843" max="14850" width="6.6640625" style="34" customWidth="1"/>
    <col min="14851" max="14852" width="9.6640625" style="34" customWidth="1"/>
    <col min="14853" max="14864" width="6.6640625" style="34" customWidth="1"/>
    <col min="14865" max="14869" width="5.6640625" style="34" customWidth="1"/>
    <col min="14870" max="15095" width="11.5546875" style="34"/>
    <col min="15096" max="15096" width="21.33203125" style="34" customWidth="1"/>
    <col min="15097" max="15098" width="7" style="34" customWidth="1"/>
    <col min="15099" max="15106" width="6.6640625" style="34" customWidth="1"/>
    <col min="15107" max="15108" width="9.6640625" style="34" customWidth="1"/>
    <col min="15109" max="15120" width="6.6640625" style="34" customWidth="1"/>
    <col min="15121" max="15125" width="5.6640625" style="34" customWidth="1"/>
    <col min="15126" max="15351" width="11.5546875" style="34"/>
    <col min="15352" max="15352" width="21.33203125" style="34" customWidth="1"/>
    <col min="15353" max="15354" width="7" style="34" customWidth="1"/>
    <col min="15355" max="15362" width="6.6640625" style="34" customWidth="1"/>
    <col min="15363" max="15364" width="9.6640625" style="34" customWidth="1"/>
    <col min="15365" max="15376" width="6.6640625" style="34" customWidth="1"/>
    <col min="15377" max="15381" width="5.6640625" style="34" customWidth="1"/>
    <col min="15382" max="15607" width="11.5546875" style="34"/>
    <col min="15608" max="15608" width="21.33203125" style="34" customWidth="1"/>
    <col min="15609" max="15610" width="7" style="34" customWidth="1"/>
    <col min="15611" max="15618" width="6.6640625" style="34" customWidth="1"/>
    <col min="15619" max="15620" width="9.6640625" style="34" customWidth="1"/>
    <col min="15621" max="15632" width="6.6640625" style="34" customWidth="1"/>
    <col min="15633" max="15637" width="5.6640625" style="34" customWidth="1"/>
    <col min="15638" max="15863" width="11.5546875" style="34"/>
    <col min="15864" max="15864" width="21.33203125" style="34" customWidth="1"/>
    <col min="15865" max="15866" width="7" style="34" customWidth="1"/>
    <col min="15867" max="15874" width="6.6640625" style="34" customWidth="1"/>
    <col min="15875" max="15876" width="9.6640625" style="34" customWidth="1"/>
    <col min="15877" max="15888" width="6.6640625" style="34" customWidth="1"/>
    <col min="15889" max="15893" width="5.6640625" style="34" customWidth="1"/>
    <col min="15894" max="16119" width="11.5546875" style="34"/>
    <col min="16120" max="16120" width="21.33203125" style="34" customWidth="1"/>
    <col min="16121" max="16122" width="7" style="34" customWidth="1"/>
    <col min="16123" max="16130" width="6.6640625" style="34" customWidth="1"/>
    <col min="16131" max="16132" width="9.6640625" style="34" customWidth="1"/>
    <col min="16133" max="16144" width="6.6640625" style="34" customWidth="1"/>
    <col min="16145" max="16149" width="5.6640625" style="34" customWidth="1"/>
    <col min="16150" max="16384" width="11.5546875" style="34"/>
  </cols>
  <sheetData>
    <row r="1" spans="1:31" ht="13.8" x14ac:dyDescent="0.25">
      <c r="A1" s="122" t="s">
        <v>278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31" ht="13.8" x14ac:dyDescent="0.25">
      <c r="A2" s="122" t="s">
        <v>162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</row>
    <row r="3" spans="1:31" ht="12" x14ac:dyDescent="0.25">
      <c r="A3" s="123" t="s">
        <v>168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66"/>
      <c r="AA3" s="66"/>
      <c r="AB3" s="66"/>
      <c r="AC3" s="66"/>
      <c r="AD3" s="66"/>
      <c r="AE3" s="66"/>
    </row>
    <row r="4" spans="1:31" ht="13.2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1:31" ht="12.75" customHeight="1" x14ac:dyDescent="0.25">
      <c r="A5" s="134" t="s">
        <v>174</v>
      </c>
      <c r="B5" s="137" t="s">
        <v>175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31" ht="20.100000000000001" customHeight="1" x14ac:dyDescent="0.2">
      <c r="A6" s="136"/>
      <c r="B6" s="139" t="s">
        <v>2</v>
      </c>
      <c r="C6" s="140"/>
      <c r="D6" s="134" t="s">
        <v>147</v>
      </c>
      <c r="E6" s="134"/>
      <c r="F6" s="132" t="s">
        <v>149</v>
      </c>
      <c r="G6" s="132"/>
      <c r="H6" s="132" t="s">
        <v>150</v>
      </c>
      <c r="I6" s="132"/>
      <c r="J6" s="132" t="s">
        <v>135</v>
      </c>
      <c r="K6" s="132"/>
      <c r="L6" s="132" t="s">
        <v>54</v>
      </c>
      <c r="M6" s="132"/>
      <c r="N6" s="132" t="s">
        <v>58</v>
      </c>
      <c r="O6" s="132"/>
      <c r="P6" s="132" t="s">
        <v>151</v>
      </c>
      <c r="Q6" s="132"/>
      <c r="R6" s="132" t="s">
        <v>269</v>
      </c>
      <c r="S6" s="132"/>
      <c r="T6" s="134" t="s">
        <v>107</v>
      </c>
      <c r="U6" s="134"/>
      <c r="V6" s="132" t="s">
        <v>159</v>
      </c>
      <c r="W6" s="132"/>
      <c r="X6" s="132" t="s">
        <v>179</v>
      </c>
      <c r="Y6" s="132"/>
      <c r="Z6" s="43"/>
      <c r="AA6" s="43"/>
    </row>
    <row r="7" spans="1:31" ht="20.100000000000001" customHeight="1" x14ac:dyDescent="0.2">
      <c r="A7" s="135"/>
      <c r="B7" s="141"/>
      <c r="C7" s="142"/>
      <c r="D7" s="135"/>
      <c r="E7" s="135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5"/>
      <c r="U7" s="135"/>
      <c r="V7" s="133"/>
      <c r="W7" s="133"/>
      <c r="X7" s="133"/>
      <c r="Y7" s="133"/>
      <c r="Z7" s="43"/>
      <c r="AA7" s="43"/>
      <c r="AC7" s="34" t="s">
        <v>270</v>
      </c>
    </row>
    <row r="8" spans="1:31" ht="12.9" customHeight="1" x14ac:dyDescent="0.25">
      <c r="A8" s="77"/>
      <c r="B8" s="89" t="s">
        <v>19</v>
      </c>
      <c r="C8" s="87" t="s">
        <v>20</v>
      </c>
      <c r="D8" s="68" t="s">
        <v>19</v>
      </c>
      <c r="E8" s="68" t="s">
        <v>20</v>
      </c>
      <c r="F8" s="68" t="s">
        <v>19</v>
      </c>
      <c r="G8" s="68" t="s">
        <v>20</v>
      </c>
      <c r="H8" s="68" t="s">
        <v>19</v>
      </c>
      <c r="I8" s="68" t="s">
        <v>20</v>
      </c>
      <c r="J8" s="68" t="s">
        <v>181</v>
      </c>
      <c r="K8" s="68" t="s">
        <v>20</v>
      </c>
      <c r="L8" s="68" t="s">
        <v>19</v>
      </c>
      <c r="M8" s="68" t="s">
        <v>20</v>
      </c>
      <c r="N8" s="68" t="s">
        <v>19</v>
      </c>
      <c r="O8" s="68" t="s">
        <v>20</v>
      </c>
      <c r="P8" s="68" t="s">
        <v>19</v>
      </c>
      <c r="Q8" s="68" t="s">
        <v>20</v>
      </c>
      <c r="R8" s="68" t="s">
        <v>19</v>
      </c>
      <c r="S8" s="68" t="s">
        <v>20</v>
      </c>
      <c r="T8" s="68" t="s">
        <v>19</v>
      </c>
      <c r="U8" s="68" t="s">
        <v>20</v>
      </c>
      <c r="V8" s="68" t="s">
        <v>19</v>
      </c>
      <c r="W8" s="68" t="s">
        <v>20</v>
      </c>
      <c r="X8" s="68" t="s">
        <v>19</v>
      </c>
      <c r="Y8" s="68" t="s">
        <v>20</v>
      </c>
      <c r="Z8" s="43"/>
      <c r="AA8" s="43"/>
    </row>
    <row r="9" spans="1:31" s="54" customFormat="1" ht="12.9" customHeight="1" x14ac:dyDescent="0.25">
      <c r="A9" s="90" t="s">
        <v>182</v>
      </c>
      <c r="B9" s="89">
        <f>SUM(B10+B31+B47+B56+B67+B79+B91+B98)</f>
        <v>6202</v>
      </c>
      <c r="C9" s="91">
        <f>SUM(B9/AD9*100000)</f>
        <v>259.18309267028377</v>
      </c>
      <c r="D9" s="87">
        <f>SUM(D10+D31+D47+D56+D67+D79+D91+D98)</f>
        <v>1433</v>
      </c>
      <c r="E9" s="91">
        <f t="shared" ref="E9:E40" si="0">SUM(D9/AD9*100000)</f>
        <v>59.885419509273888</v>
      </c>
      <c r="F9" s="87">
        <f>SUM(F10+F31+F47+F56+F67+F79+F91+F98)</f>
        <v>1315</v>
      </c>
      <c r="G9" s="91">
        <f t="shared" ref="G9:G40" si="1">SUM(F9/AD9*100000)</f>
        <v>54.954170729026622</v>
      </c>
      <c r="H9" s="87">
        <f>SUM(H10+H31+H47+H56+H67+H79+H91+H98)</f>
        <v>720</v>
      </c>
      <c r="I9" s="91">
        <f t="shared" ref="I9:I40" si="2">SUM(H9/AD9*100000)</f>
        <v>30.08897560828834</v>
      </c>
      <c r="J9" s="87">
        <f>SUM(J10+J31+J47+J56+J67+J79+J91+J98)</f>
        <v>557</v>
      </c>
      <c r="K9" s="91">
        <f t="shared" ref="K9:K40" si="3">SUM(J9/AD9*100000)</f>
        <v>23.277165852523066</v>
      </c>
      <c r="L9" s="87">
        <f>SUM(L10+L31+L47+L56+L67+L79+L91+L98)</f>
        <v>297</v>
      </c>
      <c r="M9" s="91">
        <f t="shared" ref="M9:M40" si="4">SUM(L9/AD9*100000)</f>
        <v>12.411702438418942</v>
      </c>
      <c r="N9" s="87">
        <f>SUM(N10+N31+N47+N56+N67+N79+N91+N98)</f>
        <v>287</v>
      </c>
      <c r="O9" s="91">
        <f t="shared" ref="O9:O40" si="5">SUM(N9/AD9*100000)</f>
        <v>11.993799999414936</v>
      </c>
      <c r="P9" s="87">
        <f>SUM(P10+P31+P47+P56+P67+P79+P91+P98)</f>
        <v>255</v>
      </c>
      <c r="Q9" s="91">
        <f t="shared" ref="Q9:Q40" si="6">SUM(P9/AD9*100000)</f>
        <v>10.656512194602122</v>
      </c>
      <c r="R9" s="87">
        <f>SUM(R10+R31+R47+R56+R67+R79+R91+R98)</f>
        <v>151</v>
      </c>
      <c r="S9" s="91">
        <f t="shared" ref="S9:S40" si="7">SUM(R9/AD9*100000)</f>
        <v>6.3103268289604717</v>
      </c>
      <c r="T9" s="87">
        <f>SUM(T10+T31+T47+T56+T67+T79+T91+T98)</f>
        <v>136</v>
      </c>
      <c r="U9" s="91">
        <f t="shared" ref="U9:U40" si="8">SUM(T9/AD9*100000)</f>
        <v>5.683473170454465</v>
      </c>
      <c r="V9" s="87">
        <f>SUM(V10+V31+V47+V56+V67+V79+V91+V98)</f>
        <v>118</v>
      </c>
      <c r="W9" s="91">
        <f t="shared" ref="W9:W40" si="9">SUM(V9/AD9*100000)</f>
        <v>4.9312487802472562</v>
      </c>
      <c r="X9" s="87">
        <f>SUM(X10+X31+X47+X56+X67+X79+X91+X98)</f>
        <v>933</v>
      </c>
      <c r="Y9" s="91">
        <f t="shared" ref="Y9:Y40" si="10">SUM(X9/AD9*100000)</f>
        <v>38.990297559073639</v>
      </c>
      <c r="Z9" s="50"/>
      <c r="AA9" s="50"/>
      <c r="AC9" s="54" t="s">
        <v>182</v>
      </c>
      <c r="AD9" s="54">
        <v>2392903</v>
      </c>
    </row>
    <row r="10" spans="1:31" s="54" customFormat="1" ht="12.9" customHeight="1" x14ac:dyDescent="0.25">
      <c r="A10" s="90" t="s">
        <v>183</v>
      </c>
      <c r="B10" s="92">
        <f>SUM(D10+F10+H10+J10+L10+N10+P10+R10+T10+V10+X10)</f>
        <v>2640</v>
      </c>
      <c r="C10" s="91">
        <f t="shared" ref="C10:C40" si="11">SUM(B10/AD10*100000)</f>
        <v>329.17582602558844</v>
      </c>
      <c r="D10" s="87">
        <f>SUM(D11:D30)</f>
        <v>621</v>
      </c>
      <c r="E10" s="91">
        <f t="shared" si="0"/>
        <v>77.431131803746368</v>
      </c>
      <c r="F10" s="87">
        <f>SUM(F11:F30)</f>
        <v>547</v>
      </c>
      <c r="G10" s="91">
        <f t="shared" si="1"/>
        <v>68.204233649998812</v>
      </c>
      <c r="H10" s="87">
        <f>SUM(H11:H30)</f>
        <v>295</v>
      </c>
      <c r="I10" s="91">
        <f t="shared" si="2"/>
        <v>36.782904802101733</v>
      </c>
      <c r="J10" s="87">
        <f>SUM(J11:J30)</f>
        <v>227</v>
      </c>
      <c r="K10" s="91">
        <f t="shared" si="3"/>
        <v>28.304133525685064</v>
      </c>
      <c r="L10" s="87">
        <f>SUM(L11:L30)</f>
        <v>118</v>
      </c>
      <c r="M10" s="91">
        <f t="shared" si="4"/>
        <v>14.713161920840696</v>
      </c>
      <c r="N10" s="87">
        <f>SUM(N11:N30)</f>
        <v>137</v>
      </c>
      <c r="O10" s="91">
        <f t="shared" si="5"/>
        <v>17.082230365721824</v>
      </c>
      <c r="P10" s="87">
        <f>SUM(P11:P30)</f>
        <v>100</v>
      </c>
      <c r="Q10" s="91">
        <f t="shared" si="6"/>
        <v>12.468781288848046</v>
      </c>
      <c r="R10" s="87">
        <f>SUM(R11:R30)</f>
        <v>63</v>
      </c>
      <c r="S10" s="91">
        <f t="shared" si="7"/>
        <v>7.8553322119742699</v>
      </c>
      <c r="T10" s="87">
        <f>SUM(T11:T30)</f>
        <v>58</v>
      </c>
      <c r="U10" s="91">
        <f t="shared" si="8"/>
        <v>7.2318931475318662</v>
      </c>
      <c r="V10" s="87">
        <f>SUM(V11:V30)</f>
        <v>58</v>
      </c>
      <c r="W10" s="91">
        <f t="shared" si="9"/>
        <v>7.2318931475318662</v>
      </c>
      <c r="X10" s="87">
        <f>SUM(X11:X30)</f>
        <v>416</v>
      </c>
      <c r="Y10" s="91">
        <f t="shared" si="10"/>
        <v>51.870130161607875</v>
      </c>
      <c r="Z10" s="50"/>
      <c r="AA10" s="50"/>
      <c r="AC10" s="54" t="s">
        <v>183</v>
      </c>
      <c r="AD10" s="54">
        <v>802003</v>
      </c>
    </row>
    <row r="11" spans="1:31" ht="12.9" customHeight="1" x14ac:dyDescent="0.25">
      <c r="A11" s="77" t="s">
        <v>183</v>
      </c>
      <c r="B11" s="92">
        <f t="shared" ref="B11:B74" si="12">SUM(D11+F11+H11+J11+L11+N11+P11+R11+T11+V11+X11)</f>
        <v>830</v>
      </c>
      <c r="C11" s="91">
        <f t="shared" si="11"/>
        <v>491.3859451779054</v>
      </c>
      <c r="D11" s="68">
        <v>205</v>
      </c>
      <c r="E11" s="78">
        <f t="shared" si="0"/>
        <v>121.36640814635012</v>
      </c>
      <c r="F11" s="68">
        <v>186</v>
      </c>
      <c r="G11" s="78">
        <f t="shared" si="1"/>
        <v>110.11781422059084</v>
      </c>
      <c r="H11" s="68">
        <v>80</v>
      </c>
      <c r="I11" s="78">
        <f t="shared" si="2"/>
        <v>47.362500740039074</v>
      </c>
      <c r="J11" s="68">
        <v>57</v>
      </c>
      <c r="K11" s="78">
        <f t="shared" si="3"/>
        <v>33.745781777277841</v>
      </c>
      <c r="L11" s="68">
        <v>25</v>
      </c>
      <c r="M11" s="78">
        <f t="shared" si="4"/>
        <v>14.800781481262209</v>
      </c>
      <c r="N11" s="68">
        <v>55</v>
      </c>
      <c r="O11" s="78">
        <f t="shared" si="5"/>
        <v>32.561719258776861</v>
      </c>
      <c r="P11" s="68">
        <v>37</v>
      </c>
      <c r="Q11" s="78">
        <f t="shared" si="6"/>
        <v>21.905156592268071</v>
      </c>
      <c r="R11" s="68">
        <v>14</v>
      </c>
      <c r="S11" s="78">
        <f t="shared" si="7"/>
        <v>8.2884376295068378</v>
      </c>
      <c r="T11" s="68">
        <v>20</v>
      </c>
      <c r="U11" s="78">
        <f t="shared" si="8"/>
        <v>11.840625185009769</v>
      </c>
      <c r="V11" s="93">
        <v>17</v>
      </c>
      <c r="W11" s="78">
        <f t="shared" si="9"/>
        <v>10.064531407258302</v>
      </c>
      <c r="X11" s="68">
        <v>134</v>
      </c>
      <c r="Y11" s="78">
        <f t="shared" si="10"/>
        <v>79.332188739565453</v>
      </c>
      <c r="Z11" s="59"/>
      <c r="AA11" s="59"/>
      <c r="AC11" s="34" t="s">
        <v>184</v>
      </c>
      <c r="AD11" s="34">
        <v>168910</v>
      </c>
    </row>
    <row r="12" spans="1:31" ht="12.9" customHeight="1" x14ac:dyDescent="0.25">
      <c r="A12" s="77" t="s">
        <v>185</v>
      </c>
      <c r="B12" s="92">
        <f t="shared" si="12"/>
        <v>89</v>
      </c>
      <c r="C12" s="91">
        <f t="shared" si="11"/>
        <v>263.00236406619382</v>
      </c>
      <c r="D12" s="68">
        <v>15</v>
      </c>
      <c r="E12" s="78">
        <f t="shared" si="0"/>
        <v>44.326241134751776</v>
      </c>
      <c r="F12" s="68">
        <v>22</v>
      </c>
      <c r="G12" s="78">
        <f t="shared" si="1"/>
        <v>65.011820330969257</v>
      </c>
      <c r="H12" s="68">
        <v>5</v>
      </c>
      <c r="I12" s="78">
        <f t="shared" si="2"/>
        <v>14.775413711583925</v>
      </c>
      <c r="J12" s="68">
        <v>13</v>
      </c>
      <c r="K12" s="78">
        <f t="shared" si="3"/>
        <v>38.416075650118202</v>
      </c>
      <c r="L12" s="68">
        <v>2</v>
      </c>
      <c r="M12" s="78">
        <f t="shared" si="4"/>
        <v>5.9101654846335698</v>
      </c>
      <c r="N12" s="68">
        <v>9</v>
      </c>
      <c r="O12" s="78">
        <f t="shared" si="5"/>
        <v>26.595744680851066</v>
      </c>
      <c r="P12" s="68">
        <v>3</v>
      </c>
      <c r="Q12" s="78">
        <f t="shared" si="6"/>
        <v>8.8652482269503547</v>
      </c>
      <c r="R12" s="68">
        <v>1</v>
      </c>
      <c r="S12" s="78">
        <f t="shared" si="7"/>
        <v>2.9550827423167849</v>
      </c>
      <c r="T12" s="68">
        <v>2</v>
      </c>
      <c r="U12" s="78">
        <f t="shared" si="8"/>
        <v>5.9101654846335698</v>
      </c>
      <c r="V12" s="93">
        <v>3</v>
      </c>
      <c r="W12" s="78">
        <f t="shared" si="9"/>
        <v>8.8652482269503547</v>
      </c>
      <c r="X12" s="68">
        <v>14</v>
      </c>
      <c r="Y12" s="78">
        <f t="shared" si="10"/>
        <v>41.371158392434985</v>
      </c>
      <c r="Z12" s="59"/>
      <c r="AA12" s="59"/>
      <c r="AC12" s="34" t="s">
        <v>185</v>
      </c>
      <c r="AD12" s="34">
        <v>33840</v>
      </c>
    </row>
    <row r="13" spans="1:31" ht="12.9" customHeight="1" x14ac:dyDescent="0.25">
      <c r="A13" s="77" t="s">
        <v>186</v>
      </c>
      <c r="B13" s="92">
        <f t="shared" si="12"/>
        <v>282</v>
      </c>
      <c r="C13" s="91">
        <f t="shared" si="11"/>
        <v>240.95973750769022</v>
      </c>
      <c r="D13" s="68">
        <v>78</v>
      </c>
      <c r="E13" s="78">
        <f t="shared" si="0"/>
        <v>66.648438034041973</v>
      </c>
      <c r="F13" s="68">
        <v>63</v>
      </c>
      <c r="G13" s="78">
        <f t="shared" si="1"/>
        <v>53.831430719803137</v>
      </c>
      <c r="H13" s="68">
        <v>24</v>
      </c>
      <c r="I13" s="78">
        <f t="shared" si="2"/>
        <v>20.507211702782143</v>
      </c>
      <c r="J13" s="68">
        <v>19</v>
      </c>
      <c r="K13" s="78">
        <f t="shared" si="3"/>
        <v>16.234875931369199</v>
      </c>
      <c r="L13" s="68">
        <v>18</v>
      </c>
      <c r="M13" s="78">
        <f t="shared" si="4"/>
        <v>15.380408777086608</v>
      </c>
      <c r="N13" s="68">
        <v>8</v>
      </c>
      <c r="O13" s="78">
        <f t="shared" si="5"/>
        <v>6.8357372342607157</v>
      </c>
      <c r="P13" s="68">
        <v>8</v>
      </c>
      <c r="Q13" s="78">
        <f t="shared" si="6"/>
        <v>6.8357372342607157</v>
      </c>
      <c r="R13" s="68">
        <v>7</v>
      </c>
      <c r="S13" s="78">
        <f t="shared" si="7"/>
        <v>5.9812700799781258</v>
      </c>
      <c r="T13" s="68">
        <v>4</v>
      </c>
      <c r="U13" s="78">
        <f t="shared" si="8"/>
        <v>3.4178686171303578</v>
      </c>
      <c r="V13" s="93">
        <v>5</v>
      </c>
      <c r="W13" s="78">
        <f t="shared" si="9"/>
        <v>4.2723357714129468</v>
      </c>
      <c r="X13" s="68">
        <v>48</v>
      </c>
      <c r="Y13" s="78">
        <f t="shared" si="10"/>
        <v>41.014423405564287</v>
      </c>
      <c r="Z13" s="59"/>
      <c r="AA13" s="59"/>
      <c r="AC13" s="34" t="s">
        <v>186</v>
      </c>
      <c r="AD13" s="34">
        <v>117032</v>
      </c>
    </row>
    <row r="14" spans="1:31" ht="12.9" customHeight="1" x14ac:dyDescent="0.25">
      <c r="A14" s="77" t="s">
        <v>187</v>
      </c>
      <c r="B14" s="92">
        <f t="shared" si="12"/>
        <v>73</v>
      </c>
      <c r="C14" s="91">
        <f t="shared" si="11"/>
        <v>407.95797474013636</v>
      </c>
      <c r="D14" s="68">
        <v>30</v>
      </c>
      <c r="E14" s="78">
        <f t="shared" si="0"/>
        <v>167.65396222197384</v>
      </c>
      <c r="F14" s="68">
        <v>9</v>
      </c>
      <c r="G14" s="78">
        <f t="shared" si="1"/>
        <v>50.296188666592158</v>
      </c>
      <c r="H14" s="68">
        <v>3</v>
      </c>
      <c r="I14" s="78">
        <f t="shared" si="2"/>
        <v>16.765396222197385</v>
      </c>
      <c r="J14" s="68">
        <v>7</v>
      </c>
      <c r="K14" s="78">
        <f t="shared" si="3"/>
        <v>39.119257851793897</v>
      </c>
      <c r="L14" s="68">
        <v>5</v>
      </c>
      <c r="M14" s="78">
        <f t="shared" si="4"/>
        <v>27.942327036995639</v>
      </c>
      <c r="N14" s="68">
        <v>2</v>
      </c>
      <c r="O14" s="78">
        <f t="shared" si="5"/>
        <v>11.176930814798256</v>
      </c>
      <c r="P14" s="68">
        <v>0</v>
      </c>
      <c r="Q14" s="78">
        <f t="shared" si="6"/>
        <v>0</v>
      </c>
      <c r="R14" s="68">
        <v>4</v>
      </c>
      <c r="S14" s="78">
        <f t="shared" si="7"/>
        <v>22.353861629596512</v>
      </c>
      <c r="T14" s="68">
        <v>1</v>
      </c>
      <c r="U14" s="78">
        <f t="shared" si="8"/>
        <v>5.588465407399128</v>
      </c>
      <c r="V14" s="93">
        <v>1</v>
      </c>
      <c r="W14" s="78">
        <f t="shared" si="9"/>
        <v>5.588465407399128</v>
      </c>
      <c r="X14" s="68">
        <v>11</v>
      </c>
      <c r="Y14" s="78">
        <f t="shared" si="10"/>
        <v>61.473119481390412</v>
      </c>
      <c r="Z14" s="59"/>
      <c r="AA14" s="59"/>
      <c r="AC14" s="34" t="s">
        <v>187</v>
      </c>
      <c r="AD14" s="34">
        <v>17894</v>
      </c>
    </row>
    <row r="15" spans="1:31" ht="12.9" customHeight="1" x14ac:dyDescent="0.25">
      <c r="A15" s="77" t="s">
        <v>188</v>
      </c>
      <c r="B15" s="92">
        <f t="shared" si="12"/>
        <v>18</v>
      </c>
      <c r="C15" s="91">
        <f t="shared" si="11"/>
        <v>207.20617013928862</v>
      </c>
      <c r="D15" s="68">
        <v>3</v>
      </c>
      <c r="E15" s="78">
        <f t="shared" si="0"/>
        <v>34.534361689881436</v>
      </c>
      <c r="F15" s="68">
        <v>4</v>
      </c>
      <c r="G15" s="78">
        <f t="shared" si="1"/>
        <v>46.045815586508574</v>
      </c>
      <c r="H15" s="68">
        <v>0</v>
      </c>
      <c r="I15" s="78">
        <f t="shared" si="2"/>
        <v>0</v>
      </c>
      <c r="J15" s="68">
        <v>3</v>
      </c>
      <c r="K15" s="78">
        <f t="shared" si="3"/>
        <v>34.534361689881436</v>
      </c>
      <c r="L15" s="68">
        <v>1</v>
      </c>
      <c r="M15" s="78">
        <f t="shared" si="4"/>
        <v>11.511453896627144</v>
      </c>
      <c r="N15" s="68">
        <v>0</v>
      </c>
      <c r="O15" s="78">
        <f t="shared" si="5"/>
        <v>0</v>
      </c>
      <c r="P15" s="68">
        <v>2</v>
      </c>
      <c r="Q15" s="78">
        <f t="shared" si="6"/>
        <v>23.022907793254287</v>
      </c>
      <c r="R15" s="68">
        <v>3</v>
      </c>
      <c r="S15" s="78">
        <f t="shared" si="7"/>
        <v>34.534361689881436</v>
      </c>
      <c r="T15" s="68">
        <v>0</v>
      </c>
      <c r="U15" s="78">
        <f t="shared" si="8"/>
        <v>0</v>
      </c>
      <c r="V15" s="93">
        <v>0</v>
      </c>
      <c r="W15" s="78">
        <f t="shared" si="9"/>
        <v>0</v>
      </c>
      <c r="X15" s="68">
        <v>2</v>
      </c>
      <c r="Y15" s="78">
        <f t="shared" si="10"/>
        <v>23.022907793254287</v>
      </c>
      <c r="Z15" s="59"/>
      <c r="AA15" s="59"/>
      <c r="AC15" s="34" t="s">
        <v>188</v>
      </c>
      <c r="AD15" s="34">
        <v>8687</v>
      </c>
    </row>
    <row r="16" spans="1:31" ht="12.9" customHeight="1" x14ac:dyDescent="0.25">
      <c r="A16" s="77" t="s">
        <v>189</v>
      </c>
      <c r="B16" s="92">
        <f t="shared" si="12"/>
        <v>76</v>
      </c>
      <c r="C16" s="91">
        <f t="shared" si="11"/>
        <v>251.53069667383747</v>
      </c>
      <c r="D16" s="68">
        <v>28</v>
      </c>
      <c r="E16" s="78">
        <f t="shared" si="0"/>
        <v>92.6692040377296</v>
      </c>
      <c r="F16" s="68">
        <v>9</v>
      </c>
      <c r="G16" s="78">
        <f t="shared" si="1"/>
        <v>29.786529869270232</v>
      </c>
      <c r="H16" s="68">
        <v>11</v>
      </c>
      <c r="I16" s="78">
        <f t="shared" si="2"/>
        <v>36.405758729108058</v>
      </c>
      <c r="J16" s="68">
        <v>3</v>
      </c>
      <c r="K16" s="78">
        <f t="shared" si="3"/>
        <v>9.9288432897567436</v>
      </c>
      <c r="L16" s="68">
        <v>1</v>
      </c>
      <c r="M16" s="78">
        <f t="shared" si="4"/>
        <v>3.3096144299189145</v>
      </c>
      <c r="N16" s="68">
        <v>4</v>
      </c>
      <c r="O16" s="78">
        <f t="shared" si="5"/>
        <v>13.238457719675658</v>
      </c>
      <c r="P16" s="68">
        <v>0</v>
      </c>
      <c r="Q16" s="78">
        <f t="shared" si="6"/>
        <v>0</v>
      </c>
      <c r="R16" s="68">
        <v>3</v>
      </c>
      <c r="S16" s="78">
        <f t="shared" si="7"/>
        <v>9.9288432897567436</v>
      </c>
      <c r="T16" s="68">
        <v>2</v>
      </c>
      <c r="U16" s="78">
        <f t="shared" si="8"/>
        <v>6.619228859837829</v>
      </c>
      <c r="V16" s="93">
        <v>0</v>
      </c>
      <c r="W16" s="78">
        <f t="shared" si="9"/>
        <v>0</v>
      </c>
      <c r="X16" s="68">
        <v>15</v>
      </c>
      <c r="Y16" s="78">
        <f t="shared" si="10"/>
        <v>49.644216448783716</v>
      </c>
      <c r="Z16" s="59"/>
      <c r="AA16" s="59"/>
      <c r="AC16" s="34" t="s">
        <v>189</v>
      </c>
      <c r="AD16" s="34">
        <v>30215</v>
      </c>
    </row>
    <row r="17" spans="1:30" ht="12.9" customHeight="1" x14ac:dyDescent="0.25">
      <c r="A17" s="77" t="s">
        <v>190</v>
      </c>
      <c r="B17" s="92">
        <f t="shared" si="12"/>
        <v>39</v>
      </c>
      <c r="C17" s="91">
        <f t="shared" si="11"/>
        <v>268.79867668343786</v>
      </c>
      <c r="D17" s="68">
        <v>10</v>
      </c>
      <c r="E17" s="78">
        <f t="shared" si="0"/>
        <v>68.922737611137919</v>
      </c>
      <c r="F17" s="68">
        <v>9</v>
      </c>
      <c r="G17" s="78">
        <f t="shared" si="1"/>
        <v>62.03046385002412</v>
      </c>
      <c r="H17" s="68">
        <v>3</v>
      </c>
      <c r="I17" s="78">
        <f t="shared" si="2"/>
        <v>20.676821283341372</v>
      </c>
      <c r="J17" s="68">
        <v>5</v>
      </c>
      <c r="K17" s="78">
        <f t="shared" si="3"/>
        <v>34.461368805568959</v>
      </c>
      <c r="L17" s="68">
        <v>1</v>
      </c>
      <c r="M17" s="78">
        <f t="shared" si="4"/>
        <v>6.8922737611137919</v>
      </c>
      <c r="N17" s="68">
        <v>1</v>
      </c>
      <c r="O17" s="78">
        <f t="shared" si="5"/>
        <v>6.8922737611137919</v>
      </c>
      <c r="P17" s="68">
        <v>1</v>
      </c>
      <c r="Q17" s="78">
        <f t="shared" si="6"/>
        <v>6.8922737611137919</v>
      </c>
      <c r="R17" s="68">
        <v>1</v>
      </c>
      <c r="S17" s="78">
        <f t="shared" si="7"/>
        <v>6.8922737611137919</v>
      </c>
      <c r="T17" s="68">
        <v>2</v>
      </c>
      <c r="U17" s="78">
        <f t="shared" si="8"/>
        <v>13.784547522227584</v>
      </c>
      <c r="V17" s="93">
        <v>0</v>
      </c>
      <c r="W17" s="78">
        <f t="shared" si="9"/>
        <v>0</v>
      </c>
      <c r="X17" s="68">
        <v>6</v>
      </c>
      <c r="Y17" s="78">
        <f t="shared" si="10"/>
        <v>41.353642566682744</v>
      </c>
      <c r="Z17" s="59"/>
      <c r="AA17" s="59"/>
      <c r="AC17" s="34" t="s">
        <v>190</v>
      </c>
      <c r="AD17" s="34">
        <v>14509</v>
      </c>
    </row>
    <row r="18" spans="1:30" ht="12.9" customHeight="1" x14ac:dyDescent="0.25">
      <c r="A18" s="77" t="s">
        <v>191</v>
      </c>
      <c r="B18" s="92">
        <f t="shared" si="12"/>
        <v>209</v>
      </c>
      <c r="C18" s="91">
        <f t="shared" si="11"/>
        <v>311.56827668455571</v>
      </c>
      <c r="D18" s="68">
        <v>35</v>
      </c>
      <c r="E18" s="78">
        <f t="shared" si="0"/>
        <v>52.176505664877759</v>
      </c>
      <c r="F18" s="68">
        <v>33</v>
      </c>
      <c r="G18" s="78">
        <f t="shared" si="1"/>
        <v>49.194991055456178</v>
      </c>
      <c r="H18" s="68">
        <v>28</v>
      </c>
      <c r="I18" s="78">
        <f t="shared" si="2"/>
        <v>41.741204531902206</v>
      </c>
      <c r="J18" s="68">
        <v>26</v>
      </c>
      <c r="K18" s="78">
        <f t="shared" si="3"/>
        <v>38.759689922480618</v>
      </c>
      <c r="L18" s="68">
        <v>14</v>
      </c>
      <c r="M18" s="78">
        <f t="shared" si="4"/>
        <v>20.870602265951103</v>
      </c>
      <c r="N18" s="68">
        <v>15</v>
      </c>
      <c r="O18" s="78">
        <f t="shared" si="5"/>
        <v>22.361359570661897</v>
      </c>
      <c r="P18" s="68">
        <v>11</v>
      </c>
      <c r="Q18" s="78">
        <f t="shared" si="6"/>
        <v>16.398330351818725</v>
      </c>
      <c r="R18" s="68">
        <v>9</v>
      </c>
      <c r="S18" s="78">
        <f t="shared" si="7"/>
        <v>13.416815742397137</v>
      </c>
      <c r="T18" s="68">
        <v>3</v>
      </c>
      <c r="U18" s="78">
        <f t="shared" si="8"/>
        <v>4.4722719141323788</v>
      </c>
      <c r="V18" s="93">
        <v>6</v>
      </c>
      <c r="W18" s="78">
        <f t="shared" si="9"/>
        <v>8.9445438282647576</v>
      </c>
      <c r="X18" s="68">
        <v>29</v>
      </c>
      <c r="Y18" s="78">
        <f t="shared" si="10"/>
        <v>43.231961836612996</v>
      </c>
      <c r="Z18" s="59"/>
      <c r="AA18" s="59"/>
      <c r="AC18" s="34" t="s">
        <v>191</v>
      </c>
      <c r="AD18" s="34">
        <v>67080</v>
      </c>
    </row>
    <row r="19" spans="1:30" ht="12.9" customHeight="1" x14ac:dyDescent="0.25">
      <c r="A19" s="77" t="s">
        <v>192</v>
      </c>
      <c r="B19" s="92">
        <f t="shared" si="12"/>
        <v>68</v>
      </c>
      <c r="C19" s="91">
        <f t="shared" si="11"/>
        <v>239.56314955081911</v>
      </c>
      <c r="D19" s="68">
        <v>22</v>
      </c>
      <c r="E19" s="78">
        <f t="shared" si="0"/>
        <v>77.505724854676771</v>
      </c>
      <c r="F19" s="68">
        <v>20</v>
      </c>
      <c r="G19" s="78">
        <f t="shared" si="1"/>
        <v>70.459749867887965</v>
      </c>
      <c r="H19" s="68">
        <v>3</v>
      </c>
      <c r="I19" s="78">
        <f t="shared" si="2"/>
        <v>10.568962480183195</v>
      </c>
      <c r="J19" s="68">
        <v>1</v>
      </c>
      <c r="K19" s="78">
        <f t="shared" si="3"/>
        <v>3.5229874933943983</v>
      </c>
      <c r="L19" s="68">
        <v>2</v>
      </c>
      <c r="M19" s="78">
        <f t="shared" si="4"/>
        <v>7.0459749867887966</v>
      </c>
      <c r="N19" s="68">
        <v>4</v>
      </c>
      <c r="O19" s="78">
        <f t="shared" si="5"/>
        <v>14.091949973577593</v>
      </c>
      <c r="P19" s="68">
        <v>1</v>
      </c>
      <c r="Q19" s="78">
        <f t="shared" si="6"/>
        <v>3.5229874933943983</v>
      </c>
      <c r="R19" s="68">
        <v>3</v>
      </c>
      <c r="S19" s="78">
        <f t="shared" si="7"/>
        <v>10.568962480183195</v>
      </c>
      <c r="T19" s="68">
        <v>2</v>
      </c>
      <c r="U19" s="78">
        <f t="shared" si="8"/>
        <v>7.0459749867887966</v>
      </c>
      <c r="V19" s="93">
        <v>2</v>
      </c>
      <c r="W19" s="78">
        <f t="shared" si="9"/>
        <v>7.0459749867887966</v>
      </c>
      <c r="X19" s="68">
        <v>8</v>
      </c>
      <c r="Y19" s="78">
        <f t="shared" si="10"/>
        <v>28.183899947155187</v>
      </c>
      <c r="Z19" s="59"/>
      <c r="AA19" s="59"/>
      <c r="AC19" s="34" t="s">
        <v>192</v>
      </c>
      <c r="AD19" s="34">
        <v>28385</v>
      </c>
    </row>
    <row r="20" spans="1:30" ht="12.9" customHeight="1" x14ac:dyDescent="0.25">
      <c r="A20" s="77" t="s">
        <v>193</v>
      </c>
      <c r="B20" s="92">
        <f t="shared" si="12"/>
        <v>68</v>
      </c>
      <c r="C20" s="91">
        <f t="shared" si="11"/>
        <v>156.41173087981599</v>
      </c>
      <c r="D20" s="68">
        <v>15</v>
      </c>
      <c r="E20" s="78">
        <f t="shared" si="0"/>
        <v>34.502587694077057</v>
      </c>
      <c r="F20" s="68">
        <v>13</v>
      </c>
      <c r="G20" s="78">
        <f t="shared" si="1"/>
        <v>29.902242668200117</v>
      </c>
      <c r="H20" s="68">
        <v>9</v>
      </c>
      <c r="I20" s="78">
        <f t="shared" si="2"/>
        <v>20.701552616446232</v>
      </c>
      <c r="J20" s="68">
        <v>3</v>
      </c>
      <c r="K20" s="78">
        <f t="shared" si="3"/>
        <v>6.9005175388154107</v>
      </c>
      <c r="L20" s="68">
        <v>6</v>
      </c>
      <c r="M20" s="78">
        <f t="shared" si="4"/>
        <v>13.801035077630821</v>
      </c>
      <c r="N20" s="68">
        <v>2</v>
      </c>
      <c r="O20" s="78">
        <f t="shared" si="5"/>
        <v>4.6003450258769414</v>
      </c>
      <c r="P20" s="68">
        <v>5</v>
      </c>
      <c r="Q20" s="78">
        <f t="shared" si="6"/>
        <v>11.500862564692351</v>
      </c>
      <c r="R20" s="68">
        <v>2</v>
      </c>
      <c r="S20" s="78">
        <f t="shared" si="7"/>
        <v>4.6003450258769414</v>
      </c>
      <c r="T20" s="68">
        <v>2</v>
      </c>
      <c r="U20" s="78">
        <f t="shared" si="8"/>
        <v>4.6003450258769414</v>
      </c>
      <c r="V20" s="93">
        <v>3</v>
      </c>
      <c r="W20" s="78">
        <f t="shared" si="9"/>
        <v>6.9005175388154107</v>
      </c>
      <c r="X20" s="68">
        <v>8</v>
      </c>
      <c r="Y20" s="78">
        <f t="shared" si="10"/>
        <v>18.401380103507766</v>
      </c>
      <c r="Z20" s="59"/>
      <c r="AA20" s="59"/>
      <c r="AC20" s="34" t="s">
        <v>193</v>
      </c>
      <c r="AD20" s="34">
        <v>43475</v>
      </c>
    </row>
    <row r="21" spans="1:30" ht="12.9" customHeight="1" x14ac:dyDescent="0.25">
      <c r="A21" s="77" t="s">
        <v>194</v>
      </c>
      <c r="B21" s="92">
        <f t="shared" si="12"/>
        <v>126</v>
      </c>
      <c r="C21" s="91">
        <f t="shared" si="11"/>
        <v>367.81877627276975</v>
      </c>
      <c r="D21" s="68">
        <v>20</v>
      </c>
      <c r="E21" s="78">
        <f t="shared" si="0"/>
        <v>58.383932741709479</v>
      </c>
      <c r="F21" s="68">
        <v>27</v>
      </c>
      <c r="G21" s="78">
        <f t="shared" si="1"/>
        <v>78.818309201307798</v>
      </c>
      <c r="H21" s="68">
        <v>27</v>
      </c>
      <c r="I21" s="78">
        <f t="shared" si="2"/>
        <v>78.818309201307798</v>
      </c>
      <c r="J21" s="68">
        <v>14</v>
      </c>
      <c r="K21" s="78">
        <f t="shared" si="3"/>
        <v>40.868752919196638</v>
      </c>
      <c r="L21" s="68">
        <v>10</v>
      </c>
      <c r="M21" s="78">
        <f t="shared" si="4"/>
        <v>29.19196637085474</v>
      </c>
      <c r="N21" s="68">
        <v>3</v>
      </c>
      <c r="O21" s="78">
        <f t="shared" si="5"/>
        <v>8.7575899112564226</v>
      </c>
      <c r="P21" s="68">
        <v>5</v>
      </c>
      <c r="Q21" s="78">
        <f t="shared" si="6"/>
        <v>14.59598318542737</v>
      </c>
      <c r="R21" s="68">
        <v>3</v>
      </c>
      <c r="S21" s="78">
        <f t="shared" si="7"/>
        <v>8.7575899112564226</v>
      </c>
      <c r="T21" s="68">
        <v>0</v>
      </c>
      <c r="U21" s="78">
        <f t="shared" si="8"/>
        <v>0</v>
      </c>
      <c r="V21" s="93">
        <v>4</v>
      </c>
      <c r="W21" s="78">
        <f t="shared" si="9"/>
        <v>11.676786548341896</v>
      </c>
      <c r="X21" s="68">
        <v>13</v>
      </c>
      <c r="Y21" s="78">
        <f t="shared" si="10"/>
        <v>37.94955628211116</v>
      </c>
      <c r="Z21" s="59"/>
      <c r="AA21" s="59"/>
      <c r="AC21" s="34" t="s">
        <v>194</v>
      </c>
      <c r="AD21" s="34">
        <v>34256</v>
      </c>
    </row>
    <row r="22" spans="1:30" ht="12.9" customHeight="1" x14ac:dyDescent="0.25">
      <c r="A22" s="77" t="s">
        <v>195</v>
      </c>
      <c r="B22" s="92">
        <f t="shared" si="12"/>
        <v>21</v>
      </c>
      <c r="C22" s="91">
        <f t="shared" si="11"/>
        <v>205.76131687242801</v>
      </c>
      <c r="D22" s="68">
        <v>9</v>
      </c>
      <c r="E22" s="78">
        <f t="shared" si="0"/>
        <v>88.183421516754848</v>
      </c>
      <c r="F22" s="68">
        <v>4</v>
      </c>
      <c r="G22" s="78">
        <f t="shared" si="1"/>
        <v>39.192631785224378</v>
      </c>
      <c r="H22" s="68">
        <v>1</v>
      </c>
      <c r="I22" s="78">
        <f t="shared" si="2"/>
        <v>9.7981579463060946</v>
      </c>
      <c r="J22" s="68">
        <v>0</v>
      </c>
      <c r="K22" s="78">
        <f t="shared" si="3"/>
        <v>0</v>
      </c>
      <c r="L22" s="68">
        <v>3</v>
      </c>
      <c r="M22" s="78">
        <f t="shared" si="4"/>
        <v>29.394473838918284</v>
      </c>
      <c r="N22" s="68">
        <v>0</v>
      </c>
      <c r="O22" s="78">
        <f t="shared" si="5"/>
        <v>0</v>
      </c>
      <c r="P22" s="68">
        <v>0</v>
      </c>
      <c r="Q22" s="78">
        <f t="shared" si="6"/>
        <v>0</v>
      </c>
      <c r="R22" s="68">
        <v>2</v>
      </c>
      <c r="S22" s="78">
        <f t="shared" si="7"/>
        <v>19.596315892612189</v>
      </c>
      <c r="T22" s="68">
        <v>1</v>
      </c>
      <c r="U22" s="78">
        <f t="shared" si="8"/>
        <v>9.7981579463060946</v>
      </c>
      <c r="V22" s="93">
        <v>1</v>
      </c>
      <c r="W22" s="78">
        <f t="shared" si="9"/>
        <v>9.7981579463060946</v>
      </c>
      <c r="X22" s="68">
        <v>0</v>
      </c>
      <c r="Y22" s="78">
        <f t="shared" si="10"/>
        <v>0</v>
      </c>
      <c r="Z22" s="59"/>
      <c r="AA22" s="59"/>
      <c r="AC22" s="34" t="s">
        <v>195</v>
      </c>
      <c r="AD22" s="34">
        <v>10206</v>
      </c>
    </row>
    <row r="23" spans="1:30" ht="12.9" customHeight="1" x14ac:dyDescent="0.25">
      <c r="A23" s="77" t="s">
        <v>196</v>
      </c>
      <c r="B23" s="92">
        <f t="shared" si="12"/>
        <v>143</v>
      </c>
      <c r="C23" s="91">
        <f t="shared" si="11"/>
        <v>343.04082905531834</v>
      </c>
      <c r="D23" s="68">
        <v>34</v>
      </c>
      <c r="E23" s="78">
        <f t="shared" si="0"/>
        <v>81.562155160005759</v>
      </c>
      <c r="F23" s="68">
        <v>32</v>
      </c>
      <c r="G23" s="78">
        <f t="shared" si="1"/>
        <v>76.764381327064243</v>
      </c>
      <c r="H23" s="68">
        <v>14</v>
      </c>
      <c r="I23" s="78">
        <f t="shared" si="2"/>
        <v>33.584416830590605</v>
      </c>
      <c r="J23" s="68">
        <v>10</v>
      </c>
      <c r="K23" s="78">
        <f t="shared" si="3"/>
        <v>23.988869164707573</v>
      </c>
      <c r="L23" s="68">
        <v>0</v>
      </c>
      <c r="M23" s="78">
        <f t="shared" si="4"/>
        <v>0</v>
      </c>
      <c r="N23" s="68">
        <v>12</v>
      </c>
      <c r="O23" s="78">
        <f t="shared" si="5"/>
        <v>28.786642997649089</v>
      </c>
      <c r="P23" s="68">
        <v>6</v>
      </c>
      <c r="Q23" s="78">
        <f t="shared" si="6"/>
        <v>14.393321498824545</v>
      </c>
      <c r="R23" s="68">
        <v>0</v>
      </c>
      <c r="S23" s="78">
        <f t="shared" si="7"/>
        <v>0</v>
      </c>
      <c r="T23" s="68">
        <v>5</v>
      </c>
      <c r="U23" s="78">
        <f t="shared" si="8"/>
        <v>11.994434582353787</v>
      </c>
      <c r="V23" s="93">
        <v>2</v>
      </c>
      <c r="W23" s="78">
        <f t="shared" si="9"/>
        <v>4.7977738329415152</v>
      </c>
      <c r="X23" s="68">
        <v>28</v>
      </c>
      <c r="Y23" s="78">
        <f t="shared" si="10"/>
        <v>67.16883366118121</v>
      </c>
      <c r="Z23" s="59"/>
      <c r="AA23" s="59"/>
      <c r="AC23" s="34" t="s">
        <v>196</v>
      </c>
      <c r="AD23" s="34">
        <v>41686</v>
      </c>
    </row>
    <row r="24" spans="1:30" ht="12.9" customHeight="1" x14ac:dyDescent="0.25">
      <c r="A24" s="77" t="s">
        <v>197</v>
      </c>
      <c r="B24" s="92">
        <f t="shared" si="12"/>
        <v>110</v>
      </c>
      <c r="C24" s="91">
        <f t="shared" si="11"/>
        <v>354.39286059473568</v>
      </c>
      <c r="D24" s="68">
        <v>16</v>
      </c>
      <c r="E24" s="78">
        <f t="shared" si="0"/>
        <v>51.548052450143373</v>
      </c>
      <c r="F24" s="68">
        <v>23</v>
      </c>
      <c r="G24" s="78">
        <f t="shared" si="1"/>
        <v>74.100325397081093</v>
      </c>
      <c r="H24" s="68">
        <v>11</v>
      </c>
      <c r="I24" s="78">
        <f t="shared" si="2"/>
        <v>35.439286059473567</v>
      </c>
      <c r="J24" s="68">
        <v>13</v>
      </c>
      <c r="K24" s="78">
        <f t="shared" si="3"/>
        <v>41.882792615741486</v>
      </c>
      <c r="L24" s="68">
        <v>7</v>
      </c>
      <c r="M24" s="78">
        <f t="shared" si="4"/>
        <v>22.552272946937723</v>
      </c>
      <c r="N24" s="68">
        <v>6</v>
      </c>
      <c r="O24" s="78">
        <f t="shared" si="5"/>
        <v>19.330519668803763</v>
      </c>
      <c r="P24" s="68">
        <v>6</v>
      </c>
      <c r="Q24" s="78">
        <f t="shared" si="6"/>
        <v>19.330519668803763</v>
      </c>
      <c r="R24" s="68">
        <v>3</v>
      </c>
      <c r="S24" s="78">
        <f t="shared" si="7"/>
        <v>9.6652598344018816</v>
      </c>
      <c r="T24" s="68">
        <v>2</v>
      </c>
      <c r="U24" s="78">
        <f t="shared" si="8"/>
        <v>6.4435065562679217</v>
      </c>
      <c r="V24" s="93">
        <v>2</v>
      </c>
      <c r="W24" s="78">
        <f t="shared" si="9"/>
        <v>6.4435065562679217</v>
      </c>
      <c r="X24" s="68">
        <v>21</v>
      </c>
      <c r="Y24" s="78">
        <f t="shared" si="10"/>
        <v>67.656818840813159</v>
      </c>
      <c r="Z24" s="59"/>
      <c r="AA24" s="59"/>
      <c r="AC24" s="34" t="s">
        <v>197</v>
      </c>
      <c r="AD24" s="34">
        <v>31039</v>
      </c>
    </row>
    <row r="25" spans="1:30" ht="12.9" customHeight="1" x14ac:dyDescent="0.25">
      <c r="A25" s="77" t="s">
        <v>198</v>
      </c>
      <c r="B25" s="92">
        <f t="shared" si="12"/>
        <v>95</v>
      </c>
      <c r="C25" s="91">
        <f t="shared" si="11"/>
        <v>300.20540369726655</v>
      </c>
      <c r="D25" s="68">
        <v>11</v>
      </c>
      <c r="E25" s="78">
        <f t="shared" si="0"/>
        <v>34.760625691262447</v>
      </c>
      <c r="F25" s="68">
        <v>22</v>
      </c>
      <c r="G25" s="78">
        <f t="shared" si="1"/>
        <v>69.521251382524895</v>
      </c>
      <c r="H25" s="68">
        <v>15</v>
      </c>
      <c r="I25" s="78">
        <f t="shared" si="2"/>
        <v>47.400853215357877</v>
      </c>
      <c r="J25" s="68">
        <v>13</v>
      </c>
      <c r="K25" s="78">
        <f t="shared" si="3"/>
        <v>41.080739453310166</v>
      </c>
      <c r="L25" s="68">
        <v>1</v>
      </c>
      <c r="M25" s="78">
        <f t="shared" si="4"/>
        <v>3.1600568810238583</v>
      </c>
      <c r="N25" s="68">
        <v>4</v>
      </c>
      <c r="O25" s="78">
        <f t="shared" si="5"/>
        <v>12.640227524095433</v>
      </c>
      <c r="P25" s="68">
        <v>4</v>
      </c>
      <c r="Q25" s="78">
        <f t="shared" si="6"/>
        <v>12.640227524095433</v>
      </c>
      <c r="R25" s="68">
        <v>2</v>
      </c>
      <c r="S25" s="78">
        <f t="shared" si="7"/>
        <v>6.3201137620477166</v>
      </c>
      <c r="T25" s="68">
        <v>3</v>
      </c>
      <c r="U25" s="78">
        <f t="shared" si="8"/>
        <v>9.4801706430715758</v>
      </c>
      <c r="V25" s="93">
        <v>3</v>
      </c>
      <c r="W25" s="78">
        <f t="shared" si="9"/>
        <v>9.4801706430715758</v>
      </c>
      <c r="X25" s="68">
        <v>17</v>
      </c>
      <c r="Y25" s="78">
        <f t="shared" si="10"/>
        <v>53.720966977405595</v>
      </c>
      <c r="Z25" s="59"/>
      <c r="AA25" s="59"/>
      <c r="AC25" s="34" t="s">
        <v>198</v>
      </c>
      <c r="AD25" s="34">
        <v>31645</v>
      </c>
    </row>
    <row r="26" spans="1:30" ht="12.9" customHeight="1" x14ac:dyDescent="0.25">
      <c r="A26" s="77" t="s">
        <v>199</v>
      </c>
      <c r="B26" s="92">
        <f t="shared" si="12"/>
        <v>11</v>
      </c>
      <c r="C26" s="91">
        <f t="shared" si="11"/>
        <v>361.247947454844</v>
      </c>
      <c r="D26" s="68">
        <v>6</v>
      </c>
      <c r="E26" s="78">
        <f t="shared" si="0"/>
        <v>197.04433497536945</v>
      </c>
      <c r="F26" s="68">
        <v>3</v>
      </c>
      <c r="G26" s="78">
        <f t="shared" si="1"/>
        <v>98.522167487684726</v>
      </c>
      <c r="H26" s="68">
        <v>1</v>
      </c>
      <c r="I26" s="78">
        <f t="shared" si="2"/>
        <v>32.840722495894909</v>
      </c>
      <c r="J26" s="68">
        <v>0</v>
      </c>
      <c r="K26" s="78">
        <f t="shared" si="3"/>
        <v>0</v>
      </c>
      <c r="L26" s="68">
        <v>0</v>
      </c>
      <c r="M26" s="78">
        <f t="shared" si="4"/>
        <v>0</v>
      </c>
      <c r="N26" s="68">
        <v>0</v>
      </c>
      <c r="O26" s="78">
        <f t="shared" si="5"/>
        <v>0</v>
      </c>
      <c r="P26" s="68">
        <v>0</v>
      </c>
      <c r="Q26" s="78">
        <f t="shared" si="6"/>
        <v>0</v>
      </c>
      <c r="R26" s="68">
        <v>0</v>
      </c>
      <c r="S26" s="78">
        <f t="shared" si="7"/>
        <v>0</v>
      </c>
      <c r="T26" s="68">
        <v>0</v>
      </c>
      <c r="U26" s="78">
        <f t="shared" si="8"/>
        <v>0</v>
      </c>
      <c r="V26" s="93">
        <v>0</v>
      </c>
      <c r="W26" s="78">
        <f t="shared" si="9"/>
        <v>0</v>
      </c>
      <c r="X26" s="68">
        <v>1</v>
      </c>
      <c r="Y26" s="78">
        <f t="shared" si="10"/>
        <v>32.840722495894909</v>
      </c>
      <c r="Z26" s="59"/>
      <c r="AA26" s="59"/>
      <c r="AC26" s="34" t="s">
        <v>199</v>
      </c>
      <c r="AD26" s="34">
        <v>3045</v>
      </c>
    </row>
    <row r="27" spans="1:30" ht="12.9" customHeight="1" x14ac:dyDescent="0.25">
      <c r="A27" s="77" t="s">
        <v>200</v>
      </c>
      <c r="B27" s="92">
        <f t="shared" si="12"/>
        <v>11</v>
      </c>
      <c r="C27" s="91">
        <f t="shared" si="11"/>
        <v>290.62087186261562</v>
      </c>
      <c r="D27" s="68">
        <v>1</v>
      </c>
      <c r="E27" s="78">
        <f t="shared" si="0"/>
        <v>26.420079260237781</v>
      </c>
      <c r="F27" s="68">
        <v>1</v>
      </c>
      <c r="G27" s="78">
        <f t="shared" si="1"/>
        <v>26.420079260237781</v>
      </c>
      <c r="H27" s="68">
        <v>2</v>
      </c>
      <c r="I27" s="78">
        <f t="shared" si="2"/>
        <v>52.840158520475562</v>
      </c>
      <c r="J27" s="68">
        <v>2</v>
      </c>
      <c r="K27" s="78">
        <f t="shared" si="3"/>
        <v>52.840158520475562</v>
      </c>
      <c r="L27" s="68">
        <v>1</v>
      </c>
      <c r="M27" s="78">
        <f t="shared" si="4"/>
        <v>26.420079260237781</v>
      </c>
      <c r="N27" s="68">
        <v>0</v>
      </c>
      <c r="O27" s="78">
        <f t="shared" si="5"/>
        <v>0</v>
      </c>
      <c r="P27" s="68">
        <v>1</v>
      </c>
      <c r="Q27" s="78">
        <f t="shared" si="6"/>
        <v>26.420079260237781</v>
      </c>
      <c r="R27" s="68">
        <v>1</v>
      </c>
      <c r="S27" s="78">
        <f t="shared" si="7"/>
        <v>26.420079260237781</v>
      </c>
      <c r="T27" s="68">
        <v>0</v>
      </c>
      <c r="U27" s="78">
        <f t="shared" si="8"/>
        <v>0</v>
      </c>
      <c r="V27" s="93">
        <v>0</v>
      </c>
      <c r="W27" s="78">
        <f t="shared" si="9"/>
        <v>0</v>
      </c>
      <c r="X27" s="68">
        <v>2</v>
      </c>
      <c r="Y27" s="78">
        <f t="shared" si="10"/>
        <v>52.840158520475562</v>
      </c>
      <c r="Z27" s="59"/>
      <c r="AA27" s="59"/>
      <c r="AC27" s="34" t="s">
        <v>200</v>
      </c>
      <c r="AD27" s="34">
        <v>3785</v>
      </c>
    </row>
    <row r="28" spans="1:30" ht="12.9" customHeight="1" x14ac:dyDescent="0.25">
      <c r="A28" s="77" t="s">
        <v>201</v>
      </c>
      <c r="B28" s="92">
        <f t="shared" si="12"/>
        <v>128</v>
      </c>
      <c r="C28" s="91">
        <f t="shared" si="11"/>
        <v>328.8206129421738</v>
      </c>
      <c r="D28" s="68">
        <v>22</v>
      </c>
      <c r="E28" s="78">
        <f t="shared" si="0"/>
        <v>56.516042849436133</v>
      </c>
      <c r="F28" s="68">
        <v>23</v>
      </c>
      <c r="G28" s="78">
        <f t="shared" si="1"/>
        <v>59.084953888046854</v>
      </c>
      <c r="H28" s="68">
        <v>17</v>
      </c>
      <c r="I28" s="78">
        <f t="shared" si="2"/>
        <v>43.67148765638246</v>
      </c>
      <c r="J28" s="68">
        <v>20</v>
      </c>
      <c r="K28" s="78">
        <f t="shared" si="3"/>
        <v>51.378220772214661</v>
      </c>
      <c r="L28" s="68">
        <v>9</v>
      </c>
      <c r="M28" s="78">
        <f t="shared" si="4"/>
        <v>23.120199347496598</v>
      </c>
      <c r="N28" s="68">
        <v>4</v>
      </c>
      <c r="O28" s="78">
        <f t="shared" si="5"/>
        <v>10.275644154442931</v>
      </c>
      <c r="P28" s="68">
        <v>6</v>
      </c>
      <c r="Q28" s="78">
        <f t="shared" si="6"/>
        <v>15.413466231664396</v>
      </c>
      <c r="R28" s="68">
        <v>3</v>
      </c>
      <c r="S28" s="78">
        <f t="shared" si="7"/>
        <v>7.7067331158321979</v>
      </c>
      <c r="T28" s="68">
        <v>5</v>
      </c>
      <c r="U28" s="78">
        <f t="shared" si="8"/>
        <v>12.844555193053665</v>
      </c>
      <c r="V28" s="93">
        <v>3</v>
      </c>
      <c r="W28" s="78">
        <f t="shared" si="9"/>
        <v>7.7067331158321979</v>
      </c>
      <c r="X28" s="68">
        <v>16</v>
      </c>
      <c r="Y28" s="78">
        <f t="shared" si="10"/>
        <v>41.102576617771724</v>
      </c>
      <c r="Z28" s="59"/>
      <c r="AA28" s="59"/>
      <c r="AC28" s="34" t="s">
        <v>201</v>
      </c>
      <c r="AD28" s="34">
        <v>38927</v>
      </c>
    </row>
    <row r="29" spans="1:30" ht="12.9" customHeight="1" x14ac:dyDescent="0.25">
      <c r="A29" s="77" t="s">
        <v>202</v>
      </c>
      <c r="B29" s="92">
        <f t="shared" si="12"/>
        <v>227</v>
      </c>
      <c r="C29" s="91">
        <f t="shared" si="11"/>
        <v>319.68679144309715</v>
      </c>
      <c r="D29" s="68">
        <v>60</v>
      </c>
      <c r="E29" s="78">
        <f t="shared" si="0"/>
        <v>84.498711394651238</v>
      </c>
      <c r="F29" s="68">
        <v>38</v>
      </c>
      <c r="G29" s="78">
        <f t="shared" si="1"/>
        <v>53.515850549945782</v>
      </c>
      <c r="H29" s="68">
        <v>38</v>
      </c>
      <c r="I29" s="78">
        <f t="shared" si="2"/>
        <v>53.515850549945782</v>
      </c>
      <c r="J29" s="68">
        <v>15</v>
      </c>
      <c r="K29" s="78">
        <f t="shared" si="3"/>
        <v>21.12467784866281</v>
      </c>
      <c r="L29" s="68">
        <v>12</v>
      </c>
      <c r="M29" s="78">
        <f t="shared" si="4"/>
        <v>16.899742278930244</v>
      </c>
      <c r="N29" s="68">
        <v>8</v>
      </c>
      <c r="O29" s="78">
        <f t="shared" si="5"/>
        <v>11.266494852620164</v>
      </c>
      <c r="P29" s="68">
        <v>4</v>
      </c>
      <c r="Q29" s="78">
        <f t="shared" si="6"/>
        <v>5.6332474263100822</v>
      </c>
      <c r="R29" s="68">
        <v>2</v>
      </c>
      <c r="S29" s="78">
        <f t="shared" si="7"/>
        <v>2.8166237131550411</v>
      </c>
      <c r="T29" s="68">
        <v>4</v>
      </c>
      <c r="U29" s="78">
        <f t="shared" si="8"/>
        <v>5.6332474263100822</v>
      </c>
      <c r="V29" s="93">
        <v>5</v>
      </c>
      <c r="W29" s="78">
        <f t="shared" si="9"/>
        <v>7.0415592828876035</v>
      </c>
      <c r="X29" s="68">
        <v>41</v>
      </c>
      <c r="Y29" s="78">
        <f t="shared" si="10"/>
        <v>57.74078611967834</v>
      </c>
      <c r="Z29" s="59"/>
      <c r="AA29" s="59"/>
      <c r="AC29" s="34" t="s">
        <v>202</v>
      </c>
      <c r="AD29" s="34">
        <v>71007</v>
      </c>
    </row>
    <row r="30" spans="1:30" ht="12.9" customHeight="1" x14ac:dyDescent="0.25">
      <c r="A30" s="77" t="s">
        <v>203</v>
      </c>
      <c r="B30" s="92">
        <f t="shared" si="12"/>
        <v>16</v>
      </c>
      <c r="C30" s="91">
        <f t="shared" si="11"/>
        <v>250.78369905956114</v>
      </c>
      <c r="D30" s="68">
        <v>1</v>
      </c>
      <c r="E30" s="78">
        <f t="shared" si="0"/>
        <v>15.673981191222571</v>
      </c>
      <c r="F30" s="68">
        <v>6</v>
      </c>
      <c r="G30" s="78">
        <f t="shared" si="1"/>
        <v>94.043887147335425</v>
      </c>
      <c r="H30" s="68">
        <v>3</v>
      </c>
      <c r="I30" s="78">
        <f t="shared" si="2"/>
        <v>47.021943573667713</v>
      </c>
      <c r="J30" s="68">
        <v>3</v>
      </c>
      <c r="K30" s="78">
        <f t="shared" si="3"/>
        <v>47.021943573667713</v>
      </c>
      <c r="L30" s="68">
        <v>0</v>
      </c>
      <c r="M30" s="78">
        <f t="shared" si="4"/>
        <v>0</v>
      </c>
      <c r="N30" s="68">
        <v>0</v>
      </c>
      <c r="O30" s="78">
        <f t="shared" si="5"/>
        <v>0</v>
      </c>
      <c r="P30" s="68">
        <v>0</v>
      </c>
      <c r="Q30" s="78">
        <f t="shared" si="6"/>
        <v>0</v>
      </c>
      <c r="R30" s="68">
        <v>0</v>
      </c>
      <c r="S30" s="78">
        <f t="shared" si="7"/>
        <v>0</v>
      </c>
      <c r="T30" s="68">
        <v>0</v>
      </c>
      <c r="U30" s="78">
        <f t="shared" si="8"/>
        <v>0</v>
      </c>
      <c r="V30" s="93">
        <v>1</v>
      </c>
      <c r="W30" s="78">
        <f t="shared" si="9"/>
        <v>15.673981191222571</v>
      </c>
      <c r="X30" s="68">
        <v>2</v>
      </c>
      <c r="Y30" s="78">
        <f t="shared" si="10"/>
        <v>31.347962382445143</v>
      </c>
      <c r="Z30" s="59"/>
      <c r="AA30" s="59"/>
      <c r="AC30" s="34" t="s">
        <v>203</v>
      </c>
      <c r="AD30" s="34">
        <v>6380</v>
      </c>
    </row>
    <row r="31" spans="1:30" s="54" customFormat="1" ht="12.9" customHeight="1" x14ac:dyDescent="0.25">
      <c r="A31" s="90" t="s">
        <v>204</v>
      </c>
      <c r="B31" s="92">
        <f t="shared" si="12"/>
        <v>1192</v>
      </c>
      <c r="C31" s="91">
        <f t="shared" si="11"/>
        <v>252.82251308123196</v>
      </c>
      <c r="D31" s="87">
        <f>SUM(D32:D46)</f>
        <v>348</v>
      </c>
      <c r="E31" s="91">
        <f t="shared" si="0"/>
        <v>73.810599456601267</v>
      </c>
      <c r="F31" s="87">
        <f>SUM(F32:F46)</f>
        <v>229</v>
      </c>
      <c r="G31" s="91">
        <f t="shared" si="1"/>
        <v>48.570768033223253</v>
      </c>
      <c r="H31" s="87">
        <f>SUM(H32:H46)</f>
        <v>164</v>
      </c>
      <c r="I31" s="91">
        <f t="shared" si="2"/>
        <v>34.784305491041984</v>
      </c>
      <c r="J31" s="87">
        <f>SUM(J32:J46)</f>
        <v>87</v>
      </c>
      <c r="K31" s="91">
        <f t="shared" si="3"/>
        <v>18.452649864150317</v>
      </c>
      <c r="L31" s="87">
        <f>SUM(L32:L46)</f>
        <v>55</v>
      </c>
      <c r="M31" s="91">
        <f t="shared" si="4"/>
        <v>11.665468304922616</v>
      </c>
      <c r="N31" s="87">
        <f>SUM(N32:N46)</f>
        <v>52</v>
      </c>
      <c r="O31" s="91">
        <f t="shared" si="5"/>
        <v>11.029170033745018</v>
      </c>
      <c r="P31" s="87">
        <f>SUM(P32:P46)</f>
        <v>43</v>
      </c>
      <c r="Q31" s="91">
        <f t="shared" si="6"/>
        <v>9.1202752202122266</v>
      </c>
      <c r="R31" s="87">
        <f>SUM(R32:R46)</f>
        <v>22</v>
      </c>
      <c r="S31" s="91">
        <f t="shared" si="7"/>
        <v>4.666187321969046</v>
      </c>
      <c r="T31" s="87">
        <f>SUM(T32:T46)</f>
        <v>23</v>
      </c>
      <c r="U31" s="91">
        <f t="shared" si="8"/>
        <v>4.8782867456949122</v>
      </c>
      <c r="V31" s="87">
        <f>SUM(V32:V46)</f>
        <v>16</v>
      </c>
      <c r="W31" s="91">
        <f t="shared" si="9"/>
        <v>3.3935907796138518</v>
      </c>
      <c r="X31" s="87">
        <f>SUM(X32:X46)</f>
        <v>153</v>
      </c>
      <c r="Y31" s="91">
        <f t="shared" si="10"/>
        <v>32.45121183005746</v>
      </c>
      <c r="Z31" s="50"/>
      <c r="AA31" s="50"/>
      <c r="AC31" s="54" t="s">
        <v>204</v>
      </c>
      <c r="AD31" s="54">
        <v>471477</v>
      </c>
    </row>
    <row r="32" spans="1:30" ht="12.9" customHeight="1" x14ac:dyDescent="0.25">
      <c r="A32" s="77" t="s">
        <v>204</v>
      </c>
      <c r="B32" s="92">
        <f t="shared" si="12"/>
        <v>437</v>
      </c>
      <c r="C32" s="91">
        <f t="shared" si="11"/>
        <v>302.2966242390703</v>
      </c>
      <c r="D32" s="68">
        <v>156</v>
      </c>
      <c r="E32" s="78">
        <f t="shared" si="0"/>
        <v>107.91366906474819</v>
      </c>
      <c r="F32" s="68">
        <v>87</v>
      </c>
      <c r="G32" s="78">
        <f t="shared" si="1"/>
        <v>60.182623132263416</v>
      </c>
      <c r="H32" s="68">
        <v>42</v>
      </c>
      <c r="I32" s="78">
        <f t="shared" si="2"/>
        <v>29.053680132816826</v>
      </c>
      <c r="J32" s="68">
        <v>28</v>
      </c>
      <c r="K32" s="78">
        <f t="shared" si="3"/>
        <v>19.369120088544548</v>
      </c>
      <c r="L32" s="68">
        <v>20</v>
      </c>
      <c r="M32" s="78">
        <f t="shared" si="4"/>
        <v>13.83508577753182</v>
      </c>
      <c r="N32" s="68">
        <v>19</v>
      </c>
      <c r="O32" s="78">
        <f t="shared" si="5"/>
        <v>13.14333148865523</v>
      </c>
      <c r="P32" s="68">
        <v>15</v>
      </c>
      <c r="Q32" s="78">
        <f t="shared" si="6"/>
        <v>10.376314333148866</v>
      </c>
      <c r="R32" s="68">
        <v>8</v>
      </c>
      <c r="S32" s="78">
        <f t="shared" si="7"/>
        <v>5.5340343110127277</v>
      </c>
      <c r="T32" s="68">
        <v>9</v>
      </c>
      <c r="U32" s="78">
        <f t="shared" si="8"/>
        <v>6.2257885998893201</v>
      </c>
      <c r="V32" s="93">
        <v>4</v>
      </c>
      <c r="W32" s="78">
        <f t="shared" si="9"/>
        <v>2.7670171555063638</v>
      </c>
      <c r="X32" s="68">
        <v>49</v>
      </c>
      <c r="Y32" s="78">
        <f t="shared" si="10"/>
        <v>33.895960154952959</v>
      </c>
      <c r="Z32" s="59"/>
      <c r="AA32" s="59"/>
      <c r="AC32" s="34" t="s">
        <v>184</v>
      </c>
      <c r="AD32" s="34">
        <v>144560</v>
      </c>
    </row>
    <row r="33" spans="1:30" ht="12.9" customHeight="1" x14ac:dyDescent="0.25">
      <c r="A33" s="77" t="s">
        <v>205</v>
      </c>
      <c r="B33" s="92">
        <f t="shared" si="12"/>
        <v>106</v>
      </c>
      <c r="C33" s="91">
        <f t="shared" si="11"/>
        <v>241.37538426505751</v>
      </c>
      <c r="D33" s="68">
        <v>39</v>
      </c>
      <c r="E33" s="78">
        <f t="shared" si="0"/>
        <v>88.807924399407952</v>
      </c>
      <c r="F33" s="68">
        <v>13</v>
      </c>
      <c r="G33" s="78">
        <f t="shared" si="1"/>
        <v>29.602641466469318</v>
      </c>
      <c r="H33" s="68">
        <v>5</v>
      </c>
      <c r="I33" s="78">
        <f t="shared" si="2"/>
        <v>11.385631333257429</v>
      </c>
      <c r="J33" s="68">
        <v>10</v>
      </c>
      <c r="K33" s="78">
        <f t="shared" si="3"/>
        <v>22.771262666514858</v>
      </c>
      <c r="L33" s="68">
        <v>3</v>
      </c>
      <c r="M33" s="78">
        <f t="shared" si="4"/>
        <v>6.8313787999544573</v>
      </c>
      <c r="N33" s="68">
        <v>5</v>
      </c>
      <c r="O33" s="78">
        <f t="shared" si="5"/>
        <v>11.385631333257429</v>
      </c>
      <c r="P33" s="68">
        <v>5</v>
      </c>
      <c r="Q33" s="78">
        <f t="shared" si="6"/>
        <v>11.385631333257429</v>
      </c>
      <c r="R33" s="68">
        <v>3</v>
      </c>
      <c r="S33" s="78">
        <f t="shared" si="7"/>
        <v>6.8313787999544573</v>
      </c>
      <c r="T33" s="68">
        <v>3</v>
      </c>
      <c r="U33" s="78">
        <f t="shared" si="8"/>
        <v>6.8313787999544573</v>
      </c>
      <c r="V33" s="93">
        <v>0</v>
      </c>
      <c r="W33" s="78">
        <f t="shared" si="9"/>
        <v>0</v>
      </c>
      <c r="X33" s="68">
        <v>20</v>
      </c>
      <c r="Y33" s="78">
        <f t="shared" si="10"/>
        <v>45.542525333029715</v>
      </c>
      <c r="Z33" s="59"/>
      <c r="AA33" s="59"/>
      <c r="AC33" s="34" t="s">
        <v>205</v>
      </c>
      <c r="AD33" s="34">
        <v>43915</v>
      </c>
    </row>
    <row r="34" spans="1:30" ht="12.9" customHeight="1" x14ac:dyDescent="0.25">
      <c r="A34" s="77" t="s">
        <v>206</v>
      </c>
      <c r="B34" s="92">
        <f t="shared" si="12"/>
        <v>99</v>
      </c>
      <c r="C34" s="91">
        <f t="shared" si="11"/>
        <v>229.00233628646112</v>
      </c>
      <c r="D34" s="68">
        <v>29</v>
      </c>
      <c r="E34" s="78">
        <f t="shared" si="0"/>
        <v>67.081492447549209</v>
      </c>
      <c r="F34" s="68">
        <v>21</v>
      </c>
      <c r="G34" s="78">
        <f t="shared" si="1"/>
        <v>48.576253151673569</v>
      </c>
      <c r="H34" s="68">
        <v>9</v>
      </c>
      <c r="I34" s="78">
        <f t="shared" si="2"/>
        <v>20.818394207860099</v>
      </c>
      <c r="J34" s="68">
        <v>8</v>
      </c>
      <c r="K34" s="78">
        <f t="shared" si="3"/>
        <v>18.505239295875644</v>
      </c>
      <c r="L34" s="68">
        <v>8</v>
      </c>
      <c r="M34" s="78">
        <f t="shared" si="4"/>
        <v>18.505239295875644</v>
      </c>
      <c r="N34" s="68">
        <v>5</v>
      </c>
      <c r="O34" s="78">
        <f t="shared" si="5"/>
        <v>11.565774559922279</v>
      </c>
      <c r="P34" s="68">
        <v>2</v>
      </c>
      <c r="Q34" s="78">
        <f t="shared" si="6"/>
        <v>4.6263098239689109</v>
      </c>
      <c r="R34" s="68">
        <v>1</v>
      </c>
      <c r="S34" s="78">
        <f t="shared" si="7"/>
        <v>2.3131549119844554</v>
      </c>
      <c r="T34" s="68">
        <v>2</v>
      </c>
      <c r="U34" s="78">
        <f t="shared" si="8"/>
        <v>4.6263098239689109</v>
      </c>
      <c r="V34" s="93">
        <v>2</v>
      </c>
      <c r="W34" s="78">
        <f t="shared" si="9"/>
        <v>4.6263098239689109</v>
      </c>
      <c r="X34" s="68">
        <v>12</v>
      </c>
      <c r="Y34" s="78">
        <f t="shared" si="10"/>
        <v>27.757858943813464</v>
      </c>
      <c r="Z34" s="59"/>
      <c r="AA34" s="59"/>
      <c r="AC34" s="34" t="s">
        <v>206</v>
      </c>
      <c r="AD34" s="34">
        <v>43231</v>
      </c>
    </row>
    <row r="35" spans="1:30" ht="12.9" customHeight="1" x14ac:dyDescent="0.25">
      <c r="A35" s="77" t="s">
        <v>207</v>
      </c>
      <c r="B35" s="92">
        <f t="shared" si="12"/>
        <v>13</v>
      </c>
      <c r="C35" s="91">
        <f t="shared" si="11"/>
        <v>397.0678069639585</v>
      </c>
      <c r="D35" s="68">
        <v>3</v>
      </c>
      <c r="E35" s="78">
        <f t="shared" si="0"/>
        <v>91.631032376298108</v>
      </c>
      <c r="F35" s="68">
        <v>5</v>
      </c>
      <c r="G35" s="78">
        <f t="shared" si="1"/>
        <v>152.71838729383018</v>
      </c>
      <c r="H35" s="68">
        <v>1</v>
      </c>
      <c r="I35" s="78">
        <f t="shared" si="2"/>
        <v>30.543677458766037</v>
      </c>
      <c r="J35" s="68">
        <v>1</v>
      </c>
      <c r="K35" s="78">
        <f t="shared" si="3"/>
        <v>30.543677458766037</v>
      </c>
      <c r="L35" s="68">
        <v>0</v>
      </c>
      <c r="M35" s="78">
        <f t="shared" si="4"/>
        <v>0</v>
      </c>
      <c r="N35" s="68">
        <v>1</v>
      </c>
      <c r="O35" s="78">
        <f t="shared" si="5"/>
        <v>30.543677458766037</v>
      </c>
      <c r="P35" s="68">
        <v>0</v>
      </c>
      <c r="Q35" s="78">
        <f t="shared" si="6"/>
        <v>0</v>
      </c>
      <c r="R35" s="68">
        <v>0</v>
      </c>
      <c r="S35" s="78">
        <f t="shared" si="7"/>
        <v>0</v>
      </c>
      <c r="T35" s="68">
        <v>0</v>
      </c>
      <c r="U35" s="78">
        <f t="shared" si="8"/>
        <v>0</v>
      </c>
      <c r="V35" s="93">
        <v>0</v>
      </c>
      <c r="W35" s="78">
        <f t="shared" si="9"/>
        <v>0</v>
      </c>
      <c r="X35" s="68">
        <v>2</v>
      </c>
      <c r="Y35" s="78">
        <f t="shared" si="10"/>
        <v>61.087354917532075</v>
      </c>
      <c r="Z35" s="59"/>
      <c r="AA35" s="59"/>
      <c r="AC35" s="34" t="s">
        <v>207</v>
      </c>
      <c r="AD35" s="34">
        <v>3274</v>
      </c>
    </row>
    <row r="36" spans="1:30" ht="12.9" customHeight="1" x14ac:dyDescent="0.25">
      <c r="A36" s="77" t="s">
        <v>208</v>
      </c>
      <c r="B36" s="92">
        <f t="shared" si="12"/>
        <v>48</v>
      </c>
      <c r="C36" s="91">
        <f t="shared" si="11"/>
        <v>350.74899525027405</v>
      </c>
      <c r="D36" s="68">
        <v>12</v>
      </c>
      <c r="E36" s="78">
        <f t="shared" si="0"/>
        <v>87.687248812568512</v>
      </c>
      <c r="F36" s="68">
        <v>7</v>
      </c>
      <c r="G36" s="78">
        <f t="shared" si="1"/>
        <v>51.150895140664957</v>
      </c>
      <c r="H36" s="68">
        <v>4</v>
      </c>
      <c r="I36" s="78">
        <f t="shared" si="2"/>
        <v>29.229082937522833</v>
      </c>
      <c r="J36" s="68">
        <v>4</v>
      </c>
      <c r="K36" s="78">
        <f t="shared" si="3"/>
        <v>29.229082937522833</v>
      </c>
      <c r="L36" s="68">
        <v>2</v>
      </c>
      <c r="M36" s="78">
        <f t="shared" si="4"/>
        <v>14.614541468761416</v>
      </c>
      <c r="N36" s="68">
        <v>3</v>
      </c>
      <c r="O36" s="78">
        <f t="shared" si="5"/>
        <v>21.921812203142128</v>
      </c>
      <c r="P36" s="68">
        <v>4</v>
      </c>
      <c r="Q36" s="78">
        <f t="shared" si="6"/>
        <v>29.229082937522833</v>
      </c>
      <c r="R36" s="68">
        <v>1</v>
      </c>
      <c r="S36" s="78">
        <f t="shared" si="7"/>
        <v>7.3072707343807082</v>
      </c>
      <c r="T36" s="68">
        <v>1</v>
      </c>
      <c r="U36" s="78">
        <f t="shared" si="8"/>
        <v>7.3072707343807082</v>
      </c>
      <c r="V36" s="93">
        <v>0</v>
      </c>
      <c r="W36" s="78">
        <f t="shared" si="9"/>
        <v>0</v>
      </c>
      <c r="X36" s="68">
        <v>10</v>
      </c>
      <c r="Y36" s="78">
        <f t="shared" si="10"/>
        <v>73.072707343807082</v>
      </c>
      <c r="Z36" s="59"/>
      <c r="AA36" s="59"/>
      <c r="AC36" s="34" t="s">
        <v>208</v>
      </c>
      <c r="AD36" s="34">
        <v>13685</v>
      </c>
    </row>
    <row r="37" spans="1:30" ht="12.9" customHeight="1" x14ac:dyDescent="0.25">
      <c r="A37" s="77" t="s">
        <v>209</v>
      </c>
      <c r="B37" s="92">
        <f t="shared" si="12"/>
        <v>52</v>
      </c>
      <c r="C37" s="91">
        <f t="shared" si="11"/>
        <v>226.90579046122966</v>
      </c>
      <c r="D37" s="68">
        <v>19</v>
      </c>
      <c r="E37" s="78">
        <f t="shared" si="0"/>
        <v>82.907884976218526</v>
      </c>
      <c r="F37" s="68">
        <v>7</v>
      </c>
      <c r="G37" s="78">
        <f t="shared" si="1"/>
        <v>30.545010254396299</v>
      </c>
      <c r="H37" s="68">
        <v>5</v>
      </c>
      <c r="I37" s="78">
        <f t="shared" si="2"/>
        <v>21.817864467425927</v>
      </c>
      <c r="J37" s="68">
        <v>5</v>
      </c>
      <c r="K37" s="78">
        <f t="shared" si="3"/>
        <v>21.817864467425927</v>
      </c>
      <c r="L37" s="68">
        <v>1</v>
      </c>
      <c r="M37" s="78">
        <f t="shared" si="4"/>
        <v>4.3635728934851858</v>
      </c>
      <c r="N37" s="68">
        <v>5</v>
      </c>
      <c r="O37" s="78">
        <f t="shared" si="5"/>
        <v>21.817864467425927</v>
      </c>
      <c r="P37" s="68">
        <v>3</v>
      </c>
      <c r="Q37" s="78">
        <f t="shared" si="6"/>
        <v>13.090718680455556</v>
      </c>
      <c r="R37" s="68">
        <v>1</v>
      </c>
      <c r="S37" s="78">
        <f t="shared" si="7"/>
        <v>4.3635728934851858</v>
      </c>
      <c r="T37" s="68">
        <v>0</v>
      </c>
      <c r="U37" s="78">
        <f t="shared" si="8"/>
        <v>0</v>
      </c>
      <c r="V37" s="93">
        <v>2</v>
      </c>
      <c r="W37" s="78">
        <f t="shared" si="9"/>
        <v>8.7271457869703717</v>
      </c>
      <c r="X37" s="68">
        <v>4</v>
      </c>
      <c r="Y37" s="78">
        <f t="shared" si="10"/>
        <v>17.454291573940743</v>
      </c>
      <c r="Z37" s="59"/>
      <c r="AA37" s="59"/>
      <c r="AC37" s="34" t="s">
        <v>209</v>
      </c>
      <c r="AD37" s="34">
        <v>22917</v>
      </c>
    </row>
    <row r="38" spans="1:30" ht="12.9" customHeight="1" x14ac:dyDescent="0.25">
      <c r="A38" s="77" t="s">
        <v>210</v>
      </c>
      <c r="B38" s="92">
        <f t="shared" si="12"/>
        <v>56</v>
      </c>
      <c r="C38" s="91">
        <f t="shared" si="11"/>
        <v>290.60716139076283</v>
      </c>
      <c r="D38" s="68">
        <v>25</v>
      </c>
      <c r="E38" s="78">
        <f t="shared" si="0"/>
        <v>129.73533990659055</v>
      </c>
      <c r="F38" s="68">
        <v>9</v>
      </c>
      <c r="G38" s="78">
        <f t="shared" si="1"/>
        <v>46.7047223663726</v>
      </c>
      <c r="H38" s="68">
        <v>7</v>
      </c>
      <c r="I38" s="78">
        <f t="shared" si="2"/>
        <v>36.325895173845353</v>
      </c>
      <c r="J38" s="68">
        <v>3</v>
      </c>
      <c r="K38" s="78">
        <f t="shared" si="3"/>
        <v>15.568240788790867</v>
      </c>
      <c r="L38" s="68">
        <v>1</v>
      </c>
      <c r="M38" s="78">
        <f t="shared" si="4"/>
        <v>5.1894135962636225</v>
      </c>
      <c r="N38" s="68">
        <v>1</v>
      </c>
      <c r="O38" s="78">
        <f t="shared" si="5"/>
        <v>5.1894135962636225</v>
      </c>
      <c r="P38" s="68">
        <v>1</v>
      </c>
      <c r="Q38" s="78">
        <f t="shared" si="6"/>
        <v>5.1894135962636225</v>
      </c>
      <c r="R38" s="68">
        <v>1</v>
      </c>
      <c r="S38" s="78">
        <f t="shared" si="7"/>
        <v>5.1894135962636225</v>
      </c>
      <c r="T38" s="68">
        <v>1</v>
      </c>
      <c r="U38" s="78">
        <f t="shared" si="8"/>
        <v>5.1894135962636225</v>
      </c>
      <c r="V38" s="93">
        <v>0</v>
      </c>
      <c r="W38" s="78">
        <f t="shared" si="9"/>
        <v>0</v>
      </c>
      <c r="X38" s="68">
        <v>7</v>
      </c>
      <c r="Y38" s="78">
        <f t="shared" si="10"/>
        <v>36.325895173845353</v>
      </c>
      <c r="Z38" s="59"/>
      <c r="AA38" s="59"/>
      <c r="AC38" s="34" t="s">
        <v>210</v>
      </c>
      <c r="AD38" s="34">
        <v>19270</v>
      </c>
    </row>
    <row r="39" spans="1:30" ht="12.9" customHeight="1" x14ac:dyDescent="0.25">
      <c r="A39" s="77" t="s">
        <v>211</v>
      </c>
      <c r="B39" s="92">
        <f t="shared" si="12"/>
        <v>40</v>
      </c>
      <c r="C39" s="91">
        <f t="shared" si="11"/>
        <v>257.88150344916511</v>
      </c>
      <c r="D39" s="68">
        <v>11</v>
      </c>
      <c r="E39" s="78">
        <f t="shared" si="0"/>
        <v>70.917413448520406</v>
      </c>
      <c r="F39" s="68">
        <v>14</v>
      </c>
      <c r="G39" s="78">
        <f t="shared" si="1"/>
        <v>90.258526207207794</v>
      </c>
      <c r="H39" s="68">
        <v>2</v>
      </c>
      <c r="I39" s="78">
        <f t="shared" si="2"/>
        <v>12.894075172458257</v>
      </c>
      <c r="J39" s="68">
        <v>5</v>
      </c>
      <c r="K39" s="78">
        <f t="shared" si="3"/>
        <v>32.235187931145639</v>
      </c>
      <c r="L39" s="68">
        <v>3</v>
      </c>
      <c r="M39" s="78">
        <f t="shared" si="4"/>
        <v>19.341112758687384</v>
      </c>
      <c r="N39" s="68">
        <v>2</v>
      </c>
      <c r="O39" s="78">
        <f t="shared" si="5"/>
        <v>12.894075172458257</v>
      </c>
      <c r="P39" s="68">
        <v>0</v>
      </c>
      <c r="Q39" s="78">
        <f t="shared" si="6"/>
        <v>0</v>
      </c>
      <c r="R39" s="68">
        <v>1</v>
      </c>
      <c r="S39" s="78">
        <f t="shared" si="7"/>
        <v>6.4470375862291283</v>
      </c>
      <c r="T39" s="68">
        <v>1</v>
      </c>
      <c r="U39" s="78">
        <f t="shared" si="8"/>
        <v>6.4470375862291283</v>
      </c>
      <c r="V39" s="93">
        <v>0</v>
      </c>
      <c r="W39" s="78">
        <f t="shared" si="9"/>
        <v>0</v>
      </c>
      <c r="X39" s="68">
        <v>1</v>
      </c>
      <c r="Y39" s="78">
        <f t="shared" si="10"/>
        <v>6.4470375862291283</v>
      </c>
      <c r="Z39" s="59"/>
      <c r="AA39" s="59"/>
      <c r="AC39" s="34" t="s">
        <v>211</v>
      </c>
      <c r="AD39" s="34">
        <v>15511</v>
      </c>
    </row>
    <row r="40" spans="1:30" ht="12.9" customHeight="1" x14ac:dyDescent="0.25">
      <c r="A40" s="77" t="s">
        <v>212</v>
      </c>
      <c r="B40" s="92">
        <f t="shared" si="12"/>
        <v>35</v>
      </c>
      <c r="C40" s="91">
        <f t="shared" si="11"/>
        <v>320.39545953863058</v>
      </c>
      <c r="D40" s="68">
        <v>5</v>
      </c>
      <c r="E40" s="78">
        <f t="shared" si="0"/>
        <v>45.770779934090079</v>
      </c>
      <c r="F40" s="68">
        <v>10</v>
      </c>
      <c r="G40" s="78">
        <f t="shared" si="1"/>
        <v>91.541559868180158</v>
      </c>
      <c r="H40" s="68">
        <v>7</v>
      </c>
      <c r="I40" s="78">
        <f t="shared" si="2"/>
        <v>64.079091907726109</v>
      </c>
      <c r="J40" s="68">
        <v>1</v>
      </c>
      <c r="K40" s="78">
        <f t="shared" si="3"/>
        <v>9.1541559868180169</v>
      </c>
      <c r="L40" s="68">
        <v>1</v>
      </c>
      <c r="M40" s="78">
        <f t="shared" si="4"/>
        <v>9.1541559868180169</v>
      </c>
      <c r="N40" s="68">
        <v>2</v>
      </c>
      <c r="O40" s="78">
        <f t="shared" si="5"/>
        <v>18.308311973636034</v>
      </c>
      <c r="P40" s="68">
        <v>1</v>
      </c>
      <c r="Q40" s="78">
        <f t="shared" si="6"/>
        <v>9.1541559868180169</v>
      </c>
      <c r="R40" s="68">
        <v>1</v>
      </c>
      <c r="S40" s="78">
        <f t="shared" si="7"/>
        <v>9.1541559868180169</v>
      </c>
      <c r="T40" s="68">
        <v>0</v>
      </c>
      <c r="U40" s="78">
        <f t="shared" si="8"/>
        <v>0</v>
      </c>
      <c r="V40" s="93">
        <v>1</v>
      </c>
      <c r="W40" s="78">
        <f t="shared" si="9"/>
        <v>9.1541559868180169</v>
      </c>
      <c r="X40" s="68">
        <v>6</v>
      </c>
      <c r="Y40" s="78">
        <f t="shared" si="10"/>
        <v>54.924935920908091</v>
      </c>
      <c r="Z40" s="59"/>
      <c r="AA40" s="59"/>
      <c r="AC40" s="34" t="s">
        <v>212</v>
      </c>
      <c r="AD40" s="34">
        <v>10924</v>
      </c>
    </row>
    <row r="41" spans="1:30" ht="12.9" customHeight="1" x14ac:dyDescent="0.25">
      <c r="A41" s="77" t="s">
        <v>213</v>
      </c>
      <c r="B41" s="92">
        <f t="shared" si="12"/>
        <v>192</v>
      </c>
      <c r="C41" s="91">
        <f t="shared" ref="C41:C72" si="13">SUM(B41/AD41*100000)</f>
        <v>214.3215940168555</v>
      </c>
      <c r="D41" s="68">
        <v>31</v>
      </c>
      <c r="E41" s="78">
        <f t="shared" ref="E41:E72" si="14">SUM(D41/AD41*100000)</f>
        <v>34.604007367304796</v>
      </c>
      <c r="F41" s="68">
        <v>34</v>
      </c>
      <c r="G41" s="78">
        <f t="shared" ref="G41:G72" si="15">SUM(F41/AD41*100000)</f>
        <v>37.952782273818165</v>
      </c>
      <c r="H41" s="68">
        <v>58</v>
      </c>
      <c r="I41" s="78">
        <f t="shared" ref="I41:I72" si="16">SUM(H41/AD41*100000)</f>
        <v>64.742981525925103</v>
      </c>
      <c r="J41" s="68">
        <v>15</v>
      </c>
      <c r="K41" s="78">
        <f t="shared" ref="K41:K72" si="17">SUM(J41/AD41*100000)</f>
        <v>16.743874532566835</v>
      </c>
      <c r="L41" s="68">
        <v>12</v>
      </c>
      <c r="M41" s="78">
        <f t="shared" ref="M41:M72" si="18">SUM(L41/AD41*100000)</f>
        <v>13.395099626053469</v>
      </c>
      <c r="N41" s="68">
        <v>5</v>
      </c>
      <c r="O41" s="78">
        <f t="shared" ref="O41:O72" si="19">SUM(N41/AD41*100000)</f>
        <v>5.5812915108556123</v>
      </c>
      <c r="P41" s="68">
        <v>9</v>
      </c>
      <c r="Q41" s="78">
        <f t="shared" ref="Q41:Q72" si="20">SUM(P41/AD41*100000)</f>
        <v>10.046324719540102</v>
      </c>
      <c r="R41" s="68">
        <v>3</v>
      </c>
      <c r="S41" s="78">
        <f t="shared" ref="S41:S72" si="21">SUM(R41/AD41*100000)</f>
        <v>3.3487749065133672</v>
      </c>
      <c r="T41" s="68">
        <v>2</v>
      </c>
      <c r="U41" s="78">
        <f t="shared" ref="U41:U72" si="22">SUM(T41/AD41*100000)</f>
        <v>2.2325166043422446</v>
      </c>
      <c r="V41" s="93">
        <v>3</v>
      </c>
      <c r="W41" s="78">
        <f t="shared" ref="W41:W72" si="23">SUM(V41/AD41*100000)</f>
        <v>3.3487749065133672</v>
      </c>
      <c r="X41" s="68">
        <v>20</v>
      </c>
      <c r="Y41" s="78">
        <f t="shared" ref="Y41:Y72" si="24">SUM(X41/AD41*100000)</f>
        <v>22.325166043422449</v>
      </c>
      <c r="Z41" s="59"/>
      <c r="AA41" s="59"/>
      <c r="AC41" s="34" t="s">
        <v>213</v>
      </c>
      <c r="AD41" s="34">
        <v>89585</v>
      </c>
    </row>
    <row r="42" spans="1:30" ht="12.9" customHeight="1" x14ac:dyDescent="0.25">
      <c r="A42" s="77" t="s">
        <v>214</v>
      </c>
      <c r="B42" s="92">
        <f t="shared" si="12"/>
        <v>23</v>
      </c>
      <c r="C42" s="91">
        <f t="shared" si="13"/>
        <v>350.28936947913496</v>
      </c>
      <c r="D42" s="68">
        <v>1</v>
      </c>
      <c r="E42" s="78">
        <f t="shared" si="14"/>
        <v>15.229972586049346</v>
      </c>
      <c r="F42" s="68">
        <v>3</v>
      </c>
      <c r="G42" s="78">
        <f t="shared" si="15"/>
        <v>45.689917758148034</v>
      </c>
      <c r="H42" s="68">
        <v>6</v>
      </c>
      <c r="I42" s="78">
        <f t="shared" si="16"/>
        <v>91.379835516296069</v>
      </c>
      <c r="J42" s="68">
        <v>1</v>
      </c>
      <c r="K42" s="78">
        <f t="shared" si="17"/>
        <v>15.229972586049346</v>
      </c>
      <c r="L42" s="68">
        <v>1</v>
      </c>
      <c r="M42" s="78">
        <f t="shared" si="18"/>
        <v>15.229972586049346</v>
      </c>
      <c r="N42" s="68">
        <v>1</v>
      </c>
      <c r="O42" s="78">
        <f t="shared" si="19"/>
        <v>15.229972586049346</v>
      </c>
      <c r="P42" s="68">
        <v>2</v>
      </c>
      <c r="Q42" s="78">
        <f t="shared" si="20"/>
        <v>30.459945172098692</v>
      </c>
      <c r="R42" s="68">
        <v>2</v>
      </c>
      <c r="S42" s="78">
        <f t="shared" si="21"/>
        <v>30.459945172098692</v>
      </c>
      <c r="T42" s="68">
        <v>1</v>
      </c>
      <c r="U42" s="78">
        <f t="shared" si="22"/>
        <v>15.229972586049346</v>
      </c>
      <c r="V42" s="93">
        <v>0</v>
      </c>
      <c r="W42" s="78">
        <f t="shared" si="23"/>
        <v>0</v>
      </c>
      <c r="X42" s="68">
        <v>5</v>
      </c>
      <c r="Y42" s="78">
        <f t="shared" si="24"/>
        <v>76.149862930246726</v>
      </c>
      <c r="Z42" s="59"/>
      <c r="AA42" s="59"/>
      <c r="AC42" s="34" t="s">
        <v>215</v>
      </c>
      <c r="AD42" s="34">
        <v>6566</v>
      </c>
    </row>
    <row r="43" spans="1:30" ht="12.9" customHeight="1" x14ac:dyDescent="0.25">
      <c r="A43" s="77" t="s">
        <v>216</v>
      </c>
      <c r="B43" s="92">
        <f t="shared" si="12"/>
        <v>25</v>
      </c>
      <c r="C43" s="91">
        <f t="shared" si="13"/>
        <v>242.24806201550388</v>
      </c>
      <c r="D43" s="68">
        <v>8</v>
      </c>
      <c r="E43" s="78">
        <f t="shared" si="14"/>
        <v>77.519379844961236</v>
      </c>
      <c r="F43" s="68">
        <v>5</v>
      </c>
      <c r="G43" s="78">
        <f t="shared" si="15"/>
        <v>48.449612403100772</v>
      </c>
      <c r="H43" s="68">
        <v>2</v>
      </c>
      <c r="I43" s="78">
        <f t="shared" si="16"/>
        <v>19.379844961240309</v>
      </c>
      <c r="J43" s="68">
        <v>1</v>
      </c>
      <c r="K43" s="78">
        <f t="shared" si="17"/>
        <v>9.6899224806201545</v>
      </c>
      <c r="L43" s="68">
        <v>0</v>
      </c>
      <c r="M43" s="78">
        <f t="shared" si="18"/>
        <v>0</v>
      </c>
      <c r="N43" s="68">
        <v>2</v>
      </c>
      <c r="O43" s="78">
        <f t="shared" si="19"/>
        <v>19.379844961240309</v>
      </c>
      <c r="P43" s="68">
        <v>1</v>
      </c>
      <c r="Q43" s="78">
        <f t="shared" si="20"/>
        <v>9.6899224806201545</v>
      </c>
      <c r="R43" s="68">
        <v>0</v>
      </c>
      <c r="S43" s="78">
        <f t="shared" si="21"/>
        <v>0</v>
      </c>
      <c r="T43" s="68">
        <v>0</v>
      </c>
      <c r="U43" s="78">
        <f t="shared" si="22"/>
        <v>0</v>
      </c>
      <c r="V43" s="93">
        <v>0</v>
      </c>
      <c r="W43" s="78">
        <f t="shared" si="23"/>
        <v>0</v>
      </c>
      <c r="X43" s="68">
        <v>6</v>
      </c>
      <c r="Y43" s="78">
        <f t="shared" si="24"/>
        <v>58.139534883720927</v>
      </c>
      <c r="Z43" s="59"/>
      <c r="AA43" s="59"/>
      <c r="AC43" s="34" t="s">
        <v>216</v>
      </c>
      <c r="AD43" s="34">
        <v>10320</v>
      </c>
    </row>
    <row r="44" spans="1:30" ht="12.9" customHeight="1" x14ac:dyDescent="0.25">
      <c r="A44" s="77" t="s">
        <v>217</v>
      </c>
      <c r="B44" s="92">
        <f t="shared" si="12"/>
        <v>36</v>
      </c>
      <c r="C44" s="91">
        <f t="shared" si="13"/>
        <v>146.39502256923265</v>
      </c>
      <c r="D44" s="68">
        <v>4</v>
      </c>
      <c r="E44" s="78">
        <f t="shared" si="14"/>
        <v>16.266113618803629</v>
      </c>
      <c r="F44" s="68">
        <v>10</v>
      </c>
      <c r="G44" s="78">
        <f t="shared" si="15"/>
        <v>40.665284047009067</v>
      </c>
      <c r="H44" s="68">
        <v>8</v>
      </c>
      <c r="I44" s="78">
        <f t="shared" si="16"/>
        <v>32.532227237607259</v>
      </c>
      <c r="J44" s="68">
        <v>2</v>
      </c>
      <c r="K44" s="78">
        <f t="shared" si="17"/>
        <v>8.1330568094018147</v>
      </c>
      <c r="L44" s="68">
        <v>2</v>
      </c>
      <c r="M44" s="78">
        <f t="shared" si="18"/>
        <v>8.1330568094018147</v>
      </c>
      <c r="N44" s="68">
        <v>1</v>
      </c>
      <c r="O44" s="78">
        <f t="shared" si="19"/>
        <v>4.0665284047009074</v>
      </c>
      <c r="P44" s="68">
        <v>0</v>
      </c>
      <c r="Q44" s="78">
        <f t="shared" si="20"/>
        <v>0</v>
      </c>
      <c r="R44" s="68">
        <v>0</v>
      </c>
      <c r="S44" s="78">
        <f t="shared" si="21"/>
        <v>0</v>
      </c>
      <c r="T44" s="68">
        <v>1</v>
      </c>
      <c r="U44" s="78">
        <f t="shared" si="22"/>
        <v>4.0665284047009074</v>
      </c>
      <c r="V44" s="93">
        <v>4</v>
      </c>
      <c r="W44" s="78">
        <f t="shared" si="23"/>
        <v>16.266113618803629</v>
      </c>
      <c r="X44" s="68">
        <v>4</v>
      </c>
      <c r="Y44" s="78">
        <f t="shared" si="24"/>
        <v>16.266113618803629</v>
      </c>
      <c r="Z44" s="59"/>
      <c r="AA44" s="59"/>
      <c r="AC44" s="34" t="s">
        <v>217</v>
      </c>
      <c r="AD44" s="34">
        <v>24591</v>
      </c>
    </row>
    <row r="45" spans="1:30" ht="12.9" customHeight="1" x14ac:dyDescent="0.25">
      <c r="A45" s="77" t="s">
        <v>218</v>
      </c>
      <c r="B45" s="92">
        <f t="shared" si="12"/>
        <v>15</v>
      </c>
      <c r="C45" s="91">
        <f t="shared" si="13"/>
        <v>104.97585555322277</v>
      </c>
      <c r="D45" s="68">
        <v>2</v>
      </c>
      <c r="E45" s="78">
        <f t="shared" si="14"/>
        <v>13.996780740429703</v>
      </c>
      <c r="F45" s="68">
        <v>3</v>
      </c>
      <c r="G45" s="78">
        <f t="shared" si="15"/>
        <v>20.995171110644552</v>
      </c>
      <c r="H45" s="68">
        <v>2</v>
      </c>
      <c r="I45" s="78">
        <f t="shared" si="16"/>
        <v>13.996780740429703</v>
      </c>
      <c r="J45" s="68">
        <v>3</v>
      </c>
      <c r="K45" s="78">
        <f t="shared" si="17"/>
        <v>20.995171110644552</v>
      </c>
      <c r="L45" s="68">
        <v>0</v>
      </c>
      <c r="M45" s="78">
        <f t="shared" si="18"/>
        <v>0</v>
      </c>
      <c r="N45" s="68">
        <v>0</v>
      </c>
      <c r="O45" s="78">
        <f t="shared" si="19"/>
        <v>0</v>
      </c>
      <c r="P45" s="68">
        <v>0</v>
      </c>
      <c r="Q45" s="78">
        <f t="shared" si="20"/>
        <v>0</v>
      </c>
      <c r="R45" s="68">
        <v>0</v>
      </c>
      <c r="S45" s="78">
        <f t="shared" si="21"/>
        <v>0</v>
      </c>
      <c r="T45" s="68">
        <v>1</v>
      </c>
      <c r="U45" s="78">
        <f t="shared" si="22"/>
        <v>6.9983903702148513</v>
      </c>
      <c r="V45" s="93">
        <v>0</v>
      </c>
      <c r="W45" s="78">
        <f t="shared" si="23"/>
        <v>0</v>
      </c>
      <c r="X45" s="68">
        <v>4</v>
      </c>
      <c r="Y45" s="78">
        <f t="shared" si="24"/>
        <v>27.993561480859405</v>
      </c>
      <c r="Z45" s="59"/>
      <c r="AA45" s="59"/>
      <c r="AC45" s="34" t="s">
        <v>218</v>
      </c>
      <c r="AD45" s="34">
        <v>14289</v>
      </c>
    </row>
    <row r="46" spans="1:30" ht="12.9" customHeight="1" x14ac:dyDescent="0.25">
      <c r="A46" s="77" t="s">
        <v>219</v>
      </c>
      <c r="B46" s="92">
        <f t="shared" si="12"/>
        <v>15</v>
      </c>
      <c r="C46" s="91">
        <f t="shared" si="13"/>
        <v>169.70245502884941</v>
      </c>
      <c r="D46" s="68">
        <v>3</v>
      </c>
      <c r="E46" s="78">
        <f t="shared" si="14"/>
        <v>33.940491005769879</v>
      </c>
      <c r="F46" s="68">
        <v>1</v>
      </c>
      <c r="G46" s="78">
        <f t="shared" si="15"/>
        <v>11.313497001923293</v>
      </c>
      <c r="H46" s="68">
        <v>6</v>
      </c>
      <c r="I46" s="78">
        <f t="shared" si="16"/>
        <v>67.880982011539757</v>
      </c>
      <c r="J46" s="68">
        <v>0</v>
      </c>
      <c r="K46" s="78">
        <f t="shared" si="17"/>
        <v>0</v>
      </c>
      <c r="L46" s="68">
        <v>1</v>
      </c>
      <c r="M46" s="78">
        <f t="shared" si="18"/>
        <v>11.313497001923293</v>
      </c>
      <c r="N46" s="68">
        <v>0</v>
      </c>
      <c r="O46" s="78">
        <f t="shared" si="19"/>
        <v>0</v>
      </c>
      <c r="P46" s="68">
        <v>0</v>
      </c>
      <c r="Q46" s="78">
        <f t="shared" si="20"/>
        <v>0</v>
      </c>
      <c r="R46" s="68">
        <v>0</v>
      </c>
      <c r="S46" s="78">
        <f t="shared" si="21"/>
        <v>0</v>
      </c>
      <c r="T46" s="68">
        <v>1</v>
      </c>
      <c r="U46" s="78">
        <f t="shared" si="22"/>
        <v>11.313497001923293</v>
      </c>
      <c r="V46" s="93">
        <v>0</v>
      </c>
      <c r="W46" s="78">
        <f t="shared" si="23"/>
        <v>0</v>
      </c>
      <c r="X46" s="68">
        <v>3</v>
      </c>
      <c r="Y46" s="78">
        <f t="shared" si="24"/>
        <v>33.940491005769879</v>
      </c>
      <c r="Z46" s="59"/>
      <c r="AA46" s="59"/>
      <c r="AC46" s="34" t="s">
        <v>219</v>
      </c>
      <c r="AD46" s="34">
        <v>8839</v>
      </c>
    </row>
    <row r="47" spans="1:30" s="54" customFormat="1" ht="12.9" customHeight="1" x14ac:dyDescent="0.25">
      <c r="A47" s="90" t="s">
        <v>220</v>
      </c>
      <c r="B47" s="92">
        <f t="shared" si="12"/>
        <v>532</v>
      </c>
      <c r="C47" s="91">
        <f t="shared" si="13"/>
        <v>205.4046123374041</v>
      </c>
      <c r="D47" s="87">
        <f>SUM(D48:D55)</f>
        <v>89</v>
      </c>
      <c r="E47" s="91">
        <f t="shared" si="14"/>
        <v>34.362801688024369</v>
      </c>
      <c r="F47" s="87">
        <f>SUM(F48:F55)</f>
        <v>117</v>
      </c>
      <c r="G47" s="91">
        <f t="shared" si="15"/>
        <v>45.173570758414066</v>
      </c>
      <c r="H47" s="87">
        <f>SUM(H48:H55)</f>
        <v>33</v>
      </c>
      <c r="I47" s="91">
        <f t="shared" si="16"/>
        <v>12.741263547244992</v>
      </c>
      <c r="J47" s="87">
        <f>SUM(J48:J55)</f>
        <v>90</v>
      </c>
      <c r="K47" s="91">
        <f t="shared" si="17"/>
        <v>34.748900583395425</v>
      </c>
      <c r="L47" s="87">
        <f>SUM(L48:L55)</f>
        <v>34</v>
      </c>
      <c r="M47" s="91">
        <f t="shared" si="18"/>
        <v>13.127362442616052</v>
      </c>
      <c r="N47" s="87">
        <f>SUM(N48:N55)</f>
        <v>18</v>
      </c>
      <c r="O47" s="91">
        <f t="shared" si="19"/>
        <v>6.9497801166790856</v>
      </c>
      <c r="P47" s="87">
        <f>SUM(P48:P55)</f>
        <v>33</v>
      </c>
      <c r="Q47" s="91">
        <f t="shared" si="20"/>
        <v>12.741263547244992</v>
      </c>
      <c r="R47" s="87">
        <f>SUM(R48:R55)</f>
        <v>13</v>
      </c>
      <c r="S47" s="91">
        <f t="shared" si="21"/>
        <v>5.0192856398237842</v>
      </c>
      <c r="T47" s="87">
        <f>SUM(T48:T55)</f>
        <v>12</v>
      </c>
      <c r="U47" s="91">
        <f t="shared" si="22"/>
        <v>4.6331867444527237</v>
      </c>
      <c r="V47" s="87">
        <f>SUM(V48:V55)</f>
        <v>13</v>
      </c>
      <c r="W47" s="91">
        <f t="shared" si="23"/>
        <v>5.0192856398237842</v>
      </c>
      <c r="X47" s="87">
        <f>SUM(X48:X55)</f>
        <v>80</v>
      </c>
      <c r="Y47" s="91">
        <f t="shared" si="24"/>
        <v>30.887911629684826</v>
      </c>
      <c r="Z47" s="50"/>
      <c r="AA47" s="50"/>
      <c r="AC47" s="54" t="s">
        <v>220</v>
      </c>
      <c r="AD47" s="54">
        <v>259001</v>
      </c>
    </row>
    <row r="48" spans="1:30" ht="12.9" customHeight="1" x14ac:dyDescent="0.25">
      <c r="A48" s="77" t="s">
        <v>220</v>
      </c>
      <c r="B48" s="92">
        <f t="shared" si="12"/>
        <v>155</v>
      </c>
      <c r="C48" s="91">
        <f t="shared" si="13"/>
        <v>197.43462366413186</v>
      </c>
      <c r="D48" s="68">
        <v>14</v>
      </c>
      <c r="E48" s="78">
        <f t="shared" si="14"/>
        <v>17.832804718050621</v>
      </c>
      <c r="F48" s="68">
        <v>31</v>
      </c>
      <c r="G48" s="78">
        <f t="shared" si="15"/>
        <v>39.486924732826374</v>
      </c>
      <c r="H48" s="68">
        <v>7</v>
      </c>
      <c r="I48" s="78">
        <f t="shared" si="16"/>
        <v>8.9164023590253105</v>
      </c>
      <c r="J48" s="68">
        <v>33</v>
      </c>
      <c r="K48" s="78">
        <f t="shared" si="17"/>
        <v>42.034468263976464</v>
      </c>
      <c r="L48" s="68">
        <v>12</v>
      </c>
      <c r="M48" s="78">
        <f t="shared" si="18"/>
        <v>15.285261186900531</v>
      </c>
      <c r="N48" s="68">
        <v>4</v>
      </c>
      <c r="O48" s="78">
        <f t="shared" si="19"/>
        <v>5.0950870623001769</v>
      </c>
      <c r="P48" s="68">
        <v>12</v>
      </c>
      <c r="Q48" s="78">
        <f t="shared" si="20"/>
        <v>15.285261186900531</v>
      </c>
      <c r="R48" s="68">
        <v>2</v>
      </c>
      <c r="S48" s="78">
        <f t="shared" si="21"/>
        <v>2.5475435311500885</v>
      </c>
      <c r="T48" s="68">
        <v>6</v>
      </c>
      <c r="U48" s="78">
        <f t="shared" si="22"/>
        <v>7.6426305934502654</v>
      </c>
      <c r="V48" s="93">
        <v>6</v>
      </c>
      <c r="W48" s="78">
        <f t="shared" si="23"/>
        <v>7.6426305934502654</v>
      </c>
      <c r="X48" s="68">
        <v>28</v>
      </c>
      <c r="Y48" s="78">
        <f t="shared" si="24"/>
        <v>35.665609436101242</v>
      </c>
      <c r="Z48" s="59"/>
      <c r="AA48" s="59"/>
      <c r="AC48" s="34" t="s">
        <v>184</v>
      </c>
      <c r="AD48" s="34">
        <v>78507</v>
      </c>
    </row>
    <row r="49" spans="1:30" ht="12.9" customHeight="1" x14ac:dyDescent="0.25">
      <c r="A49" s="77" t="s">
        <v>221</v>
      </c>
      <c r="B49" s="92">
        <f t="shared" si="12"/>
        <v>53</v>
      </c>
      <c r="C49" s="91">
        <f t="shared" si="13"/>
        <v>176.33163655720799</v>
      </c>
      <c r="D49" s="68">
        <v>2</v>
      </c>
      <c r="E49" s="78">
        <f t="shared" si="14"/>
        <v>6.6540240210267161</v>
      </c>
      <c r="F49" s="68">
        <v>13</v>
      </c>
      <c r="G49" s="78">
        <f t="shared" si="15"/>
        <v>43.25115613667365</v>
      </c>
      <c r="H49" s="68">
        <v>5</v>
      </c>
      <c r="I49" s="78">
        <f t="shared" si="16"/>
        <v>16.635060052566789</v>
      </c>
      <c r="J49" s="68">
        <v>11</v>
      </c>
      <c r="K49" s="78">
        <f t="shared" si="17"/>
        <v>36.597132115646936</v>
      </c>
      <c r="L49" s="68">
        <v>5</v>
      </c>
      <c r="M49" s="78">
        <f t="shared" si="18"/>
        <v>16.635060052566789</v>
      </c>
      <c r="N49" s="68">
        <v>3</v>
      </c>
      <c r="O49" s="78">
        <f t="shared" si="19"/>
        <v>9.9810360315400732</v>
      </c>
      <c r="P49" s="68">
        <v>1</v>
      </c>
      <c r="Q49" s="78">
        <f t="shared" si="20"/>
        <v>3.327012010513358</v>
      </c>
      <c r="R49" s="68">
        <v>3</v>
      </c>
      <c r="S49" s="78">
        <f t="shared" si="21"/>
        <v>9.9810360315400732</v>
      </c>
      <c r="T49" s="68">
        <v>1</v>
      </c>
      <c r="U49" s="78">
        <f t="shared" si="22"/>
        <v>3.327012010513358</v>
      </c>
      <c r="V49" s="93">
        <v>1</v>
      </c>
      <c r="W49" s="78">
        <f t="shared" si="23"/>
        <v>3.327012010513358</v>
      </c>
      <c r="X49" s="68">
        <v>8</v>
      </c>
      <c r="Y49" s="78">
        <f t="shared" si="24"/>
        <v>26.616096084106864</v>
      </c>
      <c r="Z49" s="59"/>
      <c r="AA49" s="59"/>
      <c r="AC49" s="34" t="s">
        <v>221</v>
      </c>
      <c r="AD49" s="34">
        <v>30057</v>
      </c>
    </row>
    <row r="50" spans="1:30" ht="12.9" customHeight="1" x14ac:dyDescent="0.25">
      <c r="A50" s="77" t="s">
        <v>222</v>
      </c>
      <c r="B50" s="92">
        <f t="shared" si="12"/>
        <v>79</v>
      </c>
      <c r="C50" s="91">
        <f t="shared" si="13"/>
        <v>149.02567391673426</v>
      </c>
      <c r="D50" s="68">
        <v>9</v>
      </c>
      <c r="E50" s="78">
        <f t="shared" si="14"/>
        <v>16.977608420893777</v>
      </c>
      <c r="F50" s="68">
        <v>16</v>
      </c>
      <c r="G50" s="78">
        <f t="shared" si="15"/>
        <v>30.182414970477826</v>
      </c>
      <c r="H50" s="68">
        <v>8</v>
      </c>
      <c r="I50" s="78">
        <f t="shared" si="16"/>
        <v>15.091207485238913</v>
      </c>
      <c r="J50" s="68">
        <v>10</v>
      </c>
      <c r="K50" s="78">
        <f t="shared" si="17"/>
        <v>18.864009356548639</v>
      </c>
      <c r="L50" s="68">
        <v>4</v>
      </c>
      <c r="M50" s="78">
        <f t="shared" si="18"/>
        <v>7.5456037426194564</v>
      </c>
      <c r="N50" s="68">
        <v>3</v>
      </c>
      <c r="O50" s="78">
        <f t="shared" si="19"/>
        <v>5.6592028069645925</v>
      </c>
      <c r="P50" s="68">
        <v>6</v>
      </c>
      <c r="Q50" s="78">
        <f t="shared" si="20"/>
        <v>11.318405613929185</v>
      </c>
      <c r="R50" s="68">
        <v>3</v>
      </c>
      <c r="S50" s="78">
        <f t="shared" si="21"/>
        <v>5.6592028069645925</v>
      </c>
      <c r="T50" s="68">
        <v>2</v>
      </c>
      <c r="U50" s="78">
        <f t="shared" si="22"/>
        <v>3.7728018713097282</v>
      </c>
      <c r="V50" s="93">
        <v>1</v>
      </c>
      <c r="W50" s="78">
        <f t="shared" si="23"/>
        <v>1.8864009356548641</v>
      </c>
      <c r="X50" s="68">
        <v>17</v>
      </c>
      <c r="Y50" s="78">
        <f t="shared" si="24"/>
        <v>32.068815906132691</v>
      </c>
      <c r="Z50" s="59"/>
      <c r="AA50" s="59"/>
      <c r="AC50" s="34" t="s">
        <v>222</v>
      </c>
      <c r="AD50" s="34">
        <v>53011</v>
      </c>
    </row>
    <row r="51" spans="1:30" ht="12.9" customHeight="1" x14ac:dyDescent="0.25">
      <c r="A51" s="77" t="s">
        <v>223</v>
      </c>
      <c r="B51" s="92">
        <f t="shared" si="12"/>
        <v>26</v>
      </c>
      <c r="C51" s="91">
        <f t="shared" si="13"/>
        <v>330.45246568378241</v>
      </c>
      <c r="D51" s="68">
        <v>10</v>
      </c>
      <c r="E51" s="78">
        <f t="shared" si="14"/>
        <v>127.09710218607015</v>
      </c>
      <c r="F51" s="68">
        <v>6</v>
      </c>
      <c r="G51" s="78">
        <f t="shared" si="15"/>
        <v>76.258261311642102</v>
      </c>
      <c r="H51" s="68">
        <v>0</v>
      </c>
      <c r="I51" s="78">
        <f t="shared" si="16"/>
        <v>0</v>
      </c>
      <c r="J51" s="68">
        <v>3</v>
      </c>
      <c r="K51" s="78">
        <f t="shared" si="17"/>
        <v>38.129130655821051</v>
      </c>
      <c r="L51" s="68">
        <v>1</v>
      </c>
      <c r="M51" s="78">
        <f t="shared" si="18"/>
        <v>12.709710218607016</v>
      </c>
      <c r="N51" s="68">
        <v>1</v>
      </c>
      <c r="O51" s="78">
        <f t="shared" si="19"/>
        <v>12.709710218607016</v>
      </c>
      <c r="P51" s="68">
        <v>0</v>
      </c>
      <c r="Q51" s="78">
        <f t="shared" si="20"/>
        <v>0</v>
      </c>
      <c r="R51" s="68">
        <v>1</v>
      </c>
      <c r="S51" s="78">
        <f t="shared" si="21"/>
        <v>12.709710218607016</v>
      </c>
      <c r="T51" s="68">
        <v>0</v>
      </c>
      <c r="U51" s="78">
        <f t="shared" si="22"/>
        <v>0</v>
      </c>
      <c r="V51" s="93">
        <v>1</v>
      </c>
      <c r="W51" s="78">
        <f t="shared" si="23"/>
        <v>12.709710218607016</v>
      </c>
      <c r="X51" s="68">
        <v>3</v>
      </c>
      <c r="Y51" s="78">
        <f t="shared" si="24"/>
        <v>38.129130655821051</v>
      </c>
      <c r="Z51" s="59"/>
      <c r="AA51" s="59"/>
      <c r="AC51" s="34" t="s">
        <v>223</v>
      </c>
      <c r="AD51" s="34">
        <v>7868</v>
      </c>
    </row>
    <row r="52" spans="1:30" ht="12.9" customHeight="1" x14ac:dyDescent="0.25">
      <c r="A52" s="77" t="s">
        <v>224</v>
      </c>
      <c r="B52" s="92">
        <f t="shared" si="12"/>
        <v>137</v>
      </c>
      <c r="C52" s="91">
        <f t="shared" si="13"/>
        <v>377.16110560510958</v>
      </c>
      <c r="D52" s="68">
        <v>50</v>
      </c>
      <c r="E52" s="78">
        <f t="shared" si="14"/>
        <v>137.65003854201078</v>
      </c>
      <c r="F52" s="68">
        <v>24</v>
      </c>
      <c r="G52" s="78">
        <f t="shared" si="15"/>
        <v>66.072018500165171</v>
      </c>
      <c r="H52" s="68">
        <v>7</v>
      </c>
      <c r="I52" s="78">
        <f t="shared" si="16"/>
        <v>19.27100539588151</v>
      </c>
      <c r="J52" s="68">
        <v>15</v>
      </c>
      <c r="K52" s="78">
        <f t="shared" si="17"/>
        <v>41.295011562603236</v>
      </c>
      <c r="L52" s="68">
        <v>5</v>
      </c>
      <c r="M52" s="78">
        <f t="shared" si="18"/>
        <v>13.76500385420108</v>
      </c>
      <c r="N52" s="68">
        <v>5</v>
      </c>
      <c r="O52" s="78">
        <f t="shared" si="19"/>
        <v>13.76500385420108</v>
      </c>
      <c r="P52" s="68">
        <v>6</v>
      </c>
      <c r="Q52" s="78">
        <f t="shared" si="20"/>
        <v>16.518004625041293</v>
      </c>
      <c r="R52" s="68">
        <v>4</v>
      </c>
      <c r="S52" s="78">
        <f t="shared" si="21"/>
        <v>11.012003083360863</v>
      </c>
      <c r="T52" s="68">
        <v>2</v>
      </c>
      <c r="U52" s="78">
        <f t="shared" si="22"/>
        <v>5.5060015416804315</v>
      </c>
      <c r="V52" s="93">
        <v>4</v>
      </c>
      <c r="W52" s="78">
        <f t="shared" si="23"/>
        <v>11.012003083360863</v>
      </c>
      <c r="X52" s="68">
        <v>15</v>
      </c>
      <c r="Y52" s="78">
        <f t="shared" si="24"/>
        <v>41.295011562603236</v>
      </c>
      <c r="Z52" s="59"/>
      <c r="AA52" s="59"/>
      <c r="AC52" s="34" t="s">
        <v>224</v>
      </c>
      <c r="AD52" s="34">
        <v>36324</v>
      </c>
    </row>
    <row r="53" spans="1:30" ht="12.9" customHeight="1" x14ac:dyDescent="0.25">
      <c r="A53" s="77" t="s">
        <v>225</v>
      </c>
      <c r="B53" s="92">
        <f t="shared" si="12"/>
        <v>4</v>
      </c>
      <c r="C53" s="91">
        <f t="shared" si="13"/>
        <v>54.832076764907463</v>
      </c>
      <c r="D53" s="68">
        <v>0</v>
      </c>
      <c r="E53" s="78">
        <f t="shared" si="14"/>
        <v>0</v>
      </c>
      <c r="F53" s="68">
        <v>0</v>
      </c>
      <c r="G53" s="78">
        <f t="shared" si="15"/>
        <v>0</v>
      </c>
      <c r="H53" s="68">
        <v>0</v>
      </c>
      <c r="I53" s="78">
        <f t="shared" si="16"/>
        <v>0</v>
      </c>
      <c r="J53" s="68">
        <v>0</v>
      </c>
      <c r="K53" s="78">
        <f t="shared" si="17"/>
        <v>0</v>
      </c>
      <c r="L53" s="68">
        <v>1</v>
      </c>
      <c r="M53" s="78">
        <f t="shared" si="18"/>
        <v>13.708019191226866</v>
      </c>
      <c r="N53" s="68">
        <v>0</v>
      </c>
      <c r="O53" s="78">
        <f t="shared" si="19"/>
        <v>0</v>
      </c>
      <c r="P53" s="68">
        <v>1</v>
      </c>
      <c r="Q53" s="78">
        <f t="shared" si="20"/>
        <v>13.708019191226866</v>
      </c>
      <c r="R53" s="68">
        <v>0</v>
      </c>
      <c r="S53" s="78">
        <f t="shared" si="21"/>
        <v>0</v>
      </c>
      <c r="T53" s="68">
        <v>0</v>
      </c>
      <c r="U53" s="78">
        <f t="shared" si="22"/>
        <v>0</v>
      </c>
      <c r="V53" s="93">
        <v>0</v>
      </c>
      <c r="W53" s="78">
        <f t="shared" si="23"/>
        <v>0</v>
      </c>
      <c r="X53" s="68">
        <v>2</v>
      </c>
      <c r="Y53" s="78">
        <f t="shared" si="24"/>
        <v>27.416038382453731</v>
      </c>
      <c r="Z53" s="59"/>
      <c r="AA53" s="59"/>
      <c r="AC53" s="34" t="s">
        <v>225</v>
      </c>
      <c r="AD53" s="34">
        <v>7295</v>
      </c>
    </row>
    <row r="54" spans="1:30" ht="12.9" customHeight="1" x14ac:dyDescent="0.25">
      <c r="A54" s="77" t="s">
        <v>226</v>
      </c>
      <c r="B54" s="92">
        <f t="shared" si="12"/>
        <v>39</v>
      </c>
      <c r="C54" s="91">
        <f t="shared" si="13"/>
        <v>161.83915677649597</v>
      </c>
      <c r="D54" s="68">
        <v>1</v>
      </c>
      <c r="E54" s="78">
        <f t="shared" si="14"/>
        <v>4.1497219686281017</v>
      </c>
      <c r="F54" s="68">
        <v>15</v>
      </c>
      <c r="G54" s="78">
        <f t="shared" si="15"/>
        <v>62.245829529421528</v>
      </c>
      <c r="H54" s="68">
        <v>2</v>
      </c>
      <c r="I54" s="78">
        <f t="shared" si="16"/>
        <v>8.2994439372562034</v>
      </c>
      <c r="J54" s="68">
        <v>9</v>
      </c>
      <c r="K54" s="78">
        <f t="shared" si="17"/>
        <v>37.347497717652921</v>
      </c>
      <c r="L54" s="68">
        <v>2</v>
      </c>
      <c r="M54" s="78">
        <f t="shared" si="18"/>
        <v>8.2994439372562034</v>
      </c>
      <c r="N54" s="68">
        <v>1</v>
      </c>
      <c r="O54" s="78">
        <f t="shared" si="19"/>
        <v>4.1497219686281017</v>
      </c>
      <c r="P54" s="68">
        <v>6</v>
      </c>
      <c r="Q54" s="78">
        <f t="shared" si="20"/>
        <v>24.89833181176861</v>
      </c>
      <c r="R54" s="68">
        <v>0</v>
      </c>
      <c r="S54" s="78">
        <f t="shared" si="21"/>
        <v>0</v>
      </c>
      <c r="T54" s="68">
        <v>1</v>
      </c>
      <c r="U54" s="78">
        <f t="shared" si="22"/>
        <v>4.1497219686281017</v>
      </c>
      <c r="V54" s="93">
        <v>0</v>
      </c>
      <c r="W54" s="78">
        <f t="shared" si="23"/>
        <v>0</v>
      </c>
      <c r="X54" s="68">
        <v>2</v>
      </c>
      <c r="Y54" s="78">
        <f t="shared" si="24"/>
        <v>8.2994439372562034</v>
      </c>
      <c r="Z54" s="59"/>
      <c r="AA54" s="59"/>
      <c r="AC54" s="34" t="s">
        <v>226</v>
      </c>
      <c r="AD54" s="34">
        <v>24098</v>
      </c>
    </row>
    <row r="55" spans="1:30" ht="12.9" customHeight="1" x14ac:dyDescent="0.25">
      <c r="A55" s="77" t="s">
        <v>227</v>
      </c>
      <c r="B55" s="92">
        <f t="shared" si="12"/>
        <v>39</v>
      </c>
      <c r="C55" s="91">
        <f t="shared" si="13"/>
        <v>178.56325259832425</v>
      </c>
      <c r="D55" s="68">
        <v>3</v>
      </c>
      <c r="E55" s="78">
        <f t="shared" si="14"/>
        <v>13.735634815255713</v>
      </c>
      <c r="F55" s="68">
        <v>12</v>
      </c>
      <c r="G55" s="78">
        <f t="shared" si="15"/>
        <v>54.942539261022851</v>
      </c>
      <c r="H55" s="68">
        <v>4</v>
      </c>
      <c r="I55" s="78">
        <f t="shared" si="16"/>
        <v>18.314179753674281</v>
      </c>
      <c r="J55" s="68">
        <v>9</v>
      </c>
      <c r="K55" s="78">
        <f t="shared" si="17"/>
        <v>41.206904445767137</v>
      </c>
      <c r="L55" s="68">
        <v>4</v>
      </c>
      <c r="M55" s="78">
        <f t="shared" si="18"/>
        <v>18.314179753674281</v>
      </c>
      <c r="N55" s="68">
        <v>1</v>
      </c>
      <c r="O55" s="78">
        <f t="shared" si="19"/>
        <v>4.5785449384185704</v>
      </c>
      <c r="P55" s="68">
        <v>1</v>
      </c>
      <c r="Q55" s="78">
        <f t="shared" si="20"/>
        <v>4.5785449384185704</v>
      </c>
      <c r="R55" s="68">
        <v>0</v>
      </c>
      <c r="S55" s="78">
        <f t="shared" si="21"/>
        <v>0</v>
      </c>
      <c r="T55" s="68">
        <v>0</v>
      </c>
      <c r="U55" s="78">
        <f t="shared" si="22"/>
        <v>0</v>
      </c>
      <c r="V55" s="93">
        <v>0</v>
      </c>
      <c r="W55" s="78">
        <f t="shared" si="23"/>
        <v>0</v>
      </c>
      <c r="X55" s="68">
        <v>5</v>
      </c>
      <c r="Y55" s="78">
        <f t="shared" si="24"/>
        <v>22.892724692092852</v>
      </c>
      <c r="Z55" s="59"/>
      <c r="AA55" s="59"/>
      <c r="AC55" s="34" t="s">
        <v>227</v>
      </c>
      <c r="AD55" s="34">
        <v>21841</v>
      </c>
    </row>
    <row r="56" spans="1:30" s="54" customFormat="1" ht="12.9" customHeight="1" x14ac:dyDescent="0.25">
      <c r="A56" s="90" t="s">
        <v>228</v>
      </c>
      <c r="B56" s="92">
        <f t="shared" si="12"/>
        <v>607</v>
      </c>
      <c r="C56" s="91">
        <f t="shared" si="13"/>
        <v>248.5138299788743</v>
      </c>
      <c r="D56" s="87">
        <f>SUM(D57:D66)</f>
        <v>109</v>
      </c>
      <c r="E56" s="91">
        <f t="shared" si="14"/>
        <v>44.626041956667706</v>
      </c>
      <c r="F56" s="87">
        <f>SUM(F57:F66)</f>
        <v>144</v>
      </c>
      <c r="G56" s="91">
        <f t="shared" si="15"/>
        <v>58.955504970276593</v>
      </c>
      <c r="H56" s="87">
        <f>SUM(H57:H66)</f>
        <v>67</v>
      </c>
      <c r="I56" s="91">
        <f t="shared" si="16"/>
        <v>27.430686340337026</v>
      </c>
      <c r="J56" s="87">
        <f>SUM(J57:J66)</f>
        <v>52</v>
      </c>
      <c r="K56" s="91">
        <f t="shared" si="17"/>
        <v>21.289487905933218</v>
      </c>
      <c r="L56" s="87">
        <f>SUM(L57:L66)</f>
        <v>28</v>
      </c>
      <c r="M56" s="91">
        <f t="shared" si="18"/>
        <v>11.463570410887115</v>
      </c>
      <c r="N56" s="87">
        <f>SUM(N57:N66)</f>
        <v>28</v>
      </c>
      <c r="O56" s="91">
        <f t="shared" si="19"/>
        <v>11.463570410887115</v>
      </c>
      <c r="P56" s="87">
        <f>SUM(P57:P66)</f>
        <v>27</v>
      </c>
      <c r="Q56" s="91">
        <f t="shared" si="20"/>
        <v>11.054157181926863</v>
      </c>
      <c r="R56" s="87">
        <f>SUM(R57:R66)</f>
        <v>22</v>
      </c>
      <c r="S56" s="91">
        <f t="shared" si="21"/>
        <v>9.0070910371255923</v>
      </c>
      <c r="T56" s="87">
        <f>SUM(T57:T66)</f>
        <v>13</v>
      </c>
      <c r="U56" s="91">
        <f t="shared" si="22"/>
        <v>5.3223719764833044</v>
      </c>
      <c r="V56" s="87">
        <f>SUM(V57:V66)</f>
        <v>14</v>
      </c>
      <c r="W56" s="91">
        <f t="shared" si="23"/>
        <v>5.7317852054435576</v>
      </c>
      <c r="X56" s="87">
        <f>SUM(X57:X66)</f>
        <v>103</v>
      </c>
      <c r="Y56" s="91">
        <f t="shared" si="24"/>
        <v>42.169562582906181</v>
      </c>
      <c r="Z56" s="50"/>
      <c r="AA56" s="50"/>
      <c r="AC56" s="54" t="s">
        <v>228</v>
      </c>
      <c r="AD56" s="54">
        <v>244252</v>
      </c>
    </row>
    <row r="57" spans="1:30" ht="12.9" customHeight="1" x14ac:dyDescent="0.25">
      <c r="A57" s="77" t="s">
        <v>228</v>
      </c>
      <c r="B57" s="92">
        <f t="shared" si="12"/>
        <v>200</v>
      </c>
      <c r="C57" s="91">
        <f t="shared" si="13"/>
        <v>290.71035074203814</v>
      </c>
      <c r="D57" s="68">
        <v>44</v>
      </c>
      <c r="E57" s="78">
        <f t="shared" si="14"/>
        <v>63.956277163248402</v>
      </c>
      <c r="F57" s="68">
        <v>44</v>
      </c>
      <c r="G57" s="78">
        <f t="shared" si="15"/>
        <v>63.956277163248402</v>
      </c>
      <c r="H57" s="68">
        <v>23</v>
      </c>
      <c r="I57" s="78">
        <f t="shared" si="16"/>
        <v>33.431690335334387</v>
      </c>
      <c r="J57" s="68">
        <v>13</v>
      </c>
      <c r="K57" s="78">
        <f t="shared" si="17"/>
        <v>18.896172798232481</v>
      </c>
      <c r="L57" s="68">
        <v>9</v>
      </c>
      <c r="M57" s="78">
        <f t="shared" si="18"/>
        <v>13.081965783391718</v>
      </c>
      <c r="N57" s="68">
        <v>6</v>
      </c>
      <c r="O57" s="78">
        <f t="shared" si="19"/>
        <v>8.7213105222611453</v>
      </c>
      <c r="P57" s="68">
        <v>7</v>
      </c>
      <c r="Q57" s="78">
        <f t="shared" si="20"/>
        <v>10.174862275971336</v>
      </c>
      <c r="R57" s="68">
        <v>7</v>
      </c>
      <c r="S57" s="78">
        <f t="shared" si="21"/>
        <v>10.174862275971336</v>
      </c>
      <c r="T57" s="68">
        <v>3</v>
      </c>
      <c r="U57" s="78">
        <f t="shared" si="22"/>
        <v>4.3606552611305727</v>
      </c>
      <c r="V57" s="93">
        <v>4</v>
      </c>
      <c r="W57" s="78">
        <f t="shared" si="23"/>
        <v>5.814207014840763</v>
      </c>
      <c r="X57" s="68">
        <v>40</v>
      </c>
      <c r="Y57" s="78">
        <f t="shared" si="24"/>
        <v>58.142070148407633</v>
      </c>
      <c r="Z57" s="59"/>
      <c r="AA57" s="59"/>
      <c r="AC57" s="34" t="s">
        <v>184</v>
      </c>
      <c r="AD57" s="34">
        <v>68797</v>
      </c>
    </row>
    <row r="58" spans="1:30" ht="12.9" customHeight="1" x14ac:dyDescent="0.25">
      <c r="A58" s="77" t="s">
        <v>229</v>
      </c>
      <c r="B58" s="92">
        <f t="shared" si="12"/>
        <v>55</v>
      </c>
      <c r="C58" s="91">
        <f t="shared" si="13"/>
        <v>252.1894630657068</v>
      </c>
      <c r="D58" s="68">
        <v>5</v>
      </c>
      <c r="E58" s="78">
        <f t="shared" si="14"/>
        <v>22.926314824155167</v>
      </c>
      <c r="F58" s="68">
        <v>12</v>
      </c>
      <c r="G58" s="78">
        <f t="shared" si="15"/>
        <v>55.023155577972396</v>
      </c>
      <c r="H58" s="68">
        <v>7</v>
      </c>
      <c r="I58" s="78">
        <f t="shared" si="16"/>
        <v>32.096840753817233</v>
      </c>
      <c r="J58" s="68">
        <v>9</v>
      </c>
      <c r="K58" s="78">
        <f t="shared" si="17"/>
        <v>41.267366683479295</v>
      </c>
      <c r="L58" s="68">
        <v>3</v>
      </c>
      <c r="M58" s="78">
        <f t="shared" si="18"/>
        <v>13.755788894493099</v>
      </c>
      <c r="N58" s="68">
        <v>1</v>
      </c>
      <c r="O58" s="78">
        <f t="shared" si="19"/>
        <v>4.585262964831033</v>
      </c>
      <c r="P58" s="68">
        <v>4</v>
      </c>
      <c r="Q58" s="78">
        <f t="shared" si="20"/>
        <v>18.341051859324132</v>
      </c>
      <c r="R58" s="68">
        <v>2</v>
      </c>
      <c r="S58" s="78">
        <f t="shared" si="21"/>
        <v>9.170525929662066</v>
      </c>
      <c r="T58" s="68">
        <v>1</v>
      </c>
      <c r="U58" s="78">
        <f t="shared" si="22"/>
        <v>4.585262964831033</v>
      </c>
      <c r="V58" s="93">
        <v>3</v>
      </c>
      <c r="W58" s="78">
        <f t="shared" si="23"/>
        <v>13.755788894493099</v>
      </c>
      <c r="X58" s="68">
        <v>8</v>
      </c>
      <c r="Y58" s="78">
        <f t="shared" si="24"/>
        <v>36.682103718648264</v>
      </c>
      <c r="Z58" s="59"/>
      <c r="AA58" s="59"/>
      <c r="AC58" s="34" t="s">
        <v>229</v>
      </c>
      <c r="AD58" s="34">
        <v>21809</v>
      </c>
    </row>
    <row r="59" spans="1:30" ht="12.9" customHeight="1" x14ac:dyDescent="0.25">
      <c r="A59" s="77" t="s">
        <v>230</v>
      </c>
      <c r="B59" s="92">
        <f t="shared" si="12"/>
        <v>69</v>
      </c>
      <c r="C59" s="91">
        <f t="shared" si="13"/>
        <v>296.1881868131868</v>
      </c>
      <c r="D59" s="68">
        <v>12</v>
      </c>
      <c r="E59" s="78">
        <f t="shared" si="14"/>
        <v>51.510989010989015</v>
      </c>
      <c r="F59" s="68">
        <v>19</v>
      </c>
      <c r="G59" s="78">
        <f t="shared" si="15"/>
        <v>81.559065934065941</v>
      </c>
      <c r="H59" s="68">
        <v>6</v>
      </c>
      <c r="I59" s="78">
        <f t="shared" si="16"/>
        <v>25.755494505494507</v>
      </c>
      <c r="J59" s="68">
        <v>10</v>
      </c>
      <c r="K59" s="78">
        <f t="shared" si="17"/>
        <v>42.925824175824175</v>
      </c>
      <c r="L59" s="68">
        <v>1</v>
      </c>
      <c r="M59" s="78">
        <f t="shared" si="18"/>
        <v>4.2925824175824179</v>
      </c>
      <c r="N59" s="68">
        <v>3</v>
      </c>
      <c r="O59" s="78">
        <f t="shared" si="19"/>
        <v>12.877747252747254</v>
      </c>
      <c r="P59" s="68">
        <v>4</v>
      </c>
      <c r="Q59" s="78">
        <f t="shared" si="20"/>
        <v>17.170329670329672</v>
      </c>
      <c r="R59" s="68">
        <v>2</v>
      </c>
      <c r="S59" s="78">
        <f t="shared" si="21"/>
        <v>8.5851648351648358</v>
      </c>
      <c r="T59" s="68">
        <v>2</v>
      </c>
      <c r="U59" s="78">
        <f t="shared" si="22"/>
        <v>8.5851648351648358</v>
      </c>
      <c r="V59" s="93">
        <v>2</v>
      </c>
      <c r="W59" s="78">
        <f t="shared" si="23"/>
        <v>8.5851648351648358</v>
      </c>
      <c r="X59" s="68">
        <v>8</v>
      </c>
      <c r="Y59" s="78">
        <f t="shared" si="24"/>
        <v>34.340659340659343</v>
      </c>
      <c r="Z59" s="59"/>
      <c r="AA59" s="59"/>
      <c r="AC59" s="34" t="s">
        <v>230</v>
      </c>
      <c r="AD59" s="34">
        <v>23296</v>
      </c>
    </row>
    <row r="60" spans="1:30" ht="12.9" customHeight="1" x14ac:dyDescent="0.25">
      <c r="A60" s="77" t="s">
        <v>231</v>
      </c>
      <c r="B60" s="92">
        <f t="shared" si="12"/>
        <v>49</v>
      </c>
      <c r="C60" s="91">
        <f t="shared" si="13"/>
        <v>247.00070571630206</v>
      </c>
      <c r="D60" s="68">
        <v>9</v>
      </c>
      <c r="E60" s="78">
        <f t="shared" si="14"/>
        <v>45.367476560137106</v>
      </c>
      <c r="F60" s="68">
        <v>12</v>
      </c>
      <c r="G60" s="78">
        <f t="shared" si="15"/>
        <v>60.489968746849478</v>
      </c>
      <c r="H60" s="68">
        <v>5</v>
      </c>
      <c r="I60" s="78">
        <f t="shared" si="16"/>
        <v>25.204153644520616</v>
      </c>
      <c r="J60" s="68">
        <v>3</v>
      </c>
      <c r="K60" s="78">
        <f t="shared" si="17"/>
        <v>15.122492186712369</v>
      </c>
      <c r="L60" s="68">
        <v>2</v>
      </c>
      <c r="M60" s="78">
        <f t="shared" si="18"/>
        <v>10.081661457808247</v>
      </c>
      <c r="N60" s="68">
        <v>1</v>
      </c>
      <c r="O60" s="78">
        <f t="shared" si="19"/>
        <v>5.0408307289041234</v>
      </c>
      <c r="P60" s="68">
        <v>2</v>
      </c>
      <c r="Q60" s="78">
        <f t="shared" si="20"/>
        <v>10.081661457808247</v>
      </c>
      <c r="R60" s="68">
        <v>2</v>
      </c>
      <c r="S60" s="78">
        <f t="shared" si="21"/>
        <v>10.081661457808247</v>
      </c>
      <c r="T60" s="68">
        <v>1</v>
      </c>
      <c r="U60" s="78">
        <f t="shared" si="22"/>
        <v>5.0408307289041234</v>
      </c>
      <c r="V60" s="93">
        <v>2</v>
      </c>
      <c r="W60" s="78">
        <f t="shared" si="23"/>
        <v>10.081661457808247</v>
      </c>
      <c r="X60" s="68">
        <v>10</v>
      </c>
      <c r="Y60" s="78">
        <f t="shared" si="24"/>
        <v>50.408307289041232</v>
      </c>
      <c r="Z60" s="59"/>
      <c r="AA60" s="59"/>
      <c r="AC60" s="34" t="s">
        <v>231</v>
      </c>
      <c r="AD60" s="34">
        <v>19838</v>
      </c>
    </row>
    <row r="61" spans="1:30" ht="12.9" customHeight="1" x14ac:dyDescent="0.25">
      <c r="A61" s="77" t="s">
        <v>232</v>
      </c>
      <c r="B61" s="92">
        <f t="shared" si="12"/>
        <v>56</v>
      </c>
      <c r="C61" s="91">
        <f t="shared" si="13"/>
        <v>218.5792349726776</v>
      </c>
      <c r="D61" s="68">
        <v>11</v>
      </c>
      <c r="E61" s="78">
        <f t="shared" si="14"/>
        <v>42.935206869633099</v>
      </c>
      <c r="F61" s="68">
        <v>14</v>
      </c>
      <c r="G61" s="78">
        <f t="shared" si="15"/>
        <v>54.644808743169399</v>
      </c>
      <c r="H61" s="68">
        <v>4</v>
      </c>
      <c r="I61" s="78">
        <f t="shared" si="16"/>
        <v>15.612802498048399</v>
      </c>
      <c r="J61" s="68">
        <v>3</v>
      </c>
      <c r="K61" s="78">
        <f t="shared" si="17"/>
        <v>11.7096018735363</v>
      </c>
      <c r="L61" s="68">
        <v>4</v>
      </c>
      <c r="M61" s="78">
        <f t="shared" si="18"/>
        <v>15.612802498048399</v>
      </c>
      <c r="N61" s="68">
        <v>4</v>
      </c>
      <c r="O61" s="78">
        <f t="shared" si="19"/>
        <v>15.612802498048399</v>
      </c>
      <c r="P61" s="68">
        <v>2</v>
      </c>
      <c r="Q61" s="78">
        <f t="shared" si="20"/>
        <v>7.8064012490241996</v>
      </c>
      <c r="R61" s="68">
        <v>4</v>
      </c>
      <c r="S61" s="78">
        <f t="shared" si="21"/>
        <v>15.612802498048399</v>
      </c>
      <c r="T61" s="68">
        <v>3</v>
      </c>
      <c r="U61" s="78">
        <f t="shared" si="22"/>
        <v>11.7096018735363</v>
      </c>
      <c r="V61" s="93">
        <v>1</v>
      </c>
      <c r="W61" s="78">
        <f t="shared" si="23"/>
        <v>3.9032006245120998</v>
      </c>
      <c r="X61" s="68">
        <v>6</v>
      </c>
      <c r="Y61" s="78">
        <f t="shared" si="24"/>
        <v>23.419203747072601</v>
      </c>
      <c r="Z61" s="59"/>
      <c r="AA61" s="59"/>
      <c r="AC61" s="34" t="s">
        <v>232</v>
      </c>
      <c r="AD61" s="34">
        <v>25620</v>
      </c>
    </row>
    <row r="62" spans="1:30" ht="12.9" customHeight="1" x14ac:dyDescent="0.25">
      <c r="A62" s="77" t="s">
        <v>233</v>
      </c>
      <c r="B62" s="92">
        <f t="shared" si="12"/>
        <v>23</v>
      </c>
      <c r="C62" s="91">
        <f t="shared" si="13"/>
        <v>211.28054381774757</v>
      </c>
      <c r="D62" s="68">
        <v>2</v>
      </c>
      <c r="E62" s="78">
        <f t="shared" si="14"/>
        <v>18.372221201543269</v>
      </c>
      <c r="F62" s="68">
        <v>11</v>
      </c>
      <c r="G62" s="78">
        <f t="shared" si="15"/>
        <v>101.04721660848797</v>
      </c>
      <c r="H62" s="68">
        <v>2</v>
      </c>
      <c r="I62" s="78">
        <f t="shared" si="16"/>
        <v>18.372221201543269</v>
      </c>
      <c r="J62" s="68">
        <v>3</v>
      </c>
      <c r="K62" s="78">
        <f t="shared" si="17"/>
        <v>27.558331802314896</v>
      </c>
      <c r="L62" s="68">
        <v>1</v>
      </c>
      <c r="M62" s="78">
        <f t="shared" si="18"/>
        <v>9.1861106007716344</v>
      </c>
      <c r="N62" s="68">
        <v>1</v>
      </c>
      <c r="O62" s="78">
        <f t="shared" si="19"/>
        <v>9.1861106007716344</v>
      </c>
      <c r="P62" s="68">
        <v>0</v>
      </c>
      <c r="Q62" s="78">
        <f t="shared" si="20"/>
        <v>0</v>
      </c>
      <c r="R62" s="68">
        <v>0</v>
      </c>
      <c r="S62" s="78">
        <f t="shared" si="21"/>
        <v>0</v>
      </c>
      <c r="T62" s="68">
        <v>0</v>
      </c>
      <c r="U62" s="78">
        <f t="shared" si="22"/>
        <v>0</v>
      </c>
      <c r="V62" s="93">
        <v>1</v>
      </c>
      <c r="W62" s="78">
        <f t="shared" si="23"/>
        <v>9.1861106007716344</v>
      </c>
      <c r="X62" s="68">
        <v>2</v>
      </c>
      <c r="Y62" s="78">
        <f t="shared" si="24"/>
        <v>18.372221201543269</v>
      </c>
      <c r="Z62" s="59"/>
      <c r="AA62" s="59"/>
      <c r="AC62" s="34" t="s">
        <v>233</v>
      </c>
      <c r="AD62" s="34">
        <v>10886</v>
      </c>
    </row>
    <row r="63" spans="1:30" ht="12.9" customHeight="1" x14ac:dyDescent="0.25">
      <c r="A63" s="77" t="s">
        <v>234</v>
      </c>
      <c r="B63" s="92">
        <f t="shared" si="12"/>
        <v>32</v>
      </c>
      <c r="C63" s="91">
        <f t="shared" si="13"/>
        <v>253.08446694084151</v>
      </c>
      <c r="D63" s="68">
        <v>4</v>
      </c>
      <c r="E63" s="78">
        <f t="shared" si="14"/>
        <v>31.635558367605189</v>
      </c>
      <c r="F63" s="68">
        <v>6</v>
      </c>
      <c r="G63" s="78">
        <f t="shared" si="15"/>
        <v>47.453337551407778</v>
      </c>
      <c r="H63" s="68">
        <v>5</v>
      </c>
      <c r="I63" s="78">
        <f t="shared" si="16"/>
        <v>39.544447959506485</v>
      </c>
      <c r="J63" s="68">
        <v>1</v>
      </c>
      <c r="K63" s="78">
        <f t="shared" si="17"/>
        <v>7.9088895919012971</v>
      </c>
      <c r="L63" s="68">
        <v>2</v>
      </c>
      <c r="M63" s="78">
        <f t="shared" si="18"/>
        <v>15.817779183802594</v>
      </c>
      <c r="N63" s="68">
        <v>3</v>
      </c>
      <c r="O63" s="78">
        <f t="shared" si="19"/>
        <v>23.726668775703889</v>
      </c>
      <c r="P63" s="68">
        <v>1</v>
      </c>
      <c r="Q63" s="78">
        <f t="shared" si="20"/>
        <v>7.9088895919012971</v>
      </c>
      <c r="R63" s="68">
        <v>0</v>
      </c>
      <c r="S63" s="78">
        <f t="shared" si="21"/>
        <v>0</v>
      </c>
      <c r="T63" s="68">
        <v>2</v>
      </c>
      <c r="U63" s="78">
        <f t="shared" si="22"/>
        <v>15.817779183802594</v>
      </c>
      <c r="V63" s="93">
        <v>0</v>
      </c>
      <c r="W63" s="78">
        <f t="shared" si="23"/>
        <v>0</v>
      </c>
      <c r="X63" s="68">
        <v>8</v>
      </c>
      <c r="Y63" s="78">
        <f t="shared" si="24"/>
        <v>63.271116735210377</v>
      </c>
      <c r="Z63" s="59"/>
      <c r="AA63" s="59"/>
      <c r="AC63" s="34" t="s">
        <v>234</v>
      </c>
      <c r="AD63" s="34">
        <v>12644</v>
      </c>
    </row>
    <row r="64" spans="1:30" ht="12.9" customHeight="1" x14ac:dyDescent="0.25">
      <c r="A64" s="77" t="s">
        <v>235</v>
      </c>
      <c r="B64" s="92">
        <f t="shared" si="12"/>
        <v>43</v>
      </c>
      <c r="C64" s="91">
        <f t="shared" si="13"/>
        <v>367.27024256918344</v>
      </c>
      <c r="D64" s="68">
        <v>9</v>
      </c>
      <c r="E64" s="78">
        <f t="shared" si="14"/>
        <v>76.870515886573287</v>
      </c>
      <c r="F64" s="68">
        <v>13</v>
      </c>
      <c r="G64" s="78">
        <f t="shared" si="15"/>
        <v>111.0351896139392</v>
      </c>
      <c r="H64" s="68">
        <v>2</v>
      </c>
      <c r="I64" s="78">
        <f t="shared" si="16"/>
        <v>17.082336863682951</v>
      </c>
      <c r="J64" s="68">
        <v>2</v>
      </c>
      <c r="K64" s="78">
        <f t="shared" si="17"/>
        <v>17.082336863682951</v>
      </c>
      <c r="L64" s="68">
        <v>1</v>
      </c>
      <c r="M64" s="78">
        <f t="shared" si="18"/>
        <v>8.5411684318414753</v>
      </c>
      <c r="N64" s="68">
        <v>3</v>
      </c>
      <c r="O64" s="78">
        <f t="shared" si="19"/>
        <v>25.623505295524431</v>
      </c>
      <c r="P64" s="68">
        <v>2</v>
      </c>
      <c r="Q64" s="78">
        <f t="shared" si="20"/>
        <v>17.082336863682951</v>
      </c>
      <c r="R64" s="68">
        <v>4</v>
      </c>
      <c r="S64" s="78">
        <f t="shared" si="21"/>
        <v>34.164673727365901</v>
      </c>
      <c r="T64" s="68">
        <v>0</v>
      </c>
      <c r="U64" s="78">
        <f t="shared" si="22"/>
        <v>0</v>
      </c>
      <c r="V64" s="93">
        <v>0</v>
      </c>
      <c r="W64" s="78">
        <f t="shared" si="23"/>
        <v>0</v>
      </c>
      <c r="X64" s="68">
        <v>7</v>
      </c>
      <c r="Y64" s="78">
        <f t="shared" si="24"/>
        <v>59.788179022890333</v>
      </c>
      <c r="Z64" s="59"/>
      <c r="AA64" s="59"/>
      <c r="AC64" s="34" t="s">
        <v>235</v>
      </c>
      <c r="AD64" s="34">
        <v>11708</v>
      </c>
    </row>
    <row r="65" spans="1:30" ht="12.9" customHeight="1" x14ac:dyDescent="0.25">
      <c r="A65" s="77" t="s">
        <v>236</v>
      </c>
      <c r="B65" s="92">
        <f t="shared" si="12"/>
        <v>32</v>
      </c>
      <c r="C65" s="91">
        <f t="shared" si="13"/>
        <v>209.19134470811269</v>
      </c>
      <c r="D65" s="68">
        <v>7</v>
      </c>
      <c r="E65" s="78">
        <f t="shared" si="14"/>
        <v>45.760606654899654</v>
      </c>
      <c r="F65" s="68">
        <v>6</v>
      </c>
      <c r="G65" s="78">
        <f t="shared" si="15"/>
        <v>39.223377132771134</v>
      </c>
      <c r="H65" s="68">
        <v>1</v>
      </c>
      <c r="I65" s="78">
        <f t="shared" si="16"/>
        <v>6.5372295221285217</v>
      </c>
      <c r="J65" s="68">
        <v>6</v>
      </c>
      <c r="K65" s="78">
        <f t="shared" si="17"/>
        <v>39.223377132771134</v>
      </c>
      <c r="L65" s="68">
        <v>1</v>
      </c>
      <c r="M65" s="78">
        <f t="shared" si="18"/>
        <v>6.5372295221285217</v>
      </c>
      <c r="N65" s="68">
        <v>2</v>
      </c>
      <c r="O65" s="78">
        <f t="shared" si="19"/>
        <v>13.074459044257043</v>
      </c>
      <c r="P65" s="68">
        <v>1</v>
      </c>
      <c r="Q65" s="78">
        <f t="shared" si="20"/>
        <v>6.5372295221285217</v>
      </c>
      <c r="R65" s="68">
        <v>0</v>
      </c>
      <c r="S65" s="78">
        <f t="shared" si="21"/>
        <v>0</v>
      </c>
      <c r="T65" s="68">
        <v>0</v>
      </c>
      <c r="U65" s="78">
        <f t="shared" si="22"/>
        <v>0</v>
      </c>
      <c r="V65" s="93">
        <v>1</v>
      </c>
      <c r="W65" s="78">
        <f t="shared" si="23"/>
        <v>6.5372295221285217</v>
      </c>
      <c r="X65" s="68">
        <v>7</v>
      </c>
      <c r="Y65" s="78">
        <f t="shared" si="24"/>
        <v>45.760606654899654</v>
      </c>
      <c r="Z65" s="59"/>
      <c r="AA65" s="59"/>
      <c r="AC65" s="34" t="s">
        <v>236</v>
      </c>
      <c r="AD65" s="34">
        <v>15297</v>
      </c>
    </row>
    <row r="66" spans="1:30" ht="12.9" customHeight="1" x14ac:dyDescent="0.25">
      <c r="A66" s="77" t="s">
        <v>237</v>
      </c>
      <c r="B66" s="92">
        <f t="shared" si="12"/>
        <v>48</v>
      </c>
      <c r="C66" s="91">
        <f t="shared" si="13"/>
        <v>139.70952062170736</v>
      </c>
      <c r="D66" s="68">
        <v>6</v>
      </c>
      <c r="E66" s="78">
        <f t="shared" si="14"/>
        <v>17.463690077713419</v>
      </c>
      <c r="F66" s="68">
        <v>7</v>
      </c>
      <c r="G66" s="78">
        <f t="shared" si="15"/>
        <v>20.374305090665658</v>
      </c>
      <c r="H66" s="68">
        <v>12</v>
      </c>
      <c r="I66" s="78">
        <f t="shared" si="16"/>
        <v>34.927380155426839</v>
      </c>
      <c r="J66" s="68">
        <v>2</v>
      </c>
      <c r="K66" s="78">
        <f t="shared" si="17"/>
        <v>5.821230025904474</v>
      </c>
      <c r="L66" s="68">
        <v>4</v>
      </c>
      <c r="M66" s="78">
        <f t="shared" si="18"/>
        <v>11.642460051808948</v>
      </c>
      <c r="N66" s="68">
        <v>4</v>
      </c>
      <c r="O66" s="78">
        <f t="shared" si="19"/>
        <v>11.642460051808948</v>
      </c>
      <c r="P66" s="68">
        <v>4</v>
      </c>
      <c r="Q66" s="78">
        <f t="shared" si="20"/>
        <v>11.642460051808948</v>
      </c>
      <c r="R66" s="68">
        <v>1</v>
      </c>
      <c r="S66" s="78">
        <f t="shared" si="21"/>
        <v>2.910615012952237</v>
      </c>
      <c r="T66" s="68">
        <v>1</v>
      </c>
      <c r="U66" s="78">
        <f t="shared" si="22"/>
        <v>2.910615012952237</v>
      </c>
      <c r="V66" s="93">
        <v>0</v>
      </c>
      <c r="W66" s="78">
        <f t="shared" si="23"/>
        <v>0</v>
      </c>
      <c r="X66" s="68">
        <v>7</v>
      </c>
      <c r="Y66" s="78">
        <f t="shared" si="24"/>
        <v>20.374305090665658</v>
      </c>
      <c r="Z66" s="59"/>
      <c r="AA66" s="59"/>
      <c r="AC66" s="34" t="s">
        <v>237</v>
      </c>
      <c r="AD66" s="34">
        <v>34357</v>
      </c>
    </row>
    <row r="67" spans="1:30" s="54" customFormat="1" ht="12.9" customHeight="1" x14ac:dyDescent="0.25">
      <c r="A67" s="90" t="s">
        <v>238</v>
      </c>
      <c r="B67" s="92">
        <f t="shared" si="12"/>
        <v>304</v>
      </c>
      <c r="C67" s="91">
        <f t="shared" si="13"/>
        <v>169.58040007586493</v>
      </c>
      <c r="D67" s="87">
        <f>SUM(D68:D78)</f>
        <v>46</v>
      </c>
      <c r="E67" s="91">
        <f t="shared" si="14"/>
        <v>25.660192116742717</v>
      </c>
      <c r="F67" s="87">
        <f>SUM(F68:F78)</f>
        <v>71</v>
      </c>
      <c r="G67" s="91">
        <f t="shared" si="15"/>
        <v>39.60594870192898</v>
      </c>
      <c r="H67" s="87">
        <f>SUM(H68:H78)</f>
        <v>50</v>
      </c>
      <c r="I67" s="91">
        <f t="shared" si="16"/>
        <v>27.891513170372519</v>
      </c>
      <c r="J67" s="87">
        <f>SUM(J68:J78)</f>
        <v>19</v>
      </c>
      <c r="K67" s="91">
        <f t="shared" si="17"/>
        <v>10.598775004741558</v>
      </c>
      <c r="L67" s="87">
        <f>SUM(L68:L78)</f>
        <v>17</v>
      </c>
      <c r="M67" s="91">
        <f t="shared" si="18"/>
        <v>9.483114477926657</v>
      </c>
      <c r="N67" s="87">
        <f>SUM(N68:N78)</f>
        <v>15</v>
      </c>
      <c r="O67" s="91">
        <f t="shared" si="19"/>
        <v>8.3674539511117558</v>
      </c>
      <c r="P67" s="87">
        <f>SUM(P68:P78)</f>
        <v>14</v>
      </c>
      <c r="Q67" s="91">
        <f t="shared" si="20"/>
        <v>7.8096236877043053</v>
      </c>
      <c r="R67" s="87">
        <f>SUM(R68:R78)</f>
        <v>10</v>
      </c>
      <c r="S67" s="91">
        <f t="shared" si="21"/>
        <v>5.5783026340745039</v>
      </c>
      <c r="T67" s="87">
        <f>SUM(T68:T78)</f>
        <v>10</v>
      </c>
      <c r="U67" s="91">
        <f t="shared" si="22"/>
        <v>5.5783026340745039</v>
      </c>
      <c r="V67" s="87">
        <f>SUM(V68:V78)</f>
        <v>5</v>
      </c>
      <c r="W67" s="91">
        <f t="shared" si="23"/>
        <v>2.7891513170372519</v>
      </c>
      <c r="X67" s="87">
        <f>SUM(X68:X78)</f>
        <v>47</v>
      </c>
      <c r="Y67" s="91">
        <f t="shared" si="24"/>
        <v>26.218022380150167</v>
      </c>
      <c r="Z67" s="50"/>
      <c r="AA67" s="50"/>
      <c r="AC67" s="54" t="s">
        <v>238</v>
      </c>
      <c r="AD67" s="54">
        <v>179266</v>
      </c>
    </row>
    <row r="68" spans="1:30" ht="12.9" customHeight="1" x14ac:dyDescent="0.25">
      <c r="A68" s="77" t="s">
        <v>239</v>
      </c>
      <c r="B68" s="92">
        <f t="shared" si="12"/>
        <v>82</v>
      </c>
      <c r="C68" s="91">
        <f t="shared" si="13"/>
        <v>236.87783458994136</v>
      </c>
      <c r="D68" s="68">
        <v>11</v>
      </c>
      <c r="E68" s="78">
        <f t="shared" si="14"/>
        <v>31.776294884016526</v>
      </c>
      <c r="F68" s="68">
        <v>13</v>
      </c>
      <c r="G68" s="78">
        <f t="shared" si="15"/>
        <v>37.5538030447468</v>
      </c>
      <c r="H68" s="68">
        <v>18</v>
      </c>
      <c r="I68" s="78">
        <f t="shared" si="16"/>
        <v>51.997573446572488</v>
      </c>
      <c r="J68" s="68">
        <v>7</v>
      </c>
      <c r="K68" s="78">
        <f t="shared" si="17"/>
        <v>20.22127856255597</v>
      </c>
      <c r="L68" s="68">
        <v>4</v>
      </c>
      <c r="M68" s="78">
        <f t="shared" si="18"/>
        <v>11.555016321460554</v>
      </c>
      <c r="N68" s="68">
        <v>7</v>
      </c>
      <c r="O68" s="78">
        <f t="shared" si="19"/>
        <v>20.22127856255597</v>
      </c>
      <c r="P68" s="68">
        <v>2</v>
      </c>
      <c r="Q68" s="78">
        <f t="shared" si="20"/>
        <v>5.7775081607302772</v>
      </c>
      <c r="R68" s="68">
        <v>3</v>
      </c>
      <c r="S68" s="78">
        <f t="shared" si="21"/>
        <v>8.6662622410954153</v>
      </c>
      <c r="T68" s="68">
        <v>2</v>
      </c>
      <c r="U68" s="78">
        <f t="shared" si="22"/>
        <v>5.7775081607302772</v>
      </c>
      <c r="V68" s="93">
        <v>1</v>
      </c>
      <c r="W68" s="78">
        <f t="shared" si="23"/>
        <v>2.8887540803651386</v>
      </c>
      <c r="X68" s="68">
        <v>14</v>
      </c>
      <c r="Y68" s="78">
        <f t="shared" si="24"/>
        <v>40.442557125111939</v>
      </c>
      <c r="Z68" s="59"/>
      <c r="AA68" s="59"/>
      <c r="AC68" s="34" t="s">
        <v>239</v>
      </c>
      <c r="AD68" s="34">
        <v>34617</v>
      </c>
    </row>
    <row r="69" spans="1:30" ht="12.9" customHeight="1" x14ac:dyDescent="0.25">
      <c r="A69" s="77" t="s">
        <v>240</v>
      </c>
      <c r="B69" s="92">
        <f t="shared" si="12"/>
        <v>41</v>
      </c>
      <c r="C69" s="91">
        <f t="shared" si="13"/>
        <v>154.91574095065369</v>
      </c>
      <c r="D69" s="68">
        <v>6</v>
      </c>
      <c r="E69" s="78">
        <f t="shared" si="14"/>
        <v>22.670596236681025</v>
      </c>
      <c r="F69" s="68">
        <v>13</v>
      </c>
      <c r="G69" s="78">
        <f t="shared" si="15"/>
        <v>49.119625179475555</v>
      </c>
      <c r="H69" s="68">
        <v>5</v>
      </c>
      <c r="I69" s="78">
        <f t="shared" si="16"/>
        <v>18.892163530567522</v>
      </c>
      <c r="J69" s="68">
        <v>1</v>
      </c>
      <c r="K69" s="78">
        <f t="shared" si="17"/>
        <v>3.7784327061135041</v>
      </c>
      <c r="L69" s="68">
        <v>2</v>
      </c>
      <c r="M69" s="78">
        <f t="shared" si="18"/>
        <v>7.5568654122270082</v>
      </c>
      <c r="N69" s="68">
        <v>1</v>
      </c>
      <c r="O69" s="78">
        <f t="shared" si="19"/>
        <v>3.7784327061135041</v>
      </c>
      <c r="P69" s="68">
        <v>3</v>
      </c>
      <c r="Q69" s="78">
        <f t="shared" si="20"/>
        <v>11.335298118340512</v>
      </c>
      <c r="R69" s="68">
        <v>2</v>
      </c>
      <c r="S69" s="78">
        <f t="shared" si="21"/>
        <v>7.5568654122270082</v>
      </c>
      <c r="T69" s="68">
        <v>1</v>
      </c>
      <c r="U69" s="78">
        <f t="shared" si="22"/>
        <v>3.7784327061135041</v>
      </c>
      <c r="V69" s="93">
        <v>0</v>
      </c>
      <c r="W69" s="78">
        <f t="shared" si="23"/>
        <v>0</v>
      </c>
      <c r="X69" s="68">
        <v>7</v>
      </c>
      <c r="Y69" s="78">
        <f t="shared" si="24"/>
        <v>26.449028942794531</v>
      </c>
      <c r="Z69" s="59"/>
      <c r="AA69" s="59"/>
      <c r="AC69" s="34" t="s">
        <v>240</v>
      </c>
      <c r="AD69" s="34">
        <v>26466</v>
      </c>
    </row>
    <row r="70" spans="1:30" ht="12.9" customHeight="1" x14ac:dyDescent="0.25">
      <c r="A70" s="77" t="s">
        <v>241</v>
      </c>
      <c r="B70" s="92">
        <f t="shared" si="12"/>
        <v>30</v>
      </c>
      <c r="C70" s="91">
        <f t="shared" si="13"/>
        <v>98.367106039740321</v>
      </c>
      <c r="D70" s="68">
        <v>7</v>
      </c>
      <c r="E70" s="78">
        <f t="shared" si="14"/>
        <v>22.952324742606073</v>
      </c>
      <c r="F70" s="68">
        <v>10</v>
      </c>
      <c r="G70" s="78">
        <f t="shared" si="15"/>
        <v>32.7890353465801</v>
      </c>
      <c r="H70" s="68">
        <v>5</v>
      </c>
      <c r="I70" s="78">
        <f t="shared" si="16"/>
        <v>16.39451767329005</v>
      </c>
      <c r="J70" s="68">
        <v>2</v>
      </c>
      <c r="K70" s="78">
        <f t="shared" si="17"/>
        <v>6.55780706931602</v>
      </c>
      <c r="L70" s="68">
        <v>1</v>
      </c>
      <c r="M70" s="78">
        <f t="shared" si="18"/>
        <v>3.27890353465801</v>
      </c>
      <c r="N70" s="68">
        <v>0</v>
      </c>
      <c r="O70" s="78">
        <f t="shared" si="19"/>
        <v>0</v>
      </c>
      <c r="P70" s="68">
        <v>1</v>
      </c>
      <c r="Q70" s="78">
        <f t="shared" si="20"/>
        <v>3.27890353465801</v>
      </c>
      <c r="R70" s="68">
        <v>1</v>
      </c>
      <c r="S70" s="78">
        <f t="shared" si="21"/>
        <v>3.27890353465801</v>
      </c>
      <c r="T70" s="68">
        <v>0</v>
      </c>
      <c r="U70" s="78">
        <f t="shared" si="22"/>
        <v>0</v>
      </c>
      <c r="V70" s="93">
        <v>1</v>
      </c>
      <c r="W70" s="78">
        <f t="shared" si="23"/>
        <v>3.27890353465801</v>
      </c>
      <c r="X70" s="68">
        <v>2</v>
      </c>
      <c r="Y70" s="78">
        <f t="shared" si="24"/>
        <v>6.55780706931602</v>
      </c>
      <c r="Z70" s="59"/>
      <c r="AA70" s="59"/>
      <c r="AC70" s="34" t="s">
        <v>241</v>
      </c>
      <c r="AD70" s="34">
        <v>30498</v>
      </c>
    </row>
    <row r="71" spans="1:30" ht="12.9" customHeight="1" x14ac:dyDescent="0.25">
      <c r="A71" s="77" t="s">
        <v>242</v>
      </c>
      <c r="B71" s="92">
        <f t="shared" si="12"/>
        <v>18</v>
      </c>
      <c r="C71" s="91">
        <f t="shared" si="13"/>
        <v>165.4868070239956</v>
      </c>
      <c r="D71" s="68">
        <v>3</v>
      </c>
      <c r="E71" s="78">
        <f t="shared" si="14"/>
        <v>27.581134503999266</v>
      </c>
      <c r="F71" s="68">
        <v>4</v>
      </c>
      <c r="G71" s="78">
        <f t="shared" si="15"/>
        <v>36.774846005332357</v>
      </c>
      <c r="H71" s="68">
        <v>0</v>
      </c>
      <c r="I71" s="78">
        <f t="shared" si="16"/>
        <v>0</v>
      </c>
      <c r="J71" s="68">
        <v>0</v>
      </c>
      <c r="K71" s="78">
        <f t="shared" si="17"/>
        <v>0</v>
      </c>
      <c r="L71" s="68">
        <v>0</v>
      </c>
      <c r="M71" s="78">
        <f t="shared" si="18"/>
        <v>0</v>
      </c>
      <c r="N71" s="68">
        <v>1</v>
      </c>
      <c r="O71" s="78">
        <f t="shared" si="19"/>
        <v>9.1937115013330892</v>
      </c>
      <c r="P71" s="68">
        <v>3</v>
      </c>
      <c r="Q71" s="78">
        <f t="shared" si="20"/>
        <v>27.581134503999266</v>
      </c>
      <c r="R71" s="68">
        <v>1</v>
      </c>
      <c r="S71" s="78">
        <f t="shared" si="21"/>
        <v>9.1937115013330892</v>
      </c>
      <c r="T71" s="68">
        <v>0</v>
      </c>
      <c r="U71" s="78">
        <f t="shared" si="22"/>
        <v>0</v>
      </c>
      <c r="V71" s="93">
        <v>0</v>
      </c>
      <c r="W71" s="78">
        <f t="shared" si="23"/>
        <v>0</v>
      </c>
      <c r="X71" s="68">
        <v>6</v>
      </c>
      <c r="Y71" s="78">
        <f t="shared" si="24"/>
        <v>55.162269007998532</v>
      </c>
      <c r="Z71" s="59"/>
      <c r="AA71" s="59"/>
      <c r="AC71" s="34" t="s">
        <v>242</v>
      </c>
      <c r="AD71" s="34">
        <v>10877</v>
      </c>
    </row>
    <row r="72" spans="1:30" ht="12.9" customHeight="1" x14ac:dyDescent="0.25">
      <c r="A72" s="77" t="s">
        <v>243</v>
      </c>
      <c r="B72" s="92">
        <f t="shared" si="12"/>
        <v>41</v>
      </c>
      <c r="C72" s="91">
        <f t="shared" si="13"/>
        <v>204.35627772516571</v>
      </c>
      <c r="D72" s="68">
        <v>4</v>
      </c>
      <c r="E72" s="78">
        <f t="shared" si="14"/>
        <v>19.937197826845438</v>
      </c>
      <c r="F72" s="68">
        <v>9</v>
      </c>
      <c r="G72" s="78">
        <f t="shared" si="15"/>
        <v>44.85869511040223</v>
      </c>
      <c r="H72" s="68">
        <v>13</v>
      </c>
      <c r="I72" s="78">
        <f t="shared" si="16"/>
        <v>64.795892937247672</v>
      </c>
      <c r="J72" s="68">
        <v>2</v>
      </c>
      <c r="K72" s="78">
        <f t="shared" si="17"/>
        <v>9.9685989134227189</v>
      </c>
      <c r="L72" s="68">
        <v>2</v>
      </c>
      <c r="M72" s="78">
        <f t="shared" si="18"/>
        <v>9.9685989134227189</v>
      </c>
      <c r="N72" s="68">
        <v>0</v>
      </c>
      <c r="O72" s="78">
        <f t="shared" si="19"/>
        <v>0</v>
      </c>
      <c r="P72" s="68">
        <v>0</v>
      </c>
      <c r="Q72" s="78">
        <f t="shared" si="20"/>
        <v>0</v>
      </c>
      <c r="R72" s="68">
        <v>2</v>
      </c>
      <c r="S72" s="78">
        <f t="shared" si="21"/>
        <v>9.9685989134227189</v>
      </c>
      <c r="T72" s="68">
        <v>5</v>
      </c>
      <c r="U72" s="78">
        <f t="shared" si="22"/>
        <v>24.921497283556796</v>
      </c>
      <c r="V72" s="93">
        <v>0</v>
      </c>
      <c r="W72" s="78">
        <f t="shared" si="23"/>
        <v>0</v>
      </c>
      <c r="X72" s="68">
        <v>4</v>
      </c>
      <c r="Y72" s="78">
        <f t="shared" si="24"/>
        <v>19.937197826845438</v>
      </c>
      <c r="Z72" s="59"/>
      <c r="AA72" s="59"/>
      <c r="AC72" s="34" t="s">
        <v>243</v>
      </c>
      <c r="AD72" s="34">
        <v>20063</v>
      </c>
    </row>
    <row r="73" spans="1:30" ht="12.9" customHeight="1" x14ac:dyDescent="0.25">
      <c r="A73" s="77" t="s">
        <v>244</v>
      </c>
      <c r="B73" s="92">
        <f t="shared" si="12"/>
        <v>20</v>
      </c>
      <c r="C73" s="91">
        <f t="shared" ref="C73:C97" si="25">SUM(B73/AD73*100000)</f>
        <v>130.98434737048925</v>
      </c>
      <c r="D73" s="68">
        <v>4</v>
      </c>
      <c r="E73" s="78">
        <f t="shared" ref="E73:E97" si="26">SUM(D73/AD73*100000)</f>
        <v>26.196869474097845</v>
      </c>
      <c r="F73" s="68">
        <v>7</v>
      </c>
      <c r="G73" s="78">
        <f t="shared" ref="G73:G97" si="27">SUM(F73/AD73*100000)</f>
        <v>45.84452157967123</v>
      </c>
      <c r="H73" s="68">
        <v>0</v>
      </c>
      <c r="I73" s="78">
        <f t="shared" ref="I73:I97" si="28">SUM(H73/AD73*100000)</f>
        <v>0</v>
      </c>
      <c r="J73" s="68">
        <v>2</v>
      </c>
      <c r="K73" s="78">
        <f t="shared" ref="K73:K97" si="29">SUM(J73/AD73*100000)</f>
        <v>13.098434737048922</v>
      </c>
      <c r="L73" s="68">
        <v>1</v>
      </c>
      <c r="M73" s="78">
        <f t="shared" ref="M73:M97" si="30">SUM(L73/AD73*100000)</f>
        <v>6.5492173685244612</v>
      </c>
      <c r="N73" s="68">
        <v>0</v>
      </c>
      <c r="O73" s="78">
        <f t="shared" ref="O73:O97" si="31">SUM(N73/AD73*100000)</f>
        <v>0</v>
      </c>
      <c r="P73" s="68">
        <v>0</v>
      </c>
      <c r="Q73" s="78">
        <f t="shared" ref="Q73:Q97" si="32">SUM(P73/AD73*100000)</f>
        <v>0</v>
      </c>
      <c r="R73" s="68">
        <v>1</v>
      </c>
      <c r="S73" s="78">
        <f t="shared" ref="S73:S97" si="33">SUM(R73/AD73*100000)</f>
        <v>6.5492173685244612</v>
      </c>
      <c r="T73" s="68">
        <v>0</v>
      </c>
      <c r="U73" s="78">
        <f t="shared" ref="U73:U97" si="34">SUM(T73/AD73*100000)</f>
        <v>0</v>
      </c>
      <c r="V73" s="93">
        <v>2</v>
      </c>
      <c r="W73" s="78">
        <f t="shared" ref="W73:W97" si="35">SUM(V73/AD73*100000)</f>
        <v>13.098434737048922</v>
      </c>
      <c r="X73" s="68">
        <v>3</v>
      </c>
      <c r="Y73" s="78">
        <f t="shared" ref="Y73:Y97" si="36">SUM(X73/AD73*100000)</f>
        <v>19.647652105573382</v>
      </c>
      <c r="Z73" s="59"/>
      <c r="AA73" s="59"/>
      <c r="AC73" s="34" t="s">
        <v>244</v>
      </c>
      <c r="AD73" s="34">
        <v>15269</v>
      </c>
    </row>
    <row r="74" spans="1:30" ht="12.9" customHeight="1" x14ac:dyDescent="0.25">
      <c r="A74" s="77" t="s">
        <v>245</v>
      </c>
      <c r="B74" s="92">
        <f t="shared" si="12"/>
        <v>13</v>
      </c>
      <c r="C74" s="91">
        <f t="shared" si="25"/>
        <v>137.69727783073827</v>
      </c>
      <c r="D74" s="68">
        <v>2</v>
      </c>
      <c r="E74" s="78">
        <f t="shared" si="26"/>
        <v>21.184196589344349</v>
      </c>
      <c r="F74" s="68">
        <v>3</v>
      </c>
      <c r="G74" s="78">
        <f t="shared" si="27"/>
        <v>31.776294884016526</v>
      </c>
      <c r="H74" s="68">
        <v>3</v>
      </c>
      <c r="I74" s="78">
        <f t="shared" si="28"/>
        <v>31.776294884016526</v>
      </c>
      <c r="J74" s="68">
        <v>1</v>
      </c>
      <c r="K74" s="78">
        <f t="shared" si="29"/>
        <v>10.592098294672175</v>
      </c>
      <c r="L74" s="68">
        <v>0</v>
      </c>
      <c r="M74" s="78">
        <f t="shared" si="30"/>
        <v>0</v>
      </c>
      <c r="N74" s="68">
        <v>0</v>
      </c>
      <c r="O74" s="78">
        <f t="shared" si="31"/>
        <v>0</v>
      </c>
      <c r="P74" s="68">
        <v>1</v>
      </c>
      <c r="Q74" s="78">
        <f t="shared" si="32"/>
        <v>10.592098294672175</v>
      </c>
      <c r="R74" s="68">
        <v>0</v>
      </c>
      <c r="S74" s="78">
        <f t="shared" si="33"/>
        <v>0</v>
      </c>
      <c r="T74" s="68">
        <v>2</v>
      </c>
      <c r="U74" s="78">
        <f t="shared" si="34"/>
        <v>21.184196589344349</v>
      </c>
      <c r="V74" s="93">
        <v>0</v>
      </c>
      <c r="W74" s="78">
        <f t="shared" si="35"/>
        <v>0</v>
      </c>
      <c r="X74" s="68">
        <v>1</v>
      </c>
      <c r="Y74" s="78">
        <f t="shared" si="36"/>
        <v>10.592098294672175</v>
      </c>
      <c r="Z74" s="59"/>
      <c r="AA74" s="59"/>
      <c r="AC74" s="34" t="s">
        <v>245</v>
      </c>
      <c r="AD74" s="34">
        <v>9441</v>
      </c>
    </row>
    <row r="75" spans="1:30" ht="12.9" customHeight="1" x14ac:dyDescent="0.25">
      <c r="A75" s="77" t="s">
        <v>246</v>
      </c>
      <c r="B75" s="92">
        <f t="shared" ref="B75:B98" si="37">SUM(D75+F75+H75+J75+L75+N75+P75+R75+T75+V75+X75)</f>
        <v>23</v>
      </c>
      <c r="C75" s="91">
        <f t="shared" si="25"/>
        <v>219.86425771914733</v>
      </c>
      <c r="D75" s="68">
        <v>5</v>
      </c>
      <c r="E75" s="78">
        <f t="shared" si="26"/>
        <v>47.796577765032026</v>
      </c>
      <c r="F75" s="68">
        <v>4</v>
      </c>
      <c r="G75" s="78">
        <f t="shared" si="27"/>
        <v>38.23726221202562</v>
      </c>
      <c r="H75" s="68">
        <v>1</v>
      </c>
      <c r="I75" s="78">
        <f t="shared" si="28"/>
        <v>9.5593155530064049</v>
      </c>
      <c r="J75" s="68">
        <v>2</v>
      </c>
      <c r="K75" s="78">
        <f t="shared" si="29"/>
        <v>19.11863110601281</v>
      </c>
      <c r="L75" s="68">
        <v>4</v>
      </c>
      <c r="M75" s="78">
        <f t="shared" si="30"/>
        <v>38.23726221202562</v>
      </c>
      <c r="N75" s="68">
        <v>2</v>
      </c>
      <c r="O75" s="78">
        <f t="shared" si="31"/>
        <v>19.11863110601281</v>
      </c>
      <c r="P75" s="68">
        <v>1</v>
      </c>
      <c r="Q75" s="78">
        <f t="shared" si="32"/>
        <v>9.5593155530064049</v>
      </c>
      <c r="R75" s="68">
        <v>0</v>
      </c>
      <c r="S75" s="78">
        <f t="shared" si="33"/>
        <v>0</v>
      </c>
      <c r="T75" s="68">
        <v>0</v>
      </c>
      <c r="U75" s="78">
        <f t="shared" si="34"/>
        <v>0</v>
      </c>
      <c r="V75" s="93">
        <v>0</v>
      </c>
      <c r="W75" s="78">
        <f t="shared" si="35"/>
        <v>0</v>
      </c>
      <c r="X75" s="68">
        <v>4</v>
      </c>
      <c r="Y75" s="78">
        <f t="shared" si="36"/>
        <v>38.23726221202562</v>
      </c>
      <c r="Z75" s="59"/>
      <c r="AA75" s="59"/>
      <c r="AC75" s="34" t="s">
        <v>246</v>
      </c>
      <c r="AD75" s="34">
        <v>10461</v>
      </c>
    </row>
    <row r="76" spans="1:30" ht="12.9" customHeight="1" x14ac:dyDescent="0.25">
      <c r="A76" s="77" t="s">
        <v>247</v>
      </c>
      <c r="B76" s="92">
        <f t="shared" si="37"/>
        <v>11</v>
      </c>
      <c r="C76" s="91">
        <f t="shared" si="25"/>
        <v>198.59180357465249</v>
      </c>
      <c r="D76" s="68">
        <v>2</v>
      </c>
      <c r="E76" s="78">
        <f t="shared" si="26"/>
        <v>36.107600649936806</v>
      </c>
      <c r="F76" s="68">
        <v>4</v>
      </c>
      <c r="G76" s="78">
        <f t="shared" si="27"/>
        <v>72.215201299873613</v>
      </c>
      <c r="H76" s="68">
        <v>0</v>
      </c>
      <c r="I76" s="78">
        <f t="shared" si="28"/>
        <v>0</v>
      </c>
      <c r="J76" s="68">
        <v>1</v>
      </c>
      <c r="K76" s="78">
        <f t="shared" si="29"/>
        <v>18.053800324968403</v>
      </c>
      <c r="L76" s="68">
        <v>0</v>
      </c>
      <c r="M76" s="78">
        <f t="shared" si="30"/>
        <v>0</v>
      </c>
      <c r="N76" s="68">
        <v>0</v>
      </c>
      <c r="O76" s="78">
        <f t="shared" si="31"/>
        <v>0</v>
      </c>
      <c r="P76" s="68">
        <v>1</v>
      </c>
      <c r="Q76" s="78">
        <f t="shared" si="32"/>
        <v>18.053800324968403</v>
      </c>
      <c r="R76" s="68">
        <v>0</v>
      </c>
      <c r="S76" s="78">
        <f t="shared" si="33"/>
        <v>0</v>
      </c>
      <c r="T76" s="68">
        <v>0</v>
      </c>
      <c r="U76" s="78">
        <f t="shared" si="34"/>
        <v>0</v>
      </c>
      <c r="V76" s="93">
        <v>0</v>
      </c>
      <c r="W76" s="78">
        <f t="shared" si="35"/>
        <v>0</v>
      </c>
      <c r="X76" s="68">
        <v>3</v>
      </c>
      <c r="Y76" s="78">
        <f t="shared" si="36"/>
        <v>54.16140097490522</v>
      </c>
      <c r="Z76" s="59"/>
      <c r="AA76" s="59"/>
      <c r="AC76" s="34" t="s">
        <v>247</v>
      </c>
      <c r="AD76" s="34">
        <v>5539</v>
      </c>
    </row>
    <row r="77" spans="1:30" ht="12.9" customHeight="1" x14ac:dyDescent="0.25">
      <c r="A77" s="77" t="s">
        <v>248</v>
      </c>
      <c r="B77" s="92">
        <f t="shared" si="37"/>
        <v>19</v>
      </c>
      <c r="C77" s="91">
        <f t="shared" si="25"/>
        <v>154.79876160990713</v>
      </c>
      <c r="D77" s="68">
        <v>0</v>
      </c>
      <c r="E77" s="78">
        <f t="shared" si="26"/>
        <v>0</v>
      </c>
      <c r="F77" s="68">
        <v>3</v>
      </c>
      <c r="G77" s="78">
        <f t="shared" si="27"/>
        <v>24.441909727880073</v>
      </c>
      <c r="H77" s="68">
        <v>5</v>
      </c>
      <c r="I77" s="78">
        <f t="shared" si="28"/>
        <v>40.736516213133456</v>
      </c>
      <c r="J77" s="68">
        <v>0</v>
      </c>
      <c r="K77" s="78">
        <f t="shared" si="29"/>
        <v>0</v>
      </c>
      <c r="L77" s="68">
        <v>3</v>
      </c>
      <c r="M77" s="78">
        <f t="shared" si="30"/>
        <v>24.441909727880073</v>
      </c>
      <c r="N77" s="68">
        <v>4</v>
      </c>
      <c r="O77" s="78">
        <f t="shared" si="31"/>
        <v>32.589212970506765</v>
      </c>
      <c r="P77" s="68">
        <v>1</v>
      </c>
      <c r="Q77" s="78">
        <f t="shared" si="32"/>
        <v>8.1473032426266911</v>
      </c>
      <c r="R77" s="68">
        <v>0</v>
      </c>
      <c r="S77" s="78">
        <f t="shared" si="33"/>
        <v>0</v>
      </c>
      <c r="T77" s="68">
        <v>0</v>
      </c>
      <c r="U77" s="78">
        <f t="shared" si="34"/>
        <v>0</v>
      </c>
      <c r="V77" s="93">
        <v>1</v>
      </c>
      <c r="W77" s="78">
        <f t="shared" si="35"/>
        <v>8.1473032426266911</v>
      </c>
      <c r="X77" s="68">
        <v>2</v>
      </c>
      <c r="Y77" s="78">
        <f t="shared" si="36"/>
        <v>16.294606485253382</v>
      </c>
      <c r="Z77" s="59"/>
      <c r="AA77" s="59"/>
      <c r="AC77" s="34" t="s">
        <v>248</v>
      </c>
      <c r="AD77" s="34">
        <v>12274</v>
      </c>
    </row>
    <row r="78" spans="1:30" ht="12.9" customHeight="1" x14ac:dyDescent="0.25">
      <c r="A78" s="77" t="s">
        <v>249</v>
      </c>
      <c r="B78" s="92">
        <f t="shared" si="37"/>
        <v>6</v>
      </c>
      <c r="C78" s="91">
        <f t="shared" si="25"/>
        <v>159.53203935123636</v>
      </c>
      <c r="D78" s="68">
        <v>2</v>
      </c>
      <c r="E78" s="78">
        <f t="shared" si="26"/>
        <v>53.177346450412131</v>
      </c>
      <c r="F78" s="68">
        <v>1</v>
      </c>
      <c r="G78" s="78">
        <f t="shared" si="27"/>
        <v>26.588673225206065</v>
      </c>
      <c r="H78" s="68">
        <v>0</v>
      </c>
      <c r="I78" s="78">
        <f t="shared" si="28"/>
        <v>0</v>
      </c>
      <c r="J78" s="68">
        <v>1</v>
      </c>
      <c r="K78" s="78">
        <f t="shared" si="29"/>
        <v>26.588673225206065</v>
      </c>
      <c r="L78" s="68">
        <v>0</v>
      </c>
      <c r="M78" s="78">
        <f t="shared" si="30"/>
        <v>0</v>
      </c>
      <c r="N78" s="68">
        <v>0</v>
      </c>
      <c r="O78" s="78">
        <f t="shared" si="31"/>
        <v>0</v>
      </c>
      <c r="P78" s="68">
        <v>1</v>
      </c>
      <c r="Q78" s="78">
        <f t="shared" si="32"/>
        <v>26.588673225206065</v>
      </c>
      <c r="R78" s="68">
        <v>0</v>
      </c>
      <c r="S78" s="78">
        <f t="shared" si="33"/>
        <v>0</v>
      </c>
      <c r="T78" s="68">
        <v>0</v>
      </c>
      <c r="U78" s="78">
        <f t="shared" si="34"/>
        <v>0</v>
      </c>
      <c r="V78" s="93">
        <v>0</v>
      </c>
      <c r="W78" s="78">
        <f t="shared" si="35"/>
        <v>0</v>
      </c>
      <c r="X78" s="68">
        <v>1</v>
      </c>
      <c r="Y78" s="78">
        <f t="shared" si="36"/>
        <v>26.588673225206065</v>
      </c>
      <c r="Z78" s="59"/>
      <c r="AA78" s="59"/>
      <c r="AC78" s="34" t="s">
        <v>249</v>
      </c>
      <c r="AD78" s="34">
        <v>3761</v>
      </c>
    </row>
    <row r="79" spans="1:30" s="54" customFormat="1" ht="12.9" customHeight="1" x14ac:dyDescent="0.25">
      <c r="A79" s="90" t="s">
        <v>250</v>
      </c>
      <c r="B79" s="92">
        <f t="shared" si="37"/>
        <v>475</v>
      </c>
      <c r="C79" s="91">
        <f t="shared" si="25"/>
        <v>208.54828441595504</v>
      </c>
      <c r="D79" s="87">
        <f>SUM(D80:D90)</f>
        <v>132</v>
      </c>
      <c r="E79" s="91">
        <f t="shared" si="26"/>
        <v>57.954470616644343</v>
      </c>
      <c r="F79" s="87">
        <f>SUM(F80:F90)</f>
        <v>92</v>
      </c>
      <c r="G79" s="91">
        <f t="shared" si="27"/>
        <v>40.392509823721817</v>
      </c>
      <c r="H79" s="87">
        <f>SUM(H80:H90)</f>
        <v>61</v>
      </c>
      <c r="I79" s="91">
        <f t="shared" si="28"/>
        <v>26.781990209206857</v>
      </c>
      <c r="J79" s="87">
        <f>SUM(J80:J90)</f>
        <v>29</v>
      </c>
      <c r="K79" s="91">
        <f t="shared" si="29"/>
        <v>12.732421574868834</v>
      </c>
      <c r="L79" s="87">
        <f>SUM(L80:L90)</f>
        <v>25</v>
      </c>
      <c r="M79" s="91">
        <f t="shared" si="30"/>
        <v>10.97622549557658</v>
      </c>
      <c r="N79" s="87">
        <f>SUM(N80:N90)</f>
        <v>20</v>
      </c>
      <c r="O79" s="91">
        <f t="shared" si="31"/>
        <v>8.7809803964612634</v>
      </c>
      <c r="P79" s="87">
        <f>SUM(P80:P90)</f>
        <v>21</v>
      </c>
      <c r="Q79" s="91">
        <f t="shared" si="32"/>
        <v>9.2200294162843281</v>
      </c>
      <c r="R79" s="87">
        <f>SUM(R80:R90)</f>
        <v>12</v>
      </c>
      <c r="S79" s="91">
        <f t="shared" si="33"/>
        <v>5.2685882378767586</v>
      </c>
      <c r="T79" s="87">
        <f>SUM(T80:T90)</f>
        <v>8</v>
      </c>
      <c r="U79" s="91">
        <f t="shared" si="34"/>
        <v>3.5123921585845062</v>
      </c>
      <c r="V79" s="87">
        <f>SUM(V80:V90)</f>
        <v>4</v>
      </c>
      <c r="W79" s="91">
        <f t="shared" si="35"/>
        <v>1.7561960792922531</v>
      </c>
      <c r="X79" s="87">
        <f>SUM(X80:X90)</f>
        <v>71</v>
      </c>
      <c r="Y79" s="91">
        <f t="shared" si="36"/>
        <v>31.17248040743749</v>
      </c>
      <c r="Z79" s="50"/>
      <c r="AA79" s="50"/>
      <c r="AC79" s="54" t="s">
        <v>250</v>
      </c>
      <c r="AD79" s="54">
        <v>227765</v>
      </c>
    </row>
    <row r="80" spans="1:30" ht="12.9" customHeight="1" x14ac:dyDescent="0.25">
      <c r="A80" s="77" t="s">
        <v>250</v>
      </c>
      <c r="B80" s="92">
        <f t="shared" si="37"/>
        <v>144</v>
      </c>
      <c r="C80" s="91">
        <f t="shared" si="25"/>
        <v>226.86454296247283</v>
      </c>
      <c r="D80" s="68">
        <v>46</v>
      </c>
      <c r="E80" s="78">
        <f t="shared" si="26"/>
        <v>72.470617890789939</v>
      </c>
      <c r="F80" s="68">
        <v>26</v>
      </c>
      <c r="G80" s="78">
        <f t="shared" si="27"/>
        <v>40.961653590446481</v>
      </c>
      <c r="H80" s="68">
        <v>25</v>
      </c>
      <c r="I80" s="78">
        <f t="shared" si="28"/>
        <v>39.386205375429313</v>
      </c>
      <c r="J80" s="68">
        <v>5</v>
      </c>
      <c r="K80" s="78">
        <f t="shared" si="29"/>
        <v>7.8772410750858617</v>
      </c>
      <c r="L80" s="68">
        <v>5</v>
      </c>
      <c r="M80" s="78">
        <f t="shared" si="30"/>
        <v>7.8772410750858617</v>
      </c>
      <c r="N80" s="68">
        <v>6</v>
      </c>
      <c r="O80" s="78">
        <f t="shared" si="31"/>
        <v>9.4526892901030344</v>
      </c>
      <c r="P80" s="68">
        <v>8</v>
      </c>
      <c r="Q80" s="78">
        <f t="shared" si="32"/>
        <v>12.60358572013738</v>
      </c>
      <c r="R80" s="68">
        <v>0</v>
      </c>
      <c r="S80" s="78">
        <f t="shared" si="33"/>
        <v>0</v>
      </c>
      <c r="T80" s="68">
        <v>4</v>
      </c>
      <c r="U80" s="78">
        <f t="shared" si="34"/>
        <v>6.3017928600686899</v>
      </c>
      <c r="V80" s="93">
        <v>1</v>
      </c>
      <c r="W80" s="78">
        <f t="shared" si="35"/>
        <v>1.5754482150171725</v>
      </c>
      <c r="X80" s="68">
        <v>18</v>
      </c>
      <c r="Y80" s="78">
        <f t="shared" si="36"/>
        <v>28.358067870309103</v>
      </c>
      <c r="Z80" s="59"/>
      <c r="AA80" s="59"/>
      <c r="AC80" s="34" t="s">
        <v>184</v>
      </c>
      <c r="AD80" s="34">
        <v>63474</v>
      </c>
    </row>
    <row r="81" spans="1:30" ht="12.9" customHeight="1" x14ac:dyDescent="0.25">
      <c r="A81" s="77" t="s">
        <v>251</v>
      </c>
      <c r="B81" s="92">
        <f t="shared" si="37"/>
        <v>42</v>
      </c>
      <c r="C81" s="91">
        <f t="shared" si="25"/>
        <v>235.78285521809912</v>
      </c>
      <c r="D81" s="68">
        <v>17</v>
      </c>
      <c r="E81" s="78">
        <f t="shared" si="26"/>
        <v>95.435917588278215</v>
      </c>
      <c r="F81" s="68">
        <v>6</v>
      </c>
      <c r="G81" s="78">
        <f t="shared" si="27"/>
        <v>33.683265031157021</v>
      </c>
      <c r="H81" s="68">
        <v>2</v>
      </c>
      <c r="I81" s="78">
        <f t="shared" si="28"/>
        <v>11.227755010385673</v>
      </c>
      <c r="J81" s="68">
        <v>5</v>
      </c>
      <c r="K81" s="78">
        <f t="shared" si="29"/>
        <v>28.069387525964181</v>
      </c>
      <c r="L81" s="68">
        <v>3</v>
      </c>
      <c r="M81" s="78">
        <f t="shared" si="30"/>
        <v>16.84163251557851</v>
      </c>
      <c r="N81" s="68">
        <v>2</v>
      </c>
      <c r="O81" s="78">
        <f t="shared" si="31"/>
        <v>11.227755010385673</v>
      </c>
      <c r="P81" s="68">
        <v>4</v>
      </c>
      <c r="Q81" s="78">
        <f t="shared" si="32"/>
        <v>22.455510020771346</v>
      </c>
      <c r="R81" s="68">
        <v>0</v>
      </c>
      <c r="S81" s="78">
        <f t="shared" si="33"/>
        <v>0</v>
      </c>
      <c r="T81" s="68">
        <v>0</v>
      </c>
      <c r="U81" s="78">
        <f t="shared" si="34"/>
        <v>0</v>
      </c>
      <c r="V81" s="93">
        <v>0</v>
      </c>
      <c r="W81" s="78">
        <f t="shared" si="35"/>
        <v>0</v>
      </c>
      <c r="X81" s="68">
        <v>3</v>
      </c>
      <c r="Y81" s="78">
        <f t="shared" si="36"/>
        <v>16.84163251557851</v>
      </c>
      <c r="Z81" s="59"/>
      <c r="AA81" s="59"/>
      <c r="AC81" s="34" t="s">
        <v>251</v>
      </c>
      <c r="AD81" s="34">
        <v>17813</v>
      </c>
    </row>
    <row r="82" spans="1:30" ht="12.9" customHeight="1" x14ac:dyDescent="0.25">
      <c r="A82" s="77" t="s">
        <v>252</v>
      </c>
      <c r="B82" s="92">
        <f t="shared" si="37"/>
        <v>38</v>
      </c>
      <c r="C82" s="91">
        <f t="shared" si="25"/>
        <v>154.93130019977983</v>
      </c>
      <c r="D82" s="68">
        <v>5</v>
      </c>
      <c r="E82" s="78">
        <f t="shared" si="26"/>
        <v>20.385697394707872</v>
      </c>
      <c r="F82" s="68">
        <v>9</v>
      </c>
      <c r="G82" s="78">
        <f t="shared" si="27"/>
        <v>36.694255310474176</v>
      </c>
      <c r="H82" s="68">
        <v>4</v>
      </c>
      <c r="I82" s="78">
        <f t="shared" si="28"/>
        <v>16.308557915766297</v>
      </c>
      <c r="J82" s="68">
        <v>1</v>
      </c>
      <c r="K82" s="78">
        <f t="shared" si="29"/>
        <v>4.0771394789415742</v>
      </c>
      <c r="L82" s="68">
        <v>2</v>
      </c>
      <c r="M82" s="78">
        <f t="shared" si="30"/>
        <v>8.1542789578831485</v>
      </c>
      <c r="N82" s="68">
        <v>1</v>
      </c>
      <c r="O82" s="78">
        <f t="shared" si="31"/>
        <v>4.0771394789415742</v>
      </c>
      <c r="P82" s="68">
        <v>3</v>
      </c>
      <c r="Q82" s="78">
        <f t="shared" si="32"/>
        <v>12.231418436824722</v>
      </c>
      <c r="R82" s="68">
        <v>1</v>
      </c>
      <c r="S82" s="78">
        <f t="shared" si="33"/>
        <v>4.0771394789415742</v>
      </c>
      <c r="T82" s="68">
        <v>1</v>
      </c>
      <c r="U82" s="78">
        <f t="shared" si="34"/>
        <v>4.0771394789415742</v>
      </c>
      <c r="V82" s="93">
        <v>1</v>
      </c>
      <c r="W82" s="78">
        <f t="shared" si="35"/>
        <v>4.0771394789415742</v>
      </c>
      <c r="X82" s="68">
        <v>10</v>
      </c>
      <c r="Y82" s="78">
        <f t="shared" si="36"/>
        <v>40.771394789415744</v>
      </c>
      <c r="Z82" s="59"/>
      <c r="AA82" s="59"/>
      <c r="AC82" s="34" t="s">
        <v>252</v>
      </c>
      <c r="AD82" s="34">
        <v>24527</v>
      </c>
    </row>
    <row r="83" spans="1:30" ht="12.9" customHeight="1" x14ac:dyDescent="0.25">
      <c r="A83" s="77" t="s">
        <v>253</v>
      </c>
      <c r="B83" s="92">
        <f t="shared" si="37"/>
        <v>18</v>
      </c>
      <c r="C83" s="91">
        <f t="shared" si="25"/>
        <v>266.70617869313975</v>
      </c>
      <c r="D83" s="68">
        <v>4</v>
      </c>
      <c r="E83" s="78">
        <f t="shared" si="26"/>
        <v>59.268039709586603</v>
      </c>
      <c r="F83" s="68">
        <v>5</v>
      </c>
      <c r="G83" s="78">
        <f t="shared" si="27"/>
        <v>74.085049636983257</v>
      </c>
      <c r="H83" s="68">
        <v>2</v>
      </c>
      <c r="I83" s="78">
        <f t="shared" si="28"/>
        <v>29.634019854793301</v>
      </c>
      <c r="J83" s="68">
        <v>1</v>
      </c>
      <c r="K83" s="78">
        <f t="shared" si="29"/>
        <v>14.817009927396651</v>
      </c>
      <c r="L83" s="68">
        <v>1</v>
      </c>
      <c r="M83" s="78">
        <f t="shared" si="30"/>
        <v>14.817009927396651</v>
      </c>
      <c r="N83" s="68">
        <v>2</v>
      </c>
      <c r="O83" s="78">
        <f t="shared" si="31"/>
        <v>29.634019854793301</v>
      </c>
      <c r="P83" s="68">
        <v>0</v>
      </c>
      <c r="Q83" s="78">
        <f t="shared" si="32"/>
        <v>0</v>
      </c>
      <c r="R83" s="68">
        <v>1</v>
      </c>
      <c r="S83" s="78">
        <f t="shared" si="33"/>
        <v>14.817009927396651</v>
      </c>
      <c r="T83" s="68">
        <v>0</v>
      </c>
      <c r="U83" s="78">
        <f t="shared" si="34"/>
        <v>0</v>
      </c>
      <c r="V83" s="93">
        <v>0</v>
      </c>
      <c r="W83" s="78">
        <f t="shared" si="35"/>
        <v>0</v>
      </c>
      <c r="X83" s="68">
        <v>2</v>
      </c>
      <c r="Y83" s="78">
        <f t="shared" si="36"/>
        <v>29.634019854793301</v>
      </c>
      <c r="Z83" s="59"/>
      <c r="AA83" s="59"/>
      <c r="AC83" s="34" t="s">
        <v>253</v>
      </c>
      <c r="AD83" s="34">
        <v>6749</v>
      </c>
    </row>
    <row r="84" spans="1:30" ht="12.9" customHeight="1" x14ac:dyDescent="0.25">
      <c r="A84" s="77" t="s">
        <v>254</v>
      </c>
      <c r="B84" s="92">
        <f t="shared" si="37"/>
        <v>25</v>
      </c>
      <c r="C84" s="91">
        <f t="shared" si="25"/>
        <v>173.37031900138697</v>
      </c>
      <c r="D84" s="68">
        <v>9</v>
      </c>
      <c r="E84" s="78">
        <f t="shared" si="26"/>
        <v>62.413314840499304</v>
      </c>
      <c r="F84" s="68">
        <v>5</v>
      </c>
      <c r="G84" s="78">
        <f t="shared" si="27"/>
        <v>34.674063800277395</v>
      </c>
      <c r="H84" s="68">
        <v>2</v>
      </c>
      <c r="I84" s="78">
        <f t="shared" si="28"/>
        <v>13.869625520110956</v>
      </c>
      <c r="J84" s="68">
        <v>2</v>
      </c>
      <c r="K84" s="78">
        <f t="shared" si="29"/>
        <v>13.869625520110956</v>
      </c>
      <c r="L84" s="68">
        <v>2</v>
      </c>
      <c r="M84" s="78">
        <f t="shared" si="30"/>
        <v>13.869625520110956</v>
      </c>
      <c r="N84" s="68">
        <v>0</v>
      </c>
      <c r="O84" s="78">
        <f t="shared" si="31"/>
        <v>0</v>
      </c>
      <c r="P84" s="68">
        <v>0</v>
      </c>
      <c r="Q84" s="78">
        <f t="shared" si="32"/>
        <v>0</v>
      </c>
      <c r="R84" s="68">
        <v>0</v>
      </c>
      <c r="S84" s="78">
        <f t="shared" si="33"/>
        <v>0</v>
      </c>
      <c r="T84" s="68">
        <v>0</v>
      </c>
      <c r="U84" s="78">
        <f t="shared" si="34"/>
        <v>0</v>
      </c>
      <c r="V84" s="93">
        <v>1</v>
      </c>
      <c r="W84" s="78">
        <f t="shared" si="35"/>
        <v>6.9348127600554781</v>
      </c>
      <c r="X84" s="68">
        <v>4</v>
      </c>
      <c r="Y84" s="78">
        <f t="shared" si="36"/>
        <v>27.739251040221912</v>
      </c>
      <c r="Z84" s="59"/>
      <c r="AA84" s="59"/>
      <c r="AC84" s="34" t="s">
        <v>254</v>
      </c>
      <c r="AD84" s="34">
        <v>14420</v>
      </c>
    </row>
    <row r="85" spans="1:30" ht="12.9" customHeight="1" x14ac:dyDescent="0.25">
      <c r="A85" s="77" t="s">
        <v>255</v>
      </c>
      <c r="B85" s="92">
        <f t="shared" si="37"/>
        <v>26</v>
      </c>
      <c r="C85" s="91">
        <f t="shared" si="25"/>
        <v>180.95768374164811</v>
      </c>
      <c r="D85" s="68">
        <v>11</v>
      </c>
      <c r="E85" s="78">
        <f t="shared" si="26"/>
        <v>76.559020044543431</v>
      </c>
      <c r="F85" s="68">
        <v>4</v>
      </c>
      <c r="G85" s="78">
        <f t="shared" si="27"/>
        <v>27.839643652561247</v>
      </c>
      <c r="H85" s="68">
        <v>1</v>
      </c>
      <c r="I85" s="78">
        <f t="shared" si="28"/>
        <v>6.9599109131403116</v>
      </c>
      <c r="J85" s="68">
        <v>0</v>
      </c>
      <c r="K85" s="78">
        <f t="shared" si="29"/>
        <v>0</v>
      </c>
      <c r="L85" s="68">
        <v>2</v>
      </c>
      <c r="M85" s="78">
        <f t="shared" si="30"/>
        <v>13.919821826280623</v>
      </c>
      <c r="N85" s="68">
        <v>0</v>
      </c>
      <c r="O85" s="78">
        <f t="shared" si="31"/>
        <v>0</v>
      </c>
      <c r="P85" s="68">
        <v>1</v>
      </c>
      <c r="Q85" s="78">
        <f t="shared" si="32"/>
        <v>6.9599109131403116</v>
      </c>
      <c r="R85" s="68">
        <v>3</v>
      </c>
      <c r="S85" s="78">
        <f t="shared" si="33"/>
        <v>20.879732739420938</v>
      </c>
      <c r="T85" s="68">
        <v>1</v>
      </c>
      <c r="U85" s="78">
        <f t="shared" si="34"/>
        <v>6.9599109131403116</v>
      </c>
      <c r="V85" s="93">
        <v>0</v>
      </c>
      <c r="W85" s="78">
        <f t="shared" si="35"/>
        <v>0</v>
      </c>
      <c r="X85" s="68">
        <v>3</v>
      </c>
      <c r="Y85" s="78">
        <f t="shared" si="36"/>
        <v>20.879732739420938</v>
      </c>
      <c r="Z85" s="59"/>
      <c r="AA85" s="59"/>
      <c r="AC85" s="34" t="s">
        <v>256</v>
      </c>
      <c r="AD85" s="34">
        <v>14368</v>
      </c>
    </row>
    <row r="86" spans="1:30" ht="12.9" customHeight="1" x14ac:dyDescent="0.25">
      <c r="A86" s="77" t="s">
        <v>257</v>
      </c>
      <c r="B86" s="92">
        <f t="shared" si="37"/>
        <v>41</v>
      </c>
      <c r="C86" s="91">
        <f t="shared" si="25"/>
        <v>198.89395556417969</v>
      </c>
      <c r="D86" s="68">
        <v>8</v>
      </c>
      <c r="E86" s="78">
        <f t="shared" si="26"/>
        <v>38.808576695449695</v>
      </c>
      <c r="F86" s="68">
        <v>14</v>
      </c>
      <c r="G86" s="78">
        <f t="shared" si="27"/>
        <v>67.915009217036967</v>
      </c>
      <c r="H86" s="68">
        <v>4</v>
      </c>
      <c r="I86" s="78">
        <f t="shared" si="28"/>
        <v>19.404288347724847</v>
      </c>
      <c r="J86" s="68">
        <v>3</v>
      </c>
      <c r="K86" s="78">
        <f t="shared" si="29"/>
        <v>14.553216260793635</v>
      </c>
      <c r="L86" s="68">
        <v>1</v>
      </c>
      <c r="M86" s="78">
        <f t="shared" si="30"/>
        <v>4.8510720869312118</v>
      </c>
      <c r="N86" s="68">
        <v>2</v>
      </c>
      <c r="O86" s="78">
        <f t="shared" si="31"/>
        <v>9.7021441738624237</v>
      </c>
      <c r="P86" s="68">
        <v>1</v>
      </c>
      <c r="Q86" s="78">
        <f t="shared" si="32"/>
        <v>4.8510720869312118</v>
      </c>
      <c r="R86" s="68">
        <v>2</v>
      </c>
      <c r="S86" s="78">
        <f t="shared" si="33"/>
        <v>9.7021441738624237</v>
      </c>
      <c r="T86" s="68">
        <v>1</v>
      </c>
      <c r="U86" s="78">
        <f t="shared" si="34"/>
        <v>4.8510720869312118</v>
      </c>
      <c r="V86" s="93">
        <v>0</v>
      </c>
      <c r="W86" s="78">
        <f t="shared" si="35"/>
        <v>0</v>
      </c>
      <c r="X86" s="68">
        <v>5</v>
      </c>
      <c r="Y86" s="78">
        <f t="shared" si="36"/>
        <v>24.255360434656058</v>
      </c>
      <c r="Z86" s="59"/>
      <c r="AA86" s="59"/>
      <c r="AC86" s="34" t="s">
        <v>257</v>
      </c>
      <c r="AD86" s="34">
        <v>20614</v>
      </c>
    </row>
    <row r="87" spans="1:30" ht="12.9" customHeight="1" x14ac:dyDescent="0.25">
      <c r="A87" s="77" t="s">
        <v>258</v>
      </c>
      <c r="B87" s="92">
        <f t="shared" si="37"/>
        <v>49</v>
      </c>
      <c r="C87" s="91">
        <f t="shared" si="25"/>
        <v>224.05121170553269</v>
      </c>
      <c r="D87" s="68">
        <v>19</v>
      </c>
      <c r="E87" s="78">
        <f t="shared" si="26"/>
        <v>86.877000457247377</v>
      </c>
      <c r="F87" s="68">
        <v>7</v>
      </c>
      <c r="G87" s="78">
        <f t="shared" si="27"/>
        <v>32.007315957933244</v>
      </c>
      <c r="H87" s="68">
        <v>4</v>
      </c>
      <c r="I87" s="78">
        <f t="shared" si="28"/>
        <v>18.289894833104711</v>
      </c>
      <c r="J87" s="68">
        <v>5</v>
      </c>
      <c r="K87" s="78">
        <f t="shared" si="29"/>
        <v>22.862368541380885</v>
      </c>
      <c r="L87" s="68">
        <v>0</v>
      </c>
      <c r="M87" s="78">
        <f t="shared" si="30"/>
        <v>0</v>
      </c>
      <c r="N87" s="68">
        <v>5</v>
      </c>
      <c r="O87" s="78">
        <f t="shared" si="31"/>
        <v>22.862368541380885</v>
      </c>
      <c r="P87" s="68">
        <v>2</v>
      </c>
      <c r="Q87" s="78">
        <f t="shared" si="32"/>
        <v>9.1449474165523554</v>
      </c>
      <c r="R87" s="68">
        <v>1</v>
      </c>
      <c r="S87" s="78">
        <f t="shared" si="33"/>
        <v>4.5724737082761777</v>
      </c>
      <c r="T87" s="68">
        <v>0</v>
      </c>
      <c r="U87" s="78">
        <f t="shared" si="34"/>
        <v>0</v>
      </c>
      <c r="V87" s="93">
        <v>1</v>
      </c>
      <c r="W87" s="78">
        <f t="shared" si="35"/>
        <v>4.5724737082761777</v>
      </c>
      <c r="X87" s="68">
        <v>5</v>
      </c>
      <c r="Y87" s="78">
        <f t="shared" si="36"/>
        <v>22.862368541380885</v>
      </c>
      <c r="Z87" s="59"/>
      <c r="AA87" s="59"/>
      <c r="AC87" s="34" t="s">
        <v>258</v>
      </c>
      <c r="AD87" s="34">
        <v>21870</v>
      </c>
    </row>
    <row r="88" spans="1:30" ht="12.9" customHeight="1" x14ac:dyDescent="0.25">
      <c r="A88" s="77" t="s">
        <v>259</v>
      </c>
      <c r="B88" s="92">
        <f t="shared" si="37"/>
        <v>16</v>
      </c>
      <c r="C88" s="91">
        <f t="shared" si="25"/>
        <v>181.05691976915244</v>
      </c>
      <c r="D88" s="68">
        <v>3</v>
      </c>
      <c r="E88" s="78">
        <f t="shared" si="26"/>
        <v>33.94817245671608</v>
      </c>
      <c r="F88" s="68">
        <v>2</v>
      </c>
      <c r="G88" s="78">
        <f t="shared" si="27"/>
        <v>22.632114971144055</v>
      </c>
      <c r="H88" s="68">
        <v>0</v>
      </c>
      <c r="I88" s="78">
        <f t="shared" si="28"/>
        <v>0</v>
      </c>
      <c r="J88" s="68">
        <v>1</v>
      </c>
      <c r="K88" s="78">
        <f t="shared" si="29"/>
        <v>11.316057485572028</v>
      </c>
      <c r="L88" s="68">
        <v>2</v>
      </c>
      <c r="M88" s="78">
        <f t="shared" si="30"/>
        <v>22.632114971144055</v>
      </c>
      <c r="N88" s="68">
        <v>0</v>
      </c>
      <c r="O88" s="78">
        <f t="shared" si="31"/>
        <v>0</v>
      </c>
      <c r="P88" s="68">
        <v>1</v>
      </c>
      <c r="Q88" s="78">
        <f t="shared" si="32"/>
        <v>11.316057485572028</v>
      </c>
      <c r="R88" s="68">
        <v>0</v>
      </c>
      <c r="S88" s="78">
        <f t="shared" si="33"/>
        <v>0</v>
      </c>
      <c r="T88" s="68">
        <v>0</v>
      </c>
      <c r="U88" s="78">
        <f t="shared" si="34"/>
        <v>0</v>
      </c>
      <c r="V88" s="93">
        <v>0</v>
      </c>
      <c r="W88" s="78">
        <f t="shared" si="35"/>
        <v>0</v>
      </c>
      <c r="X88" s="68">
        <v>7</v>
      </c>
      <c r="Y88" s="78">
        <f t="shared" si="36"/>
        <v>79.212402399004191</v>
      </c>
      <c r="Z88" s="59"/>
      <c r="AA88" s="59"/>
      <c r="AC88" s="34" t="s">
        <v>259</v>
      </c>
      <c r="AD88" s="34">
        <v>8837</v>
      </c>
    </row>
    <row r="89" spans="1:30" ht="12.9" customHeight="1" x14ac:dyDescent="0.25">
      <c r="A89" s="77" t="s">
        <v>260</v>
      </c>
      <c r="B89" s="92">
        <f t="shared" si="37"/>
        <v>59</v>
      </c>
      <c r="C89" s="91">
        <f t="shared" si="25"/>
        <v>242.78836261882228</v>
      </c>
      <c r="D89" s="68">
        <v>8</v>
      </c>
      <c r="E89" s="78">
        <f t="shared" si="26"/>
        <v>32.920455948314881</v>
      </c>
      <c r="F89" s="68">
        <v>8</v>
      </c>
      <c r="G89" s="78">
        <f t="shared" si="27"/>
        <v>32.920455948314881</v>
      </c>
      <c r="H89" s="68">
        <v>12</v>
      </c>
      <c r="I89" s="78">
        <f t="shared" si="28"/>
        <v>49.380683922472329</v>
      </c>
      <c r="J89" s="68">
        <v>5</v>
      </c>
      <c r="K89" s="78">
        <f t="shared" si="29"/>
        <v>20.575284967696803</v>
      </c>
      <c r="L89" s="68">
        <v>5</v>
      </c>
      <c r="M89" s="78">
        <f t="shared" si="30"/>
        <v>20.575284967696803</v>
      </c>
      <c r="N89" s="68">
        <v>2</v>
      </c>
      <c r="O89" s="78">
        <f t="shared" si="31"/>
        <v>8.2301139870787203</v>
      </c>
      <c r="P89" s="68">
        <v>1</v>
      </c>
      <c r="Q89" s="78">
        <f t="shared" si="32"/>
        <v>4.1150569935393602</v>
      </c>
      <c r="R89" s="68">
        <v>4</v>
      </c>
      <c r="S89" s="78">
        <f t="shared" si="33"/>
        <v>16.460227974157441</v>
      </c>
      <c r="T89" s="68">
        <v>1</v>
      </c>
      <c r="U89" s="78">
        <f t="shared" si="34"/>
        <v>4.1150569935393602</v>
      </c>
      <c r="V89" s="93">
        <v>0</v>
      </c>
      <c r="W89" s="78">
        <f t="shared" si="35"/>
        <v>0</v>
      </c>
      <c r="X89" s="68">
        <v>13</v>
      </c>
      <c r="Y89" s="78">
        <f t="shared" si="36"/>
        <v>53.495740916011691</v>
      </c>
      <c r="Z89" s="59"/>
      <c r="AA89" s="59"/>
      <c r="AC89" s="34" t="s">
        <v>260</v>
      </c>
      <c r="AD89" s="34">
        <v>24301</v>
      </c>
    </row>
    <row r="90" spans="1:30" ht="12.9" customHeight="1" x14ac:dyDescent="0.25">
      <c r="A90" s="77" t="s">
        <v>261</v>
      </c>
      <c r="B90" s="92">
        <f t="shared" si="37"/>
        <v>17</v>
      </c>
      <c r="C90" s="91">
        <f t="shared" si="25"/>
        <v>157.5240919199407</v>
      </c>
      <c r="D90" s="68">
        <v>2</v>
      </c>
      <c r="E90" s="78">
        <f t="shared" si="26"/>
        <v>18.532246108228318</v>
      </c>
      <c r="F90" s="68">
        <v>6</v>
      </c>
      <c r="G90" s="78">
        <f t="shared" si="27"/>
        <v>55.596738324684949</v>
      </c>
      <c r="H90" s="68">
        <v>5</v>
      </c>
      <c r="I90" s="78">
        <f t="shared" si="28"/>
        <v>46.330615270570789</v>
      </c>
      <c r="J90" s="68">
        <v>1</v>
      </c>
      <c r="K90" s="78">
        <f t="shared" si="29"/>
        <v>9.2661230541141588</v>
      </c>
      <c r="L90" s="68">
        <v>2</v>
      </c>
      <c r="M90" s="78">
        <f t="shared" si="30"/>
        <v>18.532246108228318</v>
      </c>
      <c r="N90" s="68">
        <v>0</v>
      </c>
      <c r="O90" s="78">
        <f t="shared" si="31"/>
        <v>0</v>
      </c>
      <c r="P90" s="68">
        <v>0</v>
      </c>
      <c r="Q90" s="78">
        <f t="shared" si="32"/>
        <v>0</v>
      </c>
      <c r="R90" s="68">
        <v>0</v>
      </c>
      <c r="S90" s="78">
        <f t="shared" si="33"/>
        <v>0</v>
      </c>
      <c r="T90" s="68">
        <v>0</v>
      </c>
      <c r="U90" s="78">
        <f t="shared" si="34"/>
        <v>0</v>
      </c>
      <c r="V90" s="93">
        <v>0</v>
      </c>
      <c r="W90" s="78">
        <f t="shared" si="35"/>
        <v>0</v>
      </c>
      <c r="X90" s="68">
        <v>1</v>
      </c>
      <c r="Y90" s="78">
        <f t="shared" si="36"/>
        <v>9.2661230541141588</v>
      </c>
      <c r="Z90" s="59"/>
      <c r="AA90" s="59"/>
      <c r="AC90" s="34" t="s">
        <v>261</v>
      </c>
      <c r="AD90" s="34">
        <v>10792</v>
      </c>
    </row>
    <row r="91" spans="1:30" s="54" customFormat="1" ht="12.9" customHeight="1" x14ac:dyDescent="0.25">
      <c r="A91" s="90" t="s">
        <v>262</v>
      </c>
      <c r="B91" s="92">
        <f t="shared" si="37"/>
        <v>344</v>
      </c>
      <c r="C91" s="91">
        <f t="shared" si="25"/>
        <v>164.4839078316335</v>
      </c>
      <c r="D91" s="87">
        <f>SUM(D92:D97)</f>
        <v>63</v>
      </c>
      <c r="E91" s="91">
        <f t="shared" si="26"/>
        <v>30.123506376142181</v>
      </c>
      <c r="F91" s="87">
        <f>SUM(F92:F97)</f>
        <v>82</v>
      </c>
      <c r="G91" s="91">
        <f t="shared" si="27"/>
        <v>39.208373378470782</v>
      </c>
      <c r="H91" s="87">
        <f>SUM(H92:H97)</f>
        <v>47</v>
      </c>
      <c r="I91" s="91">
        <f t="shared" si="28"/>
        <v>22.473092058391789</v>
      </c>
      <c r="J91" s="87">
        <f>SUM(J92:J97)</f>
        <v>35</v>
      </c>
      <c r="K91" s="91">
        <f t="shared" si="29"/>
        <v>16.735281320078993</v>
      </c>
      <c r="L91" s="87">
        <f>SUM(L92:L97)</f>
        <v>17</v>
      </c>
      <c r="M91" s="91">
        <f t="shared" si="30"/>
        <v>8.1285652126097965</v>
      </c>
      <c r="N91" s="87">
        <f>SUM(N92:N97)</f>
        <v>14</v>
      </c>
      <c r="O91" s="91">
        <f t="shared" si="31"/>
        <v>6.6941125280315958</v>
      </c>
      <c r="P91" s="87">
        <f>SUM(P92:P97)</f>
        <v>16</v>
      </c>
      <c r="Q91" s="91">
        <f t="shared" si="32"/>
        <v>7.6504143177503963</v>
      </c>
      <c r="R91" s="87">
        <f>SUM(R92:R97)</f>
        <v>7</v>
      </c>
      <c r="S91" s="91">
        <f t="shared" si="33"/>
        <v>3.3470562640157979</v>
      </c>
      <c r="T91" s="87">
        <f>SUM(T92:T97)</f>
        <v>10</v>
      </c>
      <c r="U91" s="91">
        <f t="shared" si="34"/>
        <v>4.7815089485939977</v>
      </c>
      <c r="V91" s="87">
        <f>SUM(V92:V97)</f>
        <v>8</v>
      </c>
      <c r="W91" s="91">
        <f t="shared" si="35"/>
        <v>3.8252071588751981</v>
      </c>
      <c r="X91" s="87">
        <f>SUM(X92:X97)</f>
        <v>45</v>
      </c>
      <c r="Y91" s="91">
        <f t="shared" si="36"/>
        <v>21.516790268672988</v>
      </c>
      <c r="Z91" s="50"/>
      <c r="AA91" s="50"/>
      <c r="AC91" s="54" t="s">
        <v>262</v>
      </c>
      <c r="AD91" s="54">
        <v>209139</v>
      </c>
    </row>
    <row r="92" spans="1:30" ht="12.9" customHeight="1" x14ac:dyDescent="0.25">
      <c r="A92" s="77" t="s">
        <v>262</v>
      </c>
      <c r="B92" s="92">
        <f t="shared" si="37"/>
        <v>77</v>
      </c>
      <c r="C92" s="91">
        <f t="shared" si="25"/>
        <v>157.24554811305342</v>
      </c>
      <c r="D92" s="68">
        <v>8</v>
      </c>
      <c r="E92" s="78">
        <f t="shared" si="26"/>
        <v>16.337199803953602</v>
      </c>
      <c r="F92" s="68">
        <v>17</v>
      </c>
      <c r="G92" s="78">
        <f t="shared" si="27"/>
        <v>34.71654958340141</v>
      </c>
      <c r="H92" s="68">
        <v>9</v>
      </c>
      <c r="I92" s="78">
        <f t="shared" si="28"/>
        <v>18.379349779447804</v>
      </c>
      <c r="J92" s="68">
        <v>5</v>
      </c>
      <c r="K92" s="78">
        <f t="shared" si="29"/>
        <v>10.210749877471001</v>
      </c>
      <c r="L92" s="68">
        <v>4</v>
      </c>
      <c r="M92" s="78">
        <f t="shared" si="30"/>
        <v>8.1685999019768012</v>
      </c>
      <c r="N92" s="68">
        <v>6</v>
      </c>
      <c r="O92" s="78">
        <f t="shared" si="31"/>
        <v>12.2528998529652</v>
      </c>
      <c r="P92" s="68">
        <v>7</v>
      </c>
      <c r="Q92" s="78">
        <f t="shared" si="32"/>
        <v>14.295049828459401</v>
      </c>
      <c r="R92" s="68">
        <v>2</v>
      </c>
      <c r="S92" s="78">
        <f t="shared" si="33"/>
        <v>4.0842999509884006</v>
      </c>
      <c r="T92" s="68">
        <v>5</v>
      </c>
      <c r="U92" s="78">
        <f t="shared" si="34"/>
        <v>10.210749877471001</v>
      </c>
      <c r="V92" s="93">
        <v>1</v>
      </c>
      <c r="W92" s="78">
        <f t="shared" si="35"/>
        <v>2.0421499754942003</v>
      </c>
      <c r="X92" s="68">
        <v>13</v>
      </c>
      <c r="Y92" s="78">
        <f t="shared" si="36"/>
        <v>26.547949681424605</v>
      </c>
      <c r="Z92" s="59"/>
      <c r="AA92" s="59"/>
      <c r="AC92" s="34" t="s">
        <v>184</v>
      </c>
      <c r="AD92" s="34">
        <v>48968</v>
      </c>
    </row>
    <row r="93" spans="1:30" ht="12.9" customHeight="1" x14ac:dyDescent="0.25">
      <c r="A93" s="77" t="s">
        <v>263</v>
      </c>
      <c r="B93" s="92">
        <f t="shared" si="37"/>
        <v>138</v>
      </c>
      <c r="C93" s="91">
        <f t="shared" si="25"/>
        <v>205.33575371613077</v>
      </c>
      <c r="D93" s="68">
        <v>28</v>
      </c>
      <c r="E93" s="78">
        <f t="shared" si="26"/>
        <v>41.662326840954066</v>
      </c>
      <c r="F93" s="68">
        <v>34</v>
      </c>
      <c r="G93" s="78">
        <f t="shared" si="27"/>
        <v>50.589968306872798</v>
      </c>
      <c r="H93" s="68">
        <v>16</v>
      </c>
      <c r="I93" s="78">
        <f t="shared" si="28"/>
        <v>23.807043909116612</v>
      </c>
      <c r="J93" s="68">
        <v>17</v>
      </c>
      <c r="K93" s="78">
        <f t="shared" si="29"/>
        <v>25.294984153436399</v>
      </c>
      <c r="L93" s="68">
        <v>7</v>
      </c>
      <c r="M93" s="78">
        <f t="shared" si="30"/>
        <v>10.415581710238516</v>
      </c>
      <c r="N93" s="68">
        <v>6</v>
      </c>
      <c r="O93" s="78">
        <f t="shared" si="31"/>
        <v>8.9276414659187289</v>
      </c>
      <c r="P93" s="68">
        <v>5</v>
      </c>
      <c r="Q93" s="78">
        <f t="shared" si="32"/>
        <v>7.4397012215989413</v>
      </c>
      <c r="R93" s="68">
        <v>2</v>
      </c>
      <c r="S93" s="78">
        <f t="shared" si="33"/>
        <v>2.9758804886395764</v>
      </c>
      <c r="T93" s="68">
        <v>3</v>
      </c>
      <c r="U93" s="78">
        <f t="shared" si="34"/>
        <v>4.4638207329593644</v>
      </c>
      <c r="V93" s="93">
        <v>6</v>
      </c>
      <c r="W93" s="78">
        <f t="shared" si="35"/>
        <v>8.9276414659187289</v>
      </c>
      <c r="X93" s="68">
        <v>14</v>
      </c>
      <c r="Y93" s="78">
        <f t="shared" si="36"/>
        <v>20.831163420477033</v>
      </c>
      <c r="Z93" s="59"/>
      <c r="AA93" s="59"/>
      <c r="AC93" s="34" t="s">
        <v>263</v>
      </c>
      <c r="AD93" s="34">
        <v>67207</v>
      </c>
    </row>
    <row r="94" spans="1:30" ht="12.9" customHeight="1" x14ac:dyDescent="0.25">
      <c r="A94" s="77" t="s">
        <v>264</v>
      </c>
      <c r="B94" s="92">
        <f t="shared" si="37"/>
        <v>49</v>
      </c>
      <c r="C94" s="91">
        <f t="shared" si="25"/>
        <v>164.36334362001878</v>
      </c>
      <c r="D94" s="68">
        <v>15</v>
      </c>
      <c r="E94" s="78">
        <f t="shared" si="26"/>
        <v>50.315309271434323</v>
      </c>
      <c r="F94" s="68">
        <v>10</v>
      </c>
      <c r="G94" s="78">
        <f t="shared" si="27"/>
        <v>33.543539514289549</v>
      </c>
      <c r="H94" s="68">
        <v>11</v>
      </c>
      <c r="I94" s="78">
        <f t="shared" si="28"/>
        <v>36.897893465718504</v>
      </c>
      <c r="J94" s="68">
        <v>5</v>
      </c>
      <c r="K94" s="78">
        <f t="shared" si="29"/>
        <v>16.771769757144774</v>
      </c>
      <c r="L94" s="68">
        <v>2</v>
      </c>
      <c r="M94" s="78">
        <f t="shared" si="30"/>
        <v>6.7087079028579097</v>
      </c>
      <c r="N94" s="68">
        <v>0</v>
      </c>
      <c r="O94" s="78">
        <f t="shared" si="31"/>
        <v>0</v>
      </c>
      <c r="P94" s="68">
        <v>1</v>
      </c>
      <c r="Q94" s="78">
        <f t="shared" si="32"/>
        <v>3.3543539514289549</v>
      </c>
      <c r="R94" s="68">
        <v>1</v>
      </c>
      <c r="S94" s="78">
        <f t="shared" si="33"/>
        <v>3.3543539514289549</v>
      </c>
      <c r="T94" s="68">
        <v>0</v>
      </c>
      <c r="U94" s="78">
        <f t="shared" si="34"/>
        <v>0</v>
      </c>
      <c r="V94" s="93">
        <v>0</v>
      </c>
      <c r="W94" s="78">
        <f t="shared" si="35"/>
        <v>0</v>
      </c>
      <c r="X94" s="68">
        <v>4</v>
      </c>
      <c r="Y94" s="78">
        <f t="shared" si="36"/>
        <v>13.417415805715819</v>
      </c>
      <c r="Z94" s="59"/>
      <c r="AA94" s="59"/>
      <c r="AC94" s="34" t="s">
        <v>264</v>
      </c>
      <c r="AD94" s="34">
        <v>29812</v>
      </c>
    </row>
    <row r="95" spans="1:30" ht="12.9" customHeight="1" x14ac:dyDescent="0.25">
      <c r="A95" s="77" t="s">
        <v>265</v>
      </c>
      <c r="B95" s="92">
        <f t="shared" si="37"/>
        <v>18</v>
      </c>
      <c r="C95" s="91">
        <f t="shared" si="25"/>
        <v>97.339390006489296</v>
      </c>
      <c r="D95" s="68">
        <v>1</v>
      </c>
      <c r="E95" s="78">
        <f t="shared" si="26"/>
        <v>5.4077438892494047</v>
      </c>
      <c r="F95" s="68">
        <v>5</v>
      </c>
      <c r="G95" s="78">
        <f t="shared" si="27"/>
        <v>27.038719446247026</v>
      </c>
      <c r="H95" s="68">
        <v>2</v>
      </c>
      <c r="I95" s="78">
        <f t="shared" si="28"/>
        <v>10.815487778498809</v>
      </c>
      <c r="J95" s="68">
        <v>2</v>
      </c>
      <c r="K95" s="78">
        <f t="shared" si="29"/>
        <v>10.815487778498809</v>
      </c>
      <c r="L95" s="68">
        <v>1</v>
      </c>
      <c r="M95" s="78">
        <f t="shared" si="30"/>
        <v>5.4077438892494047</v>
      </c>
      <c r="N95" s="68">
        <v>1</v>
      </c>
      <c r="O95" s="78">
        <f t="shared" si="31"/>
        <v>5.4077438892494047</v>
      </c>
      <c r="P95" s="68">
        <v>2</v>
      </c>
      <c r="Q95" s="78">
        <f t="shared" si="32"/>
        <v>10.815487778498809</v>
      </c>
      <c r="R95" s="68">
        <v>0</v>
      </c>
      <c r="S95" s="78">
        <f t="shared" si="33"/>
        <v>0</v>
      </c>
      <c r="T95" s="68">
        <v>0</v>
      </c>
      <c r="U95" s="78">
        <f t="shared" si="34"/>
        <v>0</v>
      </c>
      <c r="V95" s="93">
        <v>0</v>
      </c>
      <c r="W95" s="78">
        <f t="shared" si="35"/>
        <v>0</v>
      </c>
      <c r="X95" s="68">
        <v>4</v>
      </c>
      <c r="Y95" s="78">
        <f t="shared" si="36"/>
        <v>21.630975556997619</v>
      </c>
      <c r="Z95" s="59"/>
      <c r="AA95" s="59"/>
      <c r="AC95" s="34" t="s">
        <v>265</v>
      </c>
      <c r="AD95" s="34">
        <v>18492</v>
      </c>
    </row>
    <row r="96" spans="1:30" ht="12.9" customHeight="1" x14ac:dyDescent="0.25">
      <c r="A96" s="77" t="s">
        <v>266</v>
      </c>
      <c r="B96" s="92">
        <f t="shared" si="37"/>
        <v>23</v>
      </c>
      <c r="C96" s="91">
        <f t="shared" si="25"/>
        <v>113.76564277588167</v>
      </c>
      <c r="D96" s="68">
        <v>1</v>
      </c>
      <c r="E96" s="78">
        <f t="shared" si="26"/>
        <v>4.9463322946035513</v>
      </c>
      <c r="F96" s="68">
        <v>7</v>
      </c>
      <c r="G96" s="78">
        <f t="shared" si="27"/>
        <v>34.62432606222486</v>
      </c>
      <c r="H96" s="68">
        <v>6</v>
      </c>
      <c r="I96" s="78">
        <f t="shared" si="28"/>
        <v>29.677993767621309</v>
      </c>
      <c r="J96" s="68">
        <v>2</v>
      </c>
      <c r="K96" s="78">
        <f t="shared" si="29"/>
        <v>9.8926645892071026</v>
      </c>
      <c r="L96" s="68">
        <v>1</v>
      </c>
      <c r="M96" s="78">
        <f t="shared" si="30"/>
        <v>4.9463322946035513</v>
      </c>
      <c r="N96" s="68">
        <v>0</v>
      </c>
      <c r="O96" s="78">
        <f t="shared" si="31"/>
        <v>0</v>
      </c>
      <c r="P96" s="68">
        <v>0</v>
      </c>
      <c r="Q96" s="78">
        <f t="shared" si="32"/>
        <v>0</v>
      </c>
      <c r="R96" s="68">
        <v>1</v>
      </c>
      <c r="S96" s="78">
        <f t="shared" si="33"/>
        <v>4.9463322946035513</v>
      </c>
      <c r="T96" s="68">
        <v>2</v>
      </c>
      <c r="U96" s="78">
        <f t="shared" si="34"/>
        <v>9.8926645892071026</v>
      </c>
      <c r="V96" s="93">
        <v>1</v>
      </c>
      <c r="W96" s="78">
        <f t="shared" si="35"/>
        <v>4.9463322946035513</v>
      </c>
      <c r="X96" s="68">
        <v>2</v>
      </c>
      <c r="Y96" s="78">
        <f t="shared" si="36"/>
        <v>9.8926645892071026</v>
      </c>
      <c r="Z96" s="59"/>
      <c r="AA96" s="59"/>
      <c r="AC96" s="34" t="s">
        <v>266</v>
      </c>
      <c r="AD96" s="34">
        <v>20217</v>
      </c>
    </row>
    <row r="97" spans="1:30" ht="12.9" customHeight="1" x14ac:dyDescent="0.25">
      <c r="A97" s="77" t="s">
        <v>267</v>
      </c>
      <c r="B97" s="92">
        <f t="shared" si="37"/>
        <v>39</v>
      </c>
      <c r="C97" s="91">
        <f t="shared" si="25"/>
        <v>159.55488278852843</v>
      </c>
      <c r="D97" s="68">
        <v>10</v>
      </c>
      <c r="E97" s="78">
        <f t="shared" si="26"/>
        <v>40.911508407314983</v>
      </c>
      <c r="F97" s="68">
        <v>9</v>
      </c>
      <c r="G97" s="78">
        <f t="shared" si="27"/>
        <v>36.820357566583482</v>
      </c>
      <c r="H97" s="68">
        <v>3</v>
      </c>
      <c r="I97" s="78">
        <f t="shared" si="28"/>
        <v>12.273452522194493</v>
      </c>
      <c r="J97" s="68">
        <v>4</v>
      </c>
      <c r="K97" s="78">
        <f t="shared" si="29"/>
        <v>16.36460336292599</v>
      </c>
      <c r="L97" s="68">
        <v>2</v>
      </c>
      <c r="M97" s="78">
        <f t="shared" si="30"/>
        <v>8.1823016814629952</v>
      </c>
      <c r="N97" s="68">
        <v>1</v>
      </c>
      <c r="O97" s="78">
        <f t="shared" si="31"/>
        <v>4.0911508407314976</v>
      </c>
      <c r="P97" s="68">
        <v>1</v>
      </c>
      <c r="Q97" s="78">
        <f t="shared" si="32"/>
        <v>4.0911508407314976</v>
      </c>
      <c r="R97" s="68">
        <v>1</v>
      </c>
      <c r="S97" s="78">
        <f t="shared" si="33"/>
        <v>4.0911508407314976</v>
      </c>
      <c r="T97" s="68">
        <v>0</v>
      </c>
      <c r="U97" s="78">
        <f t="shared" si="34"/>
        <v>0</v>
      </c>
      <c r="V97" s="93">
        <v>0</v>
      </c>
      <c r="W97" s="78">
        <f t="shared" si="35"/>
        <v>0</v>
      </c>
      <c r="X97" s="68">
        <v>8</v>
      </c>
      <c r="Y97" s="78">
        <f t="shared" si="36"/>
        <v>32.729206725851981</v>
      </c>
      <c r="Z97" s="59"/>
      <c r="AA97" s="59"/>
      <c r="AC97" s="34" t="s">
        <v>267</v>
      </c>
      <c r="AD97" s="34">
        <v>24443</v>
      </c>
    </row>
    <row r="98" spans="1:30" ht="12.9" customHeight="1" x14ac:dyDescent="0.25">
      <c r="A98" s="36" t="s">
        <v>268</v>
      </c>
      <c r="B98" s="95">
        <f t="shared" si="37"/>
        <v>108</v>
      </c>
      <c r="C98" s="96">
        <v>0</v>
      </c>
      <c r="D98" s="85">
        <v>25</v>
      </c>
      <c r="E98" s="96">
        <v>0</v>
      </c>
      <c r="F98" s="85">
        <v>33</v>
      </c>
      <c r="G98" s="96">
        <v>0</v>
      </c>
      <c r="H98" s="85">
        <v>3</v>
      </c>
      <c r="I98" s="96">
        <v>0</v>
      </c>
      <c r="J98" s="85">
        <v>18</v>
      </c>
      <c r="K98" s="96">
        <v>0</v>
      </c>
      <c r="L98" s="85">
        <v>3</v>
      </c>
      <c r="M98" s="96">
        <v>0</v>
      </c>
      <c r="N98" s="85">
        <v>3</v>
      </c>
      <c r="O98" s="96">
        <v>0</v>
      </c>
      <c r="P98" s="85">
        <v>1</v>
      </c>
      <c r="Q98" s="96">
        <v>0</v>
      </c>
      <c r="R98" s="85">
        <v>2</v>
      </c>
      <c r="S98" s="96">
        <v>0</v>
      </c>
      <c r="T98" s="85">
        <v>2</v>
      </c>
      <c r="U98" s="96">
        <v>0</v>
      </c>
      <c r="V98" s="86">
        <v>0</v>
      </c>
      <c r="W98" s="96">
        <v>0</v>
      </c>
      <c r="X98" s="85">
        <v>18</v>
      </c>
      <c r="Y98" s="96">
        <v>0</v>
      </c>
      <c r="Z98" s="59"/>
      <c r="AA98" s="59"/>
      <c r="AD98" s="94"/>
    </row>
    <row r="99" spans="1:30" ht="17.25" customHeight="1" x14ac:dyDescent="0.25">
      <c r="A99" s="109"/>
      <c r="B99" s="90"/>
      <c r="C99" s="90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</row>
    <row r="100" spans="1:30" ht="12.9" customHeight="1" x14ac:dyDescent="0.2">
      <c r="A100" s="29" t="s">
        <v>279</v>
      </c>
    </row>
    <row r="101" spans="1:30" ht="12.9" customHeight="1" x14ac:dyDescent="0.2"/>
    <row r="104" spans="1:30" x14ac:dyDescent="0.2">
      <c r="B104" s="49"/>
      <c r="C104" s="49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30" x14ac:dyDescent="0.2">
      <c r="B105" s="49"/>
      <c r="C105" s="49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spans="1:30" x14ac:dyDescent="0.2">
      <c r="B106" s="49"/>
      <c r="C106" s="49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30" x14ac:dyDescent="0.2">
      <c r="B107" s="49"/>
      <c r="C107" s="49"/>
      <c r="D107" s="43"/>
      <c r="E107" s="43"/>
      <c r="F107" s="43"/>
      <c r="G107" s="43"/>
      <c r="H107" s="43"/>
      <c r="I107" s="43"/>
      <c r="J107" s="43"/>
      <c r="K107" s="43"/>
      <c r="L107" s="43"/>
      <c r="M107" s="43"/>
    </row>
    <row r="108" spans="1:30" x14ac:dyDescent="0.2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</row>
    <row r="109" spans="1:30" x14ac:dyDescent="0.2">
      <c r="B109" s="49"/>
      <c r="C109" s="49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  <row r="110" spans="1:30" x14ac:dyDescent="0.2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</row>
    <row r="111" spans="1:30" x14ac:dyDescent="0.2">
      <c r="B111" s="49"/>
      <c r="C111" s="49"/>
      <c r="D111" s="43"/>
      <c r="E111" s="43"/>
      <c r="F111" s="43"/>
      <c r="G111" s="43"/>
      <c r="H111" s="43"/>
      <c r="I111" s="43"/>
      <c r="J111" s="43"/>
      <c r="K111" s="43"/>
      <c r="L111" s="43"/>
      <c r="M111" s="43"/>
    </row>
    <row r="112" spans="1:30" x14ac:dyDescent="0.2">
      <c r="B112" s="49"/>
      <c r="C112" s="49"/>
      <c r="D112" s="43"/>
      <c r="E112" s="43"/>
      <c r="F112" s="43"/>
      <c r="G112" s="43"/>
      <c r="H112" s="43"/>
      <c r="I112" s="43"/>
      <c r="J112" s="43"/>
      <c r="K112" s="43"/>
      <c r="L112" s="43"/>
      <c r="M112" s="43"/>
    </row>
    <row r="113" spans="2:13" x14ac:dyDescent="0.2">
      <c r="B113" s="49"/>
      <c r="C113" s="49"/>
      <c r="D113" s="43"/>
      <c r="E113" s="43"/>
      <c r="F113" s="43"/>
      <c r="G113" s="43"/>
      <c r="H113" s="43"/>
      <c r="I113" s="43"/>
      <c r="J113" s="43"/>
      <c r="K113" s="43"/>
      <c r="L113" s="43"/>
      <c r="M113" s="43"/>
    </row>
    <row r="114" spans="2:13" x14ac:dyDescent="0.2">
      <c r="B114" s="49"/>
      <c r="C114" s="49"/>
      <c r="D114" s="43"/>
      <c r="E114" s="43"/>
      <c r="F114" s="43"/>
      <c r="G114" s="43"/>
      <c r="H114" s="43"/>
      <c r="I114" s="43"/>
      <c r="J114" s="43"/>
      <c r="K114" s="43"/>
      <c r="L114" s="43"/>
      <c r="M114" s="43"/>
    </row>
    <row r="115" spans="2:13" x14ac:dyDescent="0.2">
      <c r="B115" s="49"/>
      <c r="C115" s="49"/>
      <c r="D115" s="43"/>
      <c r="E115" s="43"/>
      <c r="F115" s="43"/>
      <c r="G115" s="43"/>
      <c r="H115" s="43"/>
      <c r="I115" s="43"/>
      <c r="J115" s="43"/>
      <c r="K115" s="43"/>
      <c r="L115" s="43"/>
      <c r="M115" s="43"/>
    </row>
    <row r="116" spans="2:13" x14ac:dyDescent="0.2">
      <c r="B116" s="49"/>
      <c r="C116" s="49"/>
      <c r="D116" s="43"/>
      <c r="E116" s="43"/>
      <c r="F116" s="43"/>
      <c r="G116" s="43"/>
      <c r="H116" s="43"/>
      <c r="I116" s="43"/>
      <c r="J116" s="43"/>
      <c r="K116" s="43"/>
      <c r="L116" s="43"/>
      <c r="M116" s="43"/>
    </row>
    <row r="117" spans="2:13" x14ac:dyDescent="0.2">
      <c r="B117" s="49"/>
      <c r="C117" s="49"/>
      <c r="D117" s="43"/>
      <c r="E117" s="43"/>
      <c r="F117" s="43"/>
      <c r="G117" s="43"/>
      <c r="H117" s="43"/>
      <c r="I117" s="43"/>
      <c r="J117" s="43"/>
      <c r="K117" s="43"/>
      <c r="L117" s="43"/>
      <c r="M117" s="43"/>
    </row>
    <row r="118" spans="2:13" x14ac:dyDescent="0.2">
      <c r="B118" s="49"/>
      <c r="C118" s="49"/>
      <c r="D118" s="43"/>
      <c r="E118" s="43"/>
      <c r="F118" s="43"/>
      <c r="G118" s="43"/>
      <c r="H118" s="43"/>
      <c r="I118" s="43"/>
      <c r="J118" s="43"/>
      <c r="K118" s="43"/>
      <c r="L118" s="43"/>
      <c r="M118" s="43"/>
    </row>
    <row r="119" spans="2:13" x14ac:dyDescent="0.2">
      <c r="B119" s="49"/>
      <c r="C119" s="49"/>
      <c r="D119" s="43"/>
      <c r="E119" s="43"/>
      <c r="F119" s="43"/>
      <c r="G119" s="43"/>
      <c r="H119" s="43"/>
      <c r="I119" s="43"/>
      <c r="J119" s="43"/>
      <c r="K119" s="43"/>
      <c r="L119" s="43"/>
      <c r="M119" s="43"/>
    </row>
    <row r="120" spans="2:13" x14ac:dyDescent="0.2">
      <c r="B120" s="49"/>
      <c r="C120" s="49"/>
      <c r="D120" s="43"/>
      <c r="E120" s="43"/>
      <c r="F120" s="43"/>
      <c r="G120" s="43"/>
      <c r="H120" s="43"/>
      <c r="I120" s="43"/>
      <c r="J120" s="43"/>
      <c r="K120" s="43"/>
      <c r="L120" s="43"/>
      <c r="M120" s="43"/>
    </row>
    <row r="121" spans="2:13" x14ac:dyDescent="0.2">
      <c r="B121" s="49"/>
      <c r="C121" s="49"/>
      <c r="D121" s="43"/>
      <c r="E121" s="43"/>
      <c r="F121" s="43"/>
      <c r="G121" s="43"/>
      <c r="H121" s="43"/>
      <c r="I121" s="43"/>
      <c r="J121" s="43"/>
      <c r="K121" s="43"/>
      <c r="L121" s="43"/>
      <c r="M121" s="43"/>
    </row>
    <row r="122" spans="2:13" x14ac:dyDescent="0.2">
      <c r="B122" s="49"/>
      <c r="C122" s="49"/>
      <c r="D122" s="43"/>
      <c r="E122" s="43"/>
      <c r="F122" s="43"/>
      <c r="G122" s="43"/>
      <c r="H122" s="43"/>
      <c r="I122" s="43"/>
      <c r="J122" s="43"/>
      <c r="K122" s="43"/>
      <c r="L122" s="43"/>
      <c r="M122" s="43"/>
    </row>
    <row r="123" spans="2:13" x14ac:dyDescent="0.2">
      <c r="B123" s="49"/>
      <c r="C123" s="49"/>
      <c r="D123" s="43"/>
      <c r="E123" s="43"/>
      <c r="F123" s="43"/>
      <c r="G123" s="43"/>
      <c r="H123" s="43"/>
      <c r="I123" s="43"/>
      <c r="J123" s="43"/>
      <c r="K123" s="43"/>
      <c r="L123" s="43"/>
      <c r="M123" s="43"/>
    </row>
    <row r="124" spans="2:13" x14ac:dyDescent="0.2">
      <c r="B124" s="49"/>
      <c r="C124" s="49"/>
      <c r="D124" s="43"/>
      <c r="E124" s="43"/>
      <c r="F124" s="43"/>
      <c r="G124" s="43"/>
      <c r="H124" s="43"/>
      <c r="I124" s="43"/>
      <c r="J124" s="43"/>
      <c r="K124" s="43"/>
      <c r="L124" s="43"/>
      <c r="M124" s="43"/>
    </row>
    <row r="125" spans="2:13" x14ac:dyDescent="0.2">
      <c r="B125" s="49"/>
      <c r="C125" s="49"/>
      <c r="D125" s="43"/>
      <c r="E125" s="43"/>
      <c r="F125" s="43"/>
      <c r="G125" s="43"/>
      <c r="H125" s="43"/>
      <c r="I125" s="43"/>
      <c r="J125" s="43"/>
      <c r="K125" s="43"/>
      <c r="L125" s="43"/>
      <c r="M125" s="43"/>
    </row>
    <row r="126" spans="2:13" x14ac:dyDescent="0.2">
      <c r="B126" s="49"/>
      <c r="C126" s="49"/>
      <c r="D126" s="43"/>
      <c r="E126" s="43"/>
      <c r="F126" s="43"/>
      <c r="G126" s="43"/>
      <c r="H126" s="43"/>
      <c r="I126" s="43"/>
      <c r="J126" s="43"/>
      <c r="K126" s="43"/>
      <c r="L126" s="43"/>
      <c r="M126" s="43"/>
    </row>
    <row r="127" spans="2:13" x14ac:dyDescent="0.2">
      <c r="B127" s="49"/>
      <c r="C127" s="49"/>
      <c r="D127" s="43"/>
      <c r="E127" s="43"/>
      <c r="F127" s="43"/>
      <c r="G127" s="43"/>
      <c r="H127" s="43"/>
      <c r="I127" s="43"/>
      <c r="J127" s="43"/>
      <c r="K127" s="43"/>
      <c r="L127" s="43"/>
      <c r="M127" s="43"/>
    </row>
    <row r="128" spans="2:13" x14ac:dyDescent="0.2">
      <c r="B128" s="49"/>
      <c r="C128" s="49"/>
      <c r="D128" s="43"/>
      <c r="E128" s="43"/>
      <c r="F128" s="43"/>
      <c r="G128" s="43"/>
      <c r="H128" s="43"/>
      <c r="I128" s="43"/>
      <c r="J128" s="43"/>
      <c r="K128" s="43"/>
      <c r="L128" s="43"/>
      <c r="M128" s="43"/>
    </row>
    <row r="129" spans="2:13" x14ac:dyDescent="0.2">
      <c r="B129" s="49"/>
      <c r="C129" s="49"/>
      <c r="D129" s="43"/>
      <c r="E129" s="43"/>
      <c r="F129" s="43"/>
      <c r="G129" s="43"/>
      <c r="H129" s="43"/>
      <c r="I129" s="43"/>
      <c r="J129" s="43"/>
      <c r="K129" s="43"/>
      <c r="L129" s="43"/>
      <c r="M129" s="43"/>
    </row>
    <row r="130" spans="2:13" x14ac:dyDescent="0.2">
      <c r="B130" s="49"/>
      <c r="C130" s="49"/>
      <c r="D130" s="43"/>
      <c r="E130" s="43"/>
      <c r="F130" s="43"/>
      <c r="G130" s="43"/>
      <c r="H130" s="43"/>
      <c r="I130" s="43"/>
      <c r="J130" s="43"/>
      <c r="K130" s="43"/>
      <c r="L130" s="43"/>
      <c r="M130" s="43"/>
    </row>
    <row r="131" spans="2:13" x14ac:dyDescent="0.2">
      <c r="B131" s="49"/>
      <c r="C131" s="49"/>
      <c r="D131" s="43"/>
      <c r="E131" s="43"/>
      <c r="F131" s="43"/>
      <c r="G131" s="43"/>
      <c r="H131" s="43"/>
      <c r="I131" s="43"/>
      <c r="J131" s="43"/>
      <c r="K131" s="43"/>
      <c r="L131" s="43"/>
      <c r="M131" s="43"/>
    </row>
    <row r="132" spans="2:13" x14ac:dyDescent="0.2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</row>
    <row r="133" spans="2:13" x14ac:dyDescent="0.2">
      <c r="B133" s="49"/>
      <c r="C133" s="49"/>
      <c r="D133" s="43"/>
      <c r="E133" s="43"/>
      <c r="F133" s="43"/>
      <c r="G133" s="43"/>
      <c r="H133" s="43"/>
      <c r="I133" s="43"/>
      <c r="J133" s="43"/>
      <c r="K133" s="43"/>
      <c r="L133" s="43"/>
      <c r="M133" s="43"/>
    </row>
    <row r="134" spans="2:13" x14ac:dyDescent="0.2">
      <c r="B134" s="49"/>
      <c r="C134" s="49"/>
      <c r="D134" s="43"/>
      <c r="E134" s="43"/>
      <c r="F134" s="43"/>
      <c r="G134" s="43"/>
      <c r="H134" s="43"/>
      <c r="I134" s="43"/>
      <c r="J134" s="43"/>
      <c r="K134" s="43"/>
      <c r="L134" s="43"/>
      <c r="M134" s="43"/>
    </row>
    <row r="135" spans="2:13" x14ac:dyDescent="0.2">
      <c r="B135" s="49"/>
      <c r="C135" s="49"/>
      <c r="D135" s="43"/>
      <c r="E135" s="43"/>
      <c r="F135" s="43"/>
      <c r="G135" s="43"/>
      <c r="H135" s="43"/>
      <c r="I135" s="43"/>
      <c r="J135" s="43"/>
      <c r="K135" s="43"/>
      <c r="L135" s="43"/>
      <c r="M135" s="43"/>
    </row>
    <row r="136" spans="2:13" x14ac:dyDescent="0.2">
      <c r="B136" s="49"/>
      <c r="C136" s="49"/>
      <c r="D136" s="43"/>
      <c r="E136" s="43"/>
      <c r="F136" s="43"/>
      <c r="G136" s="43"/>
      <c r="H136" s="43"/>
      <c r="I136" s="43"/>
      <c r="J136" s="43"/>
      <c r="K136" s="43"/>
      <c r="L136" s="43"/>
      <c r="M136" s="43"/>
    </row>
    <row r="137" spans="2:13" x14ac:dyDescent="0.2">
      <c r="B137" s="49"/>
      <c r="C137" s="49"/>
      <c r="D137" s="43"/>
      <c r="E137" s="43"/>
      <c r="F137" s="43"/>
      <c r="G137" s="43"/>
      <c r="H137" s="43"/>
      <c r="I137" s="43"/>
      <c r="J137" s="43"/>
      <c r="K137" s="43"/>
      <c r="L137" s="43"/>
      <c r="M137" s="43"/>
    </row>
    <row r="138" spans="2:13" x14ac:dyDescent="0.2">
      <c r="B138" s="49"/>
      <c r="C138" s="49"/>
      <c r="D138" s="43"/>
      <c r="E138" s="43"/>
      <c r="F138" s="43"/>
      <c r="G138" s="43"/>
      <c r="H138" s="43"/>
      <c r="I138" s="43"/>
      <c r="J138" s="43"/>
      <c r="K138" s="43"/>
      <c r="L138" s="43"/>
      <c r="M138" s="43"/>
    </row>
    <row r="139" spans="2:13" x14ac:dyDescent="0.2">
      <c r="B139" s="49"/>
      <c r="C139" s="49"/>
      <c r="D139" s="43"/>
      <c r="E139" s="43"/>
      <c r="F139" s="43"/>
      <c r="G139" s="43"/>
      <c r="H139" s="43"/>
      <c r="I139" s="43"/>
      <c r="J139" s="43"/>
      <c r="K139" s="43"/>
      <c r="L139" s="43"/>
      <c r="M139" s="43"/>
    </row>
    <row r="140" spans="2:13" x14ac:dyDescent="0.2">
      <c r="B140" s="49"/>
      <c r="C140" s="49"/>
      <c r="D140" s="43"/>
      <c r="E140" s="43"/>
      <c r="F140" s="43"/>
      <c r="G140" s="43"/>
      <c r="H140" s="43"/>
      <c r="I140" s="43"/>
      <c r="J140" s="43"/>
      <c r="K140" s="43"/>
      <c r="L140" s="43"/>
      <c r="M140" s="43"/>
    </row>
    <row r="141" spans="2:13" x14ac:dyDescent="0.2">
      <c r="B141" s="49"/>
      <c r="C141" s="49"/>
      <c r="D141" s="43"/>
      <c r="E141" s="43"/>
      <c r="F141" s="43"/>
      <c r="G141" s="43"/>
      <c r="H141" s="43"/>
      <c r="I141" s="43"/>
      <c r="J141" s="43"/>
      <c r="K141" s="43"/>
      <c r="L141" s="43"/>
      <c r="M141" s="43"/>
    </row>
    <row r="142" spans="2:13" x14ac:dyDescent="0.2">
      <c r="B142" s="49"/>
      <c r="C142" s="49"/>
      <c r="D142" s="43"/>
      <c r="E142" s="43"/>
      <c r="F142" s="43"/>
      <c r="G142" s="43"/>
      <c r="H142" s="43"/>
      <c r="I142" s="43"/>
      <c r="J142" s="43"/>
      <c r="K142" s="43"/>
      <c r="L142" s="43"/>
      <c r="M142" s="43"/>
    </row>
    <row r="143" spans="2:13" x14ac:dyDescent="0.2">
      <c r="B143" s="49"/>
      <c r="C143" s="49"/>
      <c r="D143" s="43"/>
      <c r="E143" s="43"/>
      <c r="F143" s="43"/>
      <c r="G143" s="43"/>
      <c r="H143" s="43"/>
      <c r="I143" s="43"/>
      <c r="J143" s="43"/>
      <c r="K143" s="43"/>
      <c r="L143" s="43"/>
      <c r="M143" s="43"/>
    </row>
    <row r="144" spans="2:13" x14ac:dyDescent="0.2">
      <c r="B144" s="49"/>
      <c r="C144" s="49"/>
      <c r="D144" s="43"/>
      <c r="E144" s="43"/>
      <c r="F144" s="43"/>
      <c r="G144" s="43"/>
      <c r="H144" s="43"/>
      <c r="I144" s="43"/>
      <c r="J144" s="43"/>
      <c r="K144" s="43"/>
      <c r="L144" s="43"/>
      <c r="M144" s="43"/>
    </row>
    <row r="145" spans="2:13" x14ac:dyDescent="0.2">
      <c r="B145" s="49"/>
      <c r="C145" s="49"/>
      <c r="D145" s="43"/>
      <c r="E145" s="43"/>
      <c r="F145" s="43"/>
      <c r="G145" s="43"/>
      <c r="H145" s="43"/>
      <c r="I145" s="43"/>
      <c r="J145" s="43"/>
      <c r="K145" s="43"/>
      <c r="L145" s="43"/>
      <c r="M145" s="43"/>
    </row>
    <row r="146" spans="2:13" x14ac:dyDescent="0.2">
      <c r="B146" s="49"/>
      <c r="C146" s="49"/>
      <c r="D146" s="43"/>
      <c r="E146" s="43"/>
      <c r="F146" s="43"/>
      <c r="G146" s="43"/>
      <c r="H146" s="43"/>
      <c r="I146" s="43"/>
      <c r="J146" s="43"/>
      <c r="K146" s="43"/>
      <c r="L146" s="43"/>
      <c r="M146" s="43"/>
    </row>
    <row r="147" spans="2:13" x14ac:dyDescent="0.2">
      <c r="B147" s="49"/>
      <c r="C147" s="49"/>
      <c r="D147" s="43"/>
      <c r="E147" s="43"/>
      <c r="F147" s="43"/>
      <c r="G147" s="43"/>
      <c r="H147" s="43"/>
      <c r="I147" s="43"/>
      <c r="J147" s="43"/>
      <c r="K147" s="43"/>
      <c r="L147" s="43"/>
      <c r="M147" s="43"/>
    </row>
    <row r="148" spans="2:13" x14ac:dyDescent="0.2">
      <c r="B148" s="49"/>
      <c r="C148" s="49"/>
      <c r="D148" s="43"/>
      <c r="E148" s="43"/>
      <c r="F148" s="43"/>
      <c r="G148" s="43"/>
      <c r="H148" s="43"/>
      <c r="I148" s="43"/>
      <c r="J148" s="43"/>
      <c r="K148" s="43"/>
      <c r="L148" s="43"/>
      <c r="M148" s="43"/>
    </row>
    <row r="149" spans="2:13" x14ac:dyDescent="0.2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</row>
    <row r="150" spans="2:13" x14ac:dyDescent="0.2">
      <c r="B150" s="49"/>
      <c r="C150" s="49"/>
      <c r="D150" s="43"/>
      <c r="E150" s="43"/>
      <c r="F150" s="43"/>
      <c r="G150" s="43"/>
      <c r="H150" s="43"/>
      <c r="I150" s="43"/>
      <c r="J150" s="43"/>
      <c r="K150" s="43"/>
      <c r="L150" s="43"/>
      <c r="M150" s="43"/>
    </row>
    <row r="151" spans="2:13" x14ac:dyDescent="0.2">
      <c r="B151" s="49"/>
      <c r="C151" s="49"/>
      <c r="D151" s="43"/>
      <c r="E151" s="43"/>
      <c r="F151" s="43"/>
      <c r="G151" s="43"/>
      <c r="H151" s="43"/>
      <c r="I151" s="43"/>
      <c r="J151" s="43"/>
      <c r="K151" s="43"/>
      <c r="L151" s="43"/>
      <c r="M151" s="43"/>
    </row>
    <row r="152" spans="2:13" x14ac:dyDescent="0.2">
      <c r="B152" s="49"/>
      <c r="C152" s="49"/>
      <c r="D152" s="43"/>
      <c r="E152" s="43"/>
      <c r="F152" s="43"/>
      <c r="G152" s="43"/>
      <c r="H152" s="43"/>
      <c r="I152" s="43"/>
      <c r="J152" s="43"/>
      <c r="K152" s="43"/>
      <c r="L152" s="43"/>
      <c r="M152" s="43"/>
    </row>
    <row r="153" spans="2:13" x14ac:dyDescent="0.2">
      <c r="B153" s="49"/>
      <c r="C153" s="49"/>
      <c r="D153" s="43"/>
      <c r="E153" s="43"/>
      <c r="F153" s="43"/>
      <c r="G153" s="43"/>
      <c r="H153" s="43"/>
      <c r="I153" s="43"/>
      <c r="J153" s="43"/>
      <c r="K153" s="43"/>
      <c r="L153" s="43"/>
      <c r="M153" s="43"/>
    </row>
    <row r="154" spans="2:13" x14ac:dyDescent="0.2">
      <c r="B154" s="49"/>
      <c r="C154" s="49"/>
      <c r="D154" s="43"/>
      <c r="E154" s="43"/>
      <c r="F154" s="43"/>
      <c r="G154" s="43"/>
      <c r="H154" s="43"/>
      <c r="I154" s="43"/>
      <c r="J154" s="43"/>
      <c r="K154" s="43"/>
      <c r="L154" s="43"/>
      <c r="M154" s="43"/>
    </row>
    <row r="155" spans="2:13" x14ac:dyDescent="0.2">
      <c r="B155" s="49"/>
      <c r="C155" s="49"/>
      <c r="D155" s="43"/>
      <c r="E155" s="43"/>
      <c r="F155" s="43"/>
      <c r="G155" s="43"/>
      <c r="H155" s="43"/>
      <c r="I155" s="43"/>
      <c r="J155" s="43"/>
      <c r="K155" s="43"/>
      <c r="L155" s="43"/>
      <c r="M155" s="43"/>
    </row>
    <row r="156" spans="2:13" x14ac:dyDescent="0.2">
      <c r="B156" s="49"/>
      <c r="C156" s="49"/>
      <c r="D156" s="43"/>
      <c r="E156" s="43"/>
      <c r="F156" s="43"/>
      <c r="G156" s="43"/>
      <c r="H156" s="43"/>
      <c r="I156" s="43"/>
      <c r="J156" s="43"/>
      <c r="K156" s="43"/>
      <c r="L156" s="43"/>
      <c r="M156" s="43"/>
    </row>
    <row r="157" spans="2:13" x14ac:dyDescent="0.2">
      <c r="B157" s="49"/>
      <c r="C157" s="49"/>
      <c r="D157" s="43"/>
      <c r="E157" s="43"/>
      <c r="F157" s="43"/>
      <c r="G157" s="43"/>
      <c r="H157" s="43"/>
      <c r="I157" s="43"/>
      <c r="J157" s="43"/>
      <c r="K157" s="43"/>
      <c r="L157" s="43"/>
      <c r="M157" s="43"/>
    </row>
    <row r="158" spans="2:13" x14ac:dyDescent="0.2">
      <c r="B158" s="49"/>
      <c r="C158" s="49"/>
      <c r="D158" s="43"/>
      <c r="E158" s="43"/>
      <c r="F158" s="43"/>
      <c r="G158" s="43"/>
      <c r="H158" s="43"/>
      <c r="I158" s="43"/>
      <c r="J158" s="43"/>
      <c r="K158" s="43"/>
      <c r="L158" s="43"/>
      <c r="M158" s="43"/>
    </row>
    <row r="159" spans="2:13" x14ac:dyDescent="0.2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</row>
    <row r="160" spans="2:13" x14ac:dyDescent="0.2">
      <c r="B160" s="49"/>
      <c r="C160" s="49"/>
      <c r="D160" s="43"/>
      <c r="E160" s="43"/>
      <c r="F160" s="43"/>
      <c r="G160" s="43"/>
      <c r="H160" s="43"/>
      <c r="I160" s="43"/>
      <c r="J160" s="43"/>
      <c r="K160" s="43"/>
      <c r="L160" s="43"/>
      <c r="M160" s="43"/>
    </row>
    <row r="161" spans="2:13" x14ac:dyDescent="0.2">
      <c r="B161" s="49"/>
      <c r="C161" s="49"/>
      <c r="D161" s="43"/>
      <c r="E161" s="43"/>
      <c r="F161" s="43"/>
      <c r="G161" s="43"/>
      <c r="H161" s="43"/>
      <c r="I161" s="43"/>
      <c r="J161" s="43"/>
      <c r="K161" s="43"/>
      <c r="L161" s="43"/>
      <c r="M161" s="43"/>
    </row>
    <row r="162" spans="2:13" x14ac:dyDescent="0.2">
      <c r="B162" s="49"/>
      <c r="C162" s="49"/>
      <c r="D162" s="43"/>
      <c r="E162" s="43"/>
      <c r="F162" s="43"/>
      <c r="G162" s="43"/>
      <c r="H162" s="43"/>
      <c r="I162" s="43"/>
      <c r="J162" s="43"/>
      <c r="K162" s="43"/>
      <c r="L162" s="43"/>
      <c r="M162" s="43"/>
    </row>
    <row r="163" spans="2:13" x14ac:dyDescent="0.2">
      <c r="B163" s="49"/>
      <c r="C163" s="49"/>
      <c r="D163" s="43"/>
      <c r="E163" s="43"/>
      <c r="F163" s="43"/>
      <c r="G163" s="43"/>
      <c r="H163" s="43"/>
      <c r="I163" s="43"/>
      <c r="J163" s="43"/>
      <c r="K163" s="43"/>
      <c r="L163" s="43"/>
      <c r="M163" s="43"/>
    </row>
    <row r="164" spans="2:13" x14ac:dyDescent="0.2">
      <c r="B164" s="49"/>
      <c r="C164" s="49"/>
      <c r="D164" s="43"/>
      <c r="E164" s="43"/>
      <c r="F164" s="43"/>
      <c r="G164" s="43"/>
      <c r="H164" s="43"/>
      <c r="I164" s="43"/>
      <c r="J164" s="43"/>
      <c r="K164" s="43"/>
      <c r="L164" s="43"/>
      <c r="M164" s="43"/>
    </row>
    <row r="165" spans="2:13" x14ac:dyDescent="0.2">
      <c r="B165" s="49"/>
      <c r="C165" s="49"/>
      <c r="D165" s="43"/>
      <c r="E165" s="43"/>
      <c r="F165" s="43"/>
      <c r="G165" s="43"/>
      <c r="H165" s="43"/>
      <c r="I165" s="43"/>
      <c r="J165" s="43"/>
      <c r="K165" s="43"/>
      <c r="L165" s="43"/>
      <c r="M165" s="43"/>
    </row>
    <row r="166" spans="2:13" x14ac:dyDescent="0.2">
      <c r="B166" s="49"/>
      <c r="C166" s="49"/>
      <c r="D166" s="43"/>
      <c r="E166" s="43"/>
      <c r="F166" s="43"/>
      <c r="G166" s="43"/>
      <c r="H166" s="43"/>
      <c r="I166" s="43"/>
      <c r="J166" s="43"/>
      <c r="K166" s="43"/>
      <c r="L166" s="43"/>
      <c r="M166" s="43"/>
    </row>
    <row r="167" spans="2:13" x14ac:dyDescent="0.2">
      <c r="B167" s="49"/>
      <c r="C167" s="49"/>
      <c r="D167" s="43"/>
      <c r="E167" s="43"/>
      <c r="F167" s="43"/>
      <c r="G167" s="43"/>
      <c r="H167" s="43"/>
      <c r="I167" s="43"/>
      <c r="J167" s="43"/>
      <c r="K167" s="43"/>
      <c r="L167" s="43"/>
      <c r="M167" s="43"/>
    </row>
    <row r="168" spans="2:13" x14ac:dyDescent="0.2">
      <c r="B168" s="49"/>
      <c r="C168" s="49"/>
      <c r="D168" s="43"/>
      <c r="E168" s="43"/>
      <c r="F168" s="43"/>
      <c r="G168" s="43"/>
      <c r="H168" s="43"/>
      <c r="I168" s="43"/>
      <c r="J168" s="43"/>
      <c r="K168" s="43"/>
      <c r="L168" s="43"/>
      <c r="M168" s="43"/>
    </row>
    <row r="169" spans="2:13" x14ac:dyDescent="0.2">
      <c r="B169" s="49"/>
      <c r="C169" s="49"/>
      <c r="D169" s="43"/>
      <c r="E169" s="43"/>
      <c r="F169" s="43"/>
      <c r="G169" s="43"/>
      <c r="H169" s="43"/>
      <c r="I169" s="43"/>
      <c r="J169" s="43"/>
      <c r="K169" s="43"/>
      <c r="L169" s="43"/>
      <c r="M169" s="43"/>
    </row>
    <row r="170" spans="2:13" x14ac:dyDescent="0.2">
      <c r="B170" s="49"/>
      <c r="C170" s="49"/>
      <c r="D170" s="43"/>
      <c r="E170" s="43"/>
      <c r="F170" s="43"/>
      <c r="G170" s="43"/>
      <c r="H170" s="43"/>
      <c r="I170" s="43"/>
      <c r="J170" s="43"/>
      <c r="K170" s="43"/>
      <c r="L170" s="43"/>
      <c r="M170" s="43"/>
    </row>
    <row r="171" spans="2:13" x14ac:dyDescent="0.2">
      <c r="B171" s="49"/>
      <c r="C171" s="49"/>
      <c r="D171" s="43"/>
      <c r="E171" s="43"/>
      <c r="F171" s="43"/>
      <c r="G171" s="43"/>
      <c r="H171" s="43"/>
      <c r="I171" s="43"/>
      <c r="J171" s="43"/>
      <c r="K171" s="43"/>
      <c r="L171" s="43"/>
      <c r="M171" s="43"/>
    </row>
    <row r="172" spans="2:13" x14ac:dyDescent="0.2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</row>
    <row r="173" spans="2:13" x14ac:dyDescent="0.2">
      <c r="B173" s="49"/>
      <c r="C173" s="49"/>
      <c r="D173" s="43"/>
      <c r="E173" s="43"/>
      <c r="F173" s="43"/>
      <c r="G173" s="43"/>
      <c r="H173" s="43"/>
      <c r="I173" s="43"/>
      <c r="J173" s="43"/>
      <c r="K173" s="43"/>
      <c r="L173" s="43"/>
      <c r="M173" s="43"/>
    </row>
    <row r="174" spans="2:13" x14ac:dyDescent="0.2">
      <c r="B174" s="49"/>
      <c r="C174" s="49"/>
      <c r="D174" s="43"/>
      <c r="E174" s="43"/>
      <c r="F174" s="43"/>
      <c r="G174" s="43"/>
      <c r="H174" s="43"/>
      <c r="I174" s="43"/>
      <c r="J174" s="43"/>
      <c r="K174" s="43"/>
      <c r="L174" s="43"/>
      <c r="M174" s="43"/>
    </row>
    <row r="175" spans="2:13" x14ac:dyDescent="0.2">
      <c r="B175" s="49"/>
      <c r="C175" s="49"/>
      <c r="D175" s="43"/>
      <c r="E175" s="43"/>
      <c r="F175" s="43"/>
      <c r="G175" s="43"/>
      <c r="H175" s="43"/>
      <c r="I175" s="43"/>
      <c r="J175" s="43"/>
      <c r="K175" s="43"/>
      <c r="L175" s="43"/>
      <c r="M175" s="43"/>
    </row>
    <row r="176" spans="2:13" x14ac:dyDescent="0.2">
      <c r="B176" s="49"/>
      <c r="C176" s="49"/>
      <c r="D176" s="43"/>
      <c r="E176" s="43"/>
      <c r="F176" s="43"/>
      <c r="G176" s="43"/>
      <c r="H176" s="43"/>
      <c r="I176" s="43"/>
      <c r="J176" s="43"/>
      <c r="K176" s="43"/>
      <c r="L176" s="43"/>
      <c r="M176" s="43"/>
    </row>
    <row r="177" spans="2:13" x14ac:dyDescent="0.2">
      <c r="B177" s="49"/>
      <c r="C177" s="49"/>
      <c r="D177" s="43"/>
      <c r="E177" s="43"/>
      <c r="F177" s="43"/>
      <c r="G177" s="43"/>
      <c r="H177" s="43"/>
      <c r="I177" s="43"/>
      <c r="J177" s="43"/>
      <c r="K177" s="43"/>
      <c r="L177" s="43"/>
      <c r="M177" s="43"/>
    </row>
    <row r="178" spans="2:13" x14ac:dyDescent="0.2">
      <c r="B178" s="49"/>
      <c r="C178" s="49"/>
      <c r="D178" s="43"/>
      <c r="E178" s="43"/>
      <c r="F178" s="43"/>
      <c r="G178" s="43"/>
      <c r="H178" s="43"/>
      <c r="I178" s="43"/>
      <c r="J178" s="43"/>
      <c r="K178" s="43"/>
      <c r="L178" s="43"/>
      <c r="M178" s="43"/>
    </row>
    <row r="179" spans="2:13" x14ac:dyDescent="0.2">
      <c r="B179" s="49"/>
      <c r="C179" s="49"/>
      <c r="D179" s="43"/>
      <c r="E179" s="43"/>
      <c r="F179" s="43"/>
      <c r="G179" s="43"/>
      <c r="H179" s="43"/>
      <c r="I179" s="43"/>
      <c r="J179" s="43"/>
      <c r="K179" s="43"/>
      <c r="L179" s="43"/>
      <c r="M179" s="43"/>
    </row>
    <row r="180" spans="2:13" x14ac:dyDescent="0.2">
      <c r="B180" s="49"/>
      <c r="C180" s="49"/>
      <c r="D180" s="43"/>
      <c r="E180" s="43"/>
      <c r="F180" s="43"/>
      <c r="G180" s="43"/>
      <c r="H180" s="43"/>
      <c r="I180" s="43"/>
      <c r="J180" s="43"/>
      <c r="K180" s="43"/>
      <c r="L180" s="43"/>
      <c r="M180" s="43"/>
    </row>
    <row r="181" spans="2:13" x14ac:dyDescent="0.2">
      <c r="B181" s="49"/>
      <c r="C181" s="49"/>
      <c r="D181" s="43"/>
      <c r="E181" s="43"/>
      <c r="F181" s="43"/>
      <c r="G181" s="43"/>
      <c r="H181" s="43"/>
      <c r="I181" s="43"/>
      <c r="J181" s="43"/>
      <c r="K181" s="43"/>
      <c r="L181" s="43"/>
      <c r="M181" s="43"/>
    </row>
    <row r="182" spans="2:13" x14ac:dyDescent="0.2">
      <c r="B182" s="49"/>
      <c r="C182" s="49"/>
      <c r="D182" s="43"/>
      <c r="E182" s="43"/>
      <c r="F182" s="43"/>
      <c r="G182" s="43"/>
      <c r="H182" s="43"/>
      <c r="I182" s="43"/>
      <c r="J182" s="43"/>
      <c r="K182" s="43"/>
      <c r="L182" s="43"/>
      <c r="M182" s="43"/>
    </row>
    <row r="183" spans="2:13" x14ac:dyDescent="0.2">
      <c r="B183" s="49"/>
      <c r="C183" s="49"/>
      <c r="D183" s="43"/>
      <c r="E183" s="43"/>
      <c r="F183" s="43"/>
      <c r="G183" s="43"/>
      <c r="H183" s="43"/>
      <c r="I183" s="43"/>
      <c r="J183" s="43"/>
      <c r="K183" s="43"/>
      <c r="L183" s="43"/>
      <c r="M183" s="43"/>
    </row>
    <row r="184" spans="2:13" x14ac:dyDescent="0.2">
      <c r="B184" s="49"/>
      <c r="C184" s="49"/>
      <c r="D184" s="43"/>
      <c r="E184" s="43"/>
      <c r="F184" s="43"/>
      <c r="G184" s="43"/>
      <c r="H184" s="43"/>
      <c r="I184" s="43"/>
      <c r="J184" s="43"/>
      <c r="K184" s="43"/>
      <c r="L184" s="43"/>
      <c r="M184" s="43"/>
    </row>
    <row r="185" spans="2:13" x14ac:dyDescent="0.2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</row>
    <row r="186" spans="2:13" x14ac:dyDescent="0.2">
      <c r="B186" s="49"/>
      <c r="C186" s="49"/>
      <c r="D186" s="43"/>
      <c r="E186" s="43"/>
      <c r="F186" s="43"/>
      <c r="G186" s="43"/>
      <c r="H186" s="43"/>
      <c r="I186" s="43"/>
      <c r="J186" s="43"/>
      <c r="K186" s="43"/>
      <c r="L186" s="43"/>
      <c r="M186" s="43"/>
    </row>
    <row r="187" spans="2:13" x14ac:dyDescent="0.2">
      <c r="B187" s="49"/>
      <c r="C187" s="49"/>
      <c r="D187" s="43"/>
      <c r="E187" s="43"/>
      <c r="F187" s="43"/>
      <c r="G187" s="43"/>
      <c r="H187" s="43"/>
      <c r="I187" s="43"/>
      <c r="J187" s="43"/>
      <c r="K187" s="43"/>
      <c r="L187" s="43"/>
      <c r="M187" s="43"/>
    </row>
    <row r="188" spans="2:13" x14ac:dyDescent="0.2">
      <c r="B188" s="49"/>
      <c r="C188" s="49"/>
      <c r="D188" s="43"/>
      <c r="E188" s="43"/>
      <c r="F188" s="43"/>
      <c r="G188" s="43"/>
      <c r="H188" s="43"/>
      <c r="I188" s="43"/>
      <c r="J188" s="43"/>
      <c r="K188" s="43"/>
      <c r="L188" s="43"/>
      <c r="M188" s="43"/>
    </row>
    <row r="189" spans="2:13" x14ac:dyDescent="0.2">
      <c r="B189" s="49"/>
      <c r="C189" s="49"/>
      <c r="D189" s="43"/>
      <c r="E189" s="43"/>
      <c r="F189" s="43"/>
      <c r="G189" s="43"/>
      <c r="H189" s="43"/>
      <c r="I189" s="43"/>
      <c r="J189" s="43"/>
      <c r="K189" s="43"/>
      <c r="L189" s="43"/>
      <c r="M189" s="43"/>
    </row>
    <row r="190" spans="2:13" x14ac:dyDescent="0.2">
      <c r="B190" s="49"/>
      <c r="C190" s="49"/>
      <c r="D190" s="43"/>
      <c r="E190" s="43"/>
      <c r="F190" s="43"/>
      <c r="G190" s="43"/>
      <c r="H190" s="43"/>
      <c r="I190" s="43"/>
      <c r="J190" s="43"/>
      <c r="K190" s="43"/>
      <c r="L190" s="43"/>
      <c r="M190" s="43"/>
    </row>
    <row r="191" spans="2:13" x14ac:dyDescent="0.2">
      <c r="B191" s="49"/>
      <c r="C191" s="49"/>
      <c r="D191" s="43"/>
      <c r="E191" s="43"/>
      <c r="F191" s="43"/>
      <c r="G191" s="43"/>
      <c r="H191" s="43"/>
      <c r="I191" s="43"/>
      <c r="J191" s="43"/>
      <c r="K191" s="43"/>
      <c r="L191" s="43"/>
      <c r="M191" s="43"/>
    </row>
    <row r="192" spans="2:13" x14ac:dyDescent="0.2">
      <c r="B192" s="49"/>
      <c r="C192" s="49"/>
      <c r="D192" s="43"/>
      <c r="E192" s="43"/>
      <c r="F192" s="43"/>
      <c r="G192" s="43"/>
      <c r="H192" s="43"/>
      <c r="I192" s="43"/>
      <c r="J192" s="43"/>
      <c r="K192" s="43"/>
      <c r="L192" s="43"/>
      <c r="M192" s="43"/>
    </row>
    <row r="193" spans="2:13" x14ac:dyDescent="0.2">
      <c r="B193" s="49"/>
      <c r="C193" s="49"/>
      <c r="D193" s="43"/>
      <c r="E193" s="43"/>
      <c r="F193" s="43"/>
      <c r="G193" s="43"/>
      <c r="H193" s="43"/>
      <c r="I193" s="43"/>
      <c r="J193" s="43"/>
      <c r="K193" s="43"/>
      <c r="L193" s="43"/>
      <c r="M193" s="43"/>
    </row>
    <row r="194" spans="2:13" x14ac:dyDescent="0.2">
      <c r="B194" s="49"/>
      <c r="C194" s="49"/>
      <c r="D194" s="43"/>
      <c r="E194" s="43"/>
      <c r="F194" s="43"/>
      <c r="G194" s="43"/>
      <c r="H194" s="43"/>
      <c r="I194" s="43"/>
      <c r="J194" s="43"/>
      <c r="K194" s="43"/>
      <c r="L194" s="43"/>
      <c r="M194" s="43"/>
    </row>
    <row r="195" spans="2:13" x14ac:dyDescent="0.2">
      <c r="B195" s="49"/>
      <c r="C195" s="49"/>
      <c r="D195" s="43"/>
      <c r="E195" s="43"/>
      <c r="F195" s="43"/>
      <c r="G195" s="43"/>
      <c r="H195" s="43"/>
      <c r="I195" s="43"/>
      <c r="J195" s="43"/>
      <c r="K195" s="43"/>
      <c r="L195" s="43"/>
      <c r="M195" s="43"/>
    </row>
    <row r="196" spans="2:13" x14ac:dyDescent="0.2">
      <c r="B196" s="49"/>
      <c r="C196" s="49"/>
      <c r="D196" s="43"/>
      <c r="E196" s="43"/>
      <c r="F196" s="43"/>
      <c r="G196" s="43"/>
      <c r="H196" s="43"/>
      <c r="I196" s="43"/>
      <c r="J196" s="43"/>
      <c r="K196" s="43"/>
      <c r="L196" s="43"/>
      <c r="M196" s="43"/>
    </row>
    <row r="197" spans="2:13" x14ac:dyDescent="0.2">
      <c r="B197" s="49"/>
      <c r="C197" s="49"/>
      <c r="D197" s="43"/>
      <c r="E197" s="43"/>
      <c r="F197" s="43"/>
      <c r="G197" s="43"/>
      <c r="H197" s="43"/>
      <c r="I197" s="43"/>
      <c r="J197" s="43"/>
      <c r="K197" s="43"/>
      <c r="L197" s="43"/>
      <c r="M197" s="43"/>
    </row>
    <row r="198" spans="2:13" x14ac:dyDescent="0.2">
      <c r="B198" s="49"/>
      <c r="C198" s="49"/>
      <c r="D198" s="43"/>
      <c r="E198" s="43"/>
      <c r="F198" s="43"/>
      <c r="G198" s="43"/>
      <c r="H198" s="43"/>
      <c r="I198" s="43"/>
      <c r="J198" s="43"/>
      <c r="K198" s="43"/>
      <c r="L198" s="43"/>
      <c r="M198" s="43"/>
    </row>
    <row r="199" spans="2:13" x14ac:dyDescent="0.2">
      <c r="B199" s="49"/>
      <c r="C199" s="49"/>
      <c r="D199" s="43"/>
      <c r="E199" s="43"/>
      <c r="F199" s="43"/>
      <c r="G199" s="43"/>
      <c r="H199" s="43"/>
      <c r="I199" s="43"/>
      <c r="J199" s="43"/>
      <c r="K199" s="43"/>
      <c r="L199" s="43"/>
      <c r="M199" s="43"/>
    </row>
    <row r="200" spans="2:13" x14ac:dyDescent="0.2">
      <c r="B200" s="49"/>
      <c r="C200" s="49"/>
      <c r="D200" s="43"/>
      <c r="E200" s="43"/>
      <c r="F200" s="43"/>
      <c r="G200" s="43"/>
      <c r="H200" s="43"/>
      <c r="I200" s="43"/>
      <c r="J200" s="43"/>
      <c r="K200" s="43"/>
      <c r="L200" s="43"/>
      <c r="M200" s="43"/>
    </row>
    <row r="201" spans="2:13" x14ac:dyDescent="0.2">
      <c r="B201" s="49"/>
      <c r="C201" s="49"/>
      <c r="D201" s="43"/>
      <c r="E201" s="43"/>
      <c r="F201" s="43"/>
      <c r="G201" s="43"/>
      <c r="H201" s="43"/>
      <c r="I201" s="43"/>
      <c r="J201" s="43"/>
      <c r="K201" s="43"/>
      <c r="L201" s="43"/>
      <c r="M201" s="43"/>
    </row>
    <row r="202" spans="2:13" x14ac:dyDescent="0.2">
      <c r="B202" s="49"/>
      <c r="C202" s="49"/>
      <c r="D202" s="43"/>
      <c r="E202" s="43"/>
      <c r="F202" s="43"/>
      <c r="G202" s="43"/>
      <c r="H202" s="43"/>
      <c r="I202" s="43"/>
      <c r="J202" s="43"/>
      <c r="K202" s="43"/>
      <c r="L202" s="43"/>
      <c r="M202" s="43"/>
    </row>
  </sheetData>
  <mergeCells count="17">
    <mergeCell ref="L6:M7"/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2023-12-15T18:06:19Z</dcterms:modified>
</cp:coreProperties>
</file>