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16\"/>
    </mc:Choice>
  </mc:AlternateContent>
  <xr:revisionPtr revIDLastSave="0" documentId="13_ncr:1_{E973D18D-36A1-4892-8770-40C12C68D6CF}" xr6:coauthVersionLast="47" xr6:coauthVersionMax="47" xr10:uidLastSave="{00000000-0000-0000-0000-000000000000}"/>
  <bookViews>
    <workbookView xWindow="35955" yWindow="1485" windowWidth="17325" windowHeight="13500" xr2:uid="{771E65CB-AE0B-4E8B-90B9-714C958C5AC5}"/>
  </bookViews>
  <sheets>
    <sheet name="Presentacion" sheetId="2" r:id="rId1"/>
    <sheet name="1." sheetId="1" r:id="rId2"/>
    <sheet name="2." sheetId="8" r:id="rId3"/>
    <sheet name="3." sheetId="9" r:id="rId4"/>
    <sheet name="4." sheetId="10" r:id="rId5"/>
    <sheet name="5." sheetId="11" r:id="rId6"/>
    <sheet name="6.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8" i="12" l="1"/>
  <c r="Y97" i="12"/>
  <c r="W97" i="12"/>
  <c r="U97" i="12"/>
  <c r="S97" i="12"/>
  <c r="Q97" i="12"/>
  <c r="O97" i="12"/>
  <c r="M97" i="12"/>
  <c r="K97" i="12"/>
  <c r="I97" i="12"/>
  <c r="G97" i="12"/>
  <c r="E97" i="12"/>
  <c r="B97" i="12"/>
  <c r="C97" i="12" s="1"/>
  <c r="Y96" i="12"/>
  <c r="W96" i="12"/>
  <c r="U96" i="12"/>
  <c r="S96" i="12"/>
  <c r="Q96" i="12"/>
  <c r="O96" i="12"/>
  <c r="M96" i="12"/>
  <c r="K96" i="12"/>
  <c r="I96" i="12"/>
  <c r="G96" i="12"/>
  <c r="E96" i="12"/>
  <c r="B96" i="12"/>
  <c r="C96" i="12" s="1"/>
  <c r="Y95" i="12"/>
  <c r="W95" i="12"/>
  <c r="U95" i="12"/>
  <c r="S95" i="12"/>
  <c r="Q95" i="12"/>
  <c r="O95" i="12"/>
  <c r="M95" i="12"/>
  <c r="K95" i="12"/>
  <c r="I95" i="12"/>
  <c r="G95" i="12"/>
  <c r="E95" i="12"/>
  <c r="B95" i="12"/>
  <c r="C95" i="12" s="1"/>
  <c r="Y94" i="12"/>
  <c r="W94" i="12"/>
  <c r="U94" i="12"/>
  <c r="S94" i="12"/>
  <c r="Q94" i="12"/>
  <c r="O94" i="12"/>
  <c r="M94" i="12"/>
  <c r="K94" i="12"/>
  <c r="I94" i="12"/>
  <c r="G94" i="12"/>
  <c r="E94" i="12"/>
  <c r="B94" i="12"/>
  <c r="C94" i="12" s="1"/>
  <c r="Y93" i="12"/>
  <c r="W93" i="12"/>
  <c r="U93" i="12"/>
  <c r="S93" i="12"/>
  <c r="Q93" i="12"/>
  <c r="O93" i="12"/>
  <c r="M93" i="12"/>
  <c r="K93" i="12"/>
  <c r="I93" i="12"/>
  <c r="G93" i="12"/>
  <c r="E93" i="12"/>
  <c r="B93" i="12"/>
  <c r="C93" i="12" s="1"/>
  <c r="Y92" i="12"/>
  <c r="W92" i="12"/>
  <c r="U92" i="12"/>
  <c r="S92" i="12"/>
  <c r="Q92" i="12"/>
  <c r="O92" i="12"/>
  <c r="M92" i="12"/>
  <c r="K92" i="12"/>
  <c r="I92" i="12"/>
  <c r="G92" i="12"/>
  <c r="E92" i="12"/>
  <c r="B92" i="12"/>
  <c r="C92" i="12" s="1"/>
  <c r="X91" i="12"/>
  <c r="Y91" i="12" s="1"/>
  <c r="V91" i="12"/>
  <c r="W91" i="12" s="1"/>
  <c r="U91" i="12"/>
  <c r="T91" i="12"/>
  <c r="R91" i="12"/>
  <c r="S91" i="12" s="1"/>
  <c r="P91" i="12"/>
  <c r="Q91" i="12" s="1"/>
  <c r="N91" i="12"/>
  <c r="O91" i="12" s="1"/>
  <c r="L91" i="12"/>
  <c r="M91" i="12" s="1"/>
  <c r="J91" i="12"/>
  <c r="K91" i="12" s="1"/>
  <c r="I91" i="12"/>
  <c r="H91" i="12"/>
  <c r="F91" i="12"/>
  <c r="G91" i="12" s="1"/>
  <c r="E91" i="12"/>
  <c r="D91" i="12"/>
  <c r="Y90" i="12"/>
  <c r="W90" i="12"/>
  <c r="U90" i="12"/>
  <c r="S90" i="12"/>
  <c r="Q90" i="12"/>
  <c r="O90" i="12"/>
  <c r="M90" i="12"/>
  <c r="K90" i="12"/>
  <c r="I90" i="12"/>
  <c r="G90" i="12"/>
  <c r="E90" i="12"/>
  <c r="B90" i="12"/>
  <c r="C90" i="12" s="1"/>
  <c r="Y89" i="12"/>
  <c r="W89" i="12"/>
  <c r="U89" i="12"/>
  <c r="S89" i="12"/>
  <c r="Q89" i="12"/>
  <c r="O89" i="12"/>
  <c r="M89" i="12"/>
  <c r="K89" i="12"/>
  <c r="I89" i="12"/>
  <c r="G89" i="12"/>
  <c r="E89" i="12"/>
  <c r="C89" i="12"/>
  <c r="B89" i="12"/>
  <c r="Y88" i="12"/>
  <c r="W88" i="12"/>
  <c r="U88" i="12"/>
  <c r="S88" i="12"/>
  <c r="Q88" i="12"/>
  <c r="O88" i="12"/>
  <c r="M88" i="12"/>
  <c r="K88" i="12"/>
  <c r="I88" i="12"/>
  <c r="G88" i="12"/>
  <c r="E88" i="12"/>
  <c r="B88" i="12"/>
  <c r="C88" i="12" s="1"/>
  <c r="Y87" i="12"/>
  <c r="W87" i="12"/>
  <c r="U87" i="12"/>
  <c r="S87" i="12"/>
  <c r="Q87" i="12"/>
  <c r="O87" i="12"/>
  <c r="M87" i="12"/>
  <c r="K87" i="12"/>
  <c r="I87" i="12"/>
  <c r="G87" i="12"/>
  <c r="E87" i="12"/>
  <c r="B87" i="12"/>
  <c r="C87" i="12" s="1"/>
  <c r="Y86" i="12"/>
  <c r="W86" i="12"/>
  <c r="U86" i="12"/>
  <c r="S86" i="12"/>
  <c r="Q86" i="12"/>
  <c r="O86" i="12"/>
  <c r="M86" i="12"/>
  <c r="K86" i="12"/>
  <c r="I86" i="12"/>
  <c r="G86" i="12"/>
  <c r="E86" i="12"/>
  <c r="B86" i="12"/>
  <c r="C86" i="12" s="1"/>
  <c r="Y85" i="12"/>
  <c r="W85" i="12"/>
  <c r="U85" i="12"/>
  <c r="S85" i="12"/>
  <c r="Q85" i="12"/>
  <c r="O85" i="12"/>
  <c r="M85" i="12"/>
  <c r="K85" i="12"/>
  <c r="I85" i="12"/>
  <c r="G85" i="12"/>
  <c r="E85" i="12"/>
  <c r="B85" i="12"/>
  <c r="C85" i="12" s="1"/>
  <c r="Y84" i="12"/>
  <c r="W84" i="12"/>
  <c r="U84" i="12"/>
  <c r="S84" i="12"/>
  <c r="Q84" i="12"/>
  <c r="O84" i="12"/>
  <c r="M84" i="12"/>
  <c r="K84" i="12"/>
  <c r="I84" i="12"/>
  <c r="G84" i="12"/>
  <c r="E84" i="12"/>
  <c r="B84" i="12"/>
  <c r="C84" i="12" s="1"/>
  <c r="Y83" i="12"/>
  <c r="W83" i="12"/>
  <c r="U83" i="12"/>
  <c r="S83" i="12"/>
  <c r="Q83" i="12"/>
  <c r="O83" i="12"/>
  <c r="M83" i="12"/>
  <c r="K83" i="12"/>
  <c r="I83" i="12"/>
  <c r="G83" i="12"/>
  <c r="E83" i="12"/>
  <c r="B83" i="12"/>
  <c r="C83" i="12" s="1"/>
  <c r="Y82" i="12"/>
  <c r="W82" i="12"/>
  <c r="U82" i="12"/>
  <c r="S82" i="12"/>
  <c r="Q82" i="12"/>
  <c r="O82" i="12"/>
  <c r="M82" i="12"/>
  <c r="K82" i="12"/>
  <c r="I82" i="12"/>
  <c r="G82" i="12"/>
  <c r="E82" i="12"/>
  <c r="C82" i="12"/>
  <c r="B82" i="12"/>
  <c r="Y81" i="12"/>
  <c r="W81" i="12"/>
  <c r="U81" i="12"/>
  <c r="S81" i="12"/>
  <c r="Q81" i="12"/>
  <c r="O81" i="12"/>
  <c r="M81" i="12"/>
  <c r="K81" i="12"/>
  <c r="I81" i="12"/>
  <c r="G81" i="12"/>
  <c r="E81" i="12"/>
  <c r="B81" i="12"/>
  <c r="C81" i="12" s="1"/>
  <c r="Y80" i="12"/>
  <c r="W80" i="12"/>
  <c r="U80" i="12"/>
  <c r="S80" i="12"/>
  <c r="Q80" i="12"/>
  <c r="O80" i="12"/>
  <c r="M80" i="12"/>
  <c r="K80" i="12"/>
  <c r="I80" i="12"/>
  <c r="G80" i="12"/>
  <c r="E80" i="12"/>
  <c r="B80" i="12"/>
  <c r="C80" i="12" s="1"/>
  <c r="X79" i="12"/>
  <c r="Y79" i="12" s="1"/>
  <c r="V79" i="12"/>
  <c r="W79" i="12" s="1"/>
  <c r="U79" i="12"/>
  <c r="T79" i="12"/>
  <c r="R79" i="12"/>
  <c r="S79" i="12" s="1"/>
  <c r="P79" i="12"/>
  <c r="Q79" i="12" s="1"/>
  <c r="N79" i="12"/>
  <c r="O79" i="12" s="1"/>
  <c r="L79" i="12"/>
  <c r="M79" i="12" s="1"/>
  <c r="J79" i="12"/>
  <c r="K79" i="12" s="1"/>
  <c r="H79" i="12"/>
  <c r="I79" i="12" s="1"/>
  <c r="F79" i="12"/>
  <c r="G79" i="12" s="1"/>
  <c r="D79" i="12"/>
  <c r="E79" i="12" s="1"/>
  <c r="Y78" i="12"/>
  <c r="W78" i="12"/>
  <c r="U78" i="12"/>
  <c r="S78" i="12"/>
  <c r="Q78" i="12"/>
  <c r="O78" i="12"/>
  <c r="M78" i="12"/>
  <c r="K78" i="12"/>
  <c r="I78" i="12"/>
  <c r="G78" i="12"/>
  <c r="E78" i="12"/>
  <c r="B78" i="12"/>
  <c r="C78" i="12" s="1"/>
  <c r="Y77" i="12"/>
  <c r="W77" i="12"/>
  <c r="U77" i="12"/>
  <c r="S77" i="12"/>
  <c r="Q77" i="12"/>
  <c r="O77" i="12"/>
  <c r="M77" i="12"/>
  <c r="K77" i="12"/>
  <c r="I77" i="12"/>
  <c r="G77" i="12"/>
  <c r="E77" i="12"/>
  <c r="B77" i="12"/>
  <c r="C77" i="12" s="1"/>
  <c r="Y76" i="12"/>
  <c r="W76" i="12"/>
  <c r="U76" i="12"/>
  <c r="S76" i="12"/>
  <c r="Q76" i="12"/>
  <c r="O76" i="12"/>
  <c r="M76" i="12"/>
  <c r="K76" i="12"/>
  <c r="I76" i="12"/>
  <c r="G76" i="12"/>
  <c r="E76" i="12"/>
  <c r="B76" i="12"/>
  <c r="C76" i="12" s="1"/>
  <c r="Y75" i="12"/>
  <c r="W75" i="12"/>
  <c r="U75" i="12"/>
  <c r="S75" i="12"/>
  <c r="Q75" i="12"/>
  <c r="O75" i="12"/>
  <c r="M75" i="12"/>
  <c r="K75" i="12"/>
  <c r="I75" i="12"/>
  <c r="G75" i="12"/>
  <c r="E75" i="12"/>
  <c r="B75" i="12"/>
  <c r="C75" i="12" s="1"/>
  <c r="Y74" i="12"/>
  <c r="W74" i="12"/>
  <c r="U74" i="12"/>
  <c r="S74" i="12"/>
  <c r="Q74" i="12"/>
  <c r="O74" i="12"/>
  <c r="M74" i="12"/>
  <c r="K74" i="12"/>
  <c r="I74" i="12"/>
  <c r="G74" i="12"/>
  <c r="E74" i="12"/>
  <c r="B74" i="12"/>
  <c r="C74" i="12" s="1"/>
  <c r="Y73" i="12"/>
  <c r="W73" i="12"/>
  <c r="U73" i="12"/>
  <c r="S73" i="12"/>
  <c r="Q73" i="12"/>
  <c r="O73" i="12"/>
  <c r="M73" i="12"/>
  <c r="K73" i="12"/>
  <c r="I73" i="12"/>
  <c r="G73" i="12"/>
  <c r="E73" i="12"/>
  <c r="B73" i="12"/>
  <c r="C73" i="12" s="1"/>
  <c r="Y72" i="12"/>
  <c r="W72" i="12"/>
  <c r="U72" i="12"/>
  <c r="S72" i="12"/>
  <c r="Q72" i="12"/>
  <c r="O72" i="12"/>
  <c r="M72" i="12"/>
  <c r="K72" i="12"/>
  <c r="I72" i="12"/>
  <c r="G72" i="12"/>
  <c r="E72" i="12"/>
  <c r="B72" i="12"/>
  <c r="C72" i="12" s="1"/>
  <c r="Y71" i="12"/>
  <c r="W71" i="12"/>
  <c r="U71" i="12"/>
  <c r="S71" i="12"/>
  <c r="Q71" i="12"/>
  <c r="O71" i="12"/>
  <c r="M71" i="12"/>
  <c r="K71" i="12"/>
  <c r="I71" i="12"/>
  <c r="G71" i="12"/>
  <c r="E71" i="12"/>
  <c r="B71" i="12"/>
  <c r="C71" i="12" s="1"/>
  <c r="Y70" i="12"/>
  <c r="W70" i="12"/>
  <c r="U70" i="12"/>
  <c r="S70" i="12"/>
  <c r="Q70" i="12"/>
  <c r="O70" i="12"/>
  <c r="M70" i="12"/>
  <c r="K70" i="12"/>
  <c r="I70" i="12"/>
  <c r="G70" i="12"/>
  <c r="E70" i="12"/>
  <c r="B70" i="12"/>
  <c r="C70" i="12" s="1"/>
  <c r="Y69" i="12"/>
  <c r="W69" i="12"/>
  <c r="U69" i="12"/>
  <c r="S69" i="12"/>
  <c r="Q69" i="12"/>
  <c r="O69" i="12"/>
  <c r="M69" i="12"/>
  <c r="K69" i="12"/>
  <c r="I69" i="12"/>
  <c r="G69" i="12"/>
  <c r="E69" i="12"/>
  <c r="B69" i="12"/>
  <c r="C69" i="12" s="1"/>
  <c r="Y68" i="12"/>
  <c r="W68" i="12"/>
  <c r="U68" i="12"/>
  <c r="S68" i="12"/>
  <c r="Q68" i="12"/>
  <c r="O68" i="12"/>
  <c r="M68" i="12"/>
  <c r="K68" i="12"/>
  <c r="I68" i="12"/>
  <c r="G68" i="12"/>
  <c r="E68" i="12"/>
  <c r="B68" i="12"/>
  <c r="C68" i="12" s="1"/>
  <c r="X67" i="12"/>
  <c r="Y67" i="12" s="1"/>
  <c r="V67" i="12"/>
  <c r="W67" i="12" s="1"/>
  <c r="T67" i="12"/>
  <c r="U67" i="12" s="1"/>
  <c r="R67" i="12"/>
  <c r="S67" i="12" s="1"/>
  <c r="P67" i="12"/>
  <c r="Q67" i="12" s="1"/>
  <c r="N67" i="12"/>
  <c r="O67" i="12" s="1"/>
  <c r="L67" i="12"/>
  <c r="M67" i="12" s="1"/>
  <c r="J67" i="12"/>
  <c r="K67" i="12" s="1"/>
  <c r="H67" i="12"/>
  <c r="I67" i="12" s="1"/>
  <c r="F67" i="12"/>
  <c r="G67" i="12" s="1"/>
  <c r="D67" i="12"/>
  <c r="E67" i="12" s="1"/>
  <c r="Y66" i="12"/>
  <c r="W66" i="12"/>
  <c r="U66" i="12"/>
  <c r="S66" i="12"/>
  <c r="Q66" i="12"/>
  <c r="O66" i="12"/>
  <c r="M66" i="12"/>
  <c r="K66" i="12"/>
  <c r="I66" i="12"/>
  <c r="G66" i="12"/>
  <c r="E66" i="12"/>
  <c r="B66" i="12"/>
  <c r="C66" i="12" s="1"/>
  <c r="Y65" i="12"/>
  <c r="W65" i="12"/>
  <c r="U65" i="12"/>
  <c r="S65" i="12"/>
  <c r="Q65" i="12"/>
  <c r="O65" i="12"/>
  <c r="M65" i="12"/>
  <c r="K65" i="12"/>
  <c r="I65" i="12"/>
  <c r="G65" i="12"/>
  <c r="E65" i="12"/>
  <c r="B65" i="12"/>
  <c r="C65" i="12" s="1"/>
  <c r="Y64" i="12"/>
  <c r="W64" i="12"/>
  <c r="U64" i="12"/>
  <c r="S64" i="12"/>
  <c r="Q64" i="12"/>
  <c r="O64" i="12"/>
  <c r="M64" i="12"/>
  <c r="K64" i="12"/>
  <c r="I64" i="12"/>
  <c r="G64" i="12"/>
  <c r="E64" i="12"/>
  <c r="B64" i="12"/>
  <c r="C64" i="12" s="1"/>
  <c r="Y63" i="12"/>
  <c r="W63" i="12"/>
  <c r="U63" i="12"/>
  <c r="S63" i="12"/>
  <c r="Q63" i="12"/>
  <c r="O63" i="12"/>
  <c r="M63" i="12"/>
  <c r="K63" i="12"/>
  <c r="I63" i="12"/>
  <c r="G63" i="12"/>
  <c r="E63" i="12"/>
  <c r="B63" i="12"/>
  <c r="C63" i="12" s="1"/>
  <c r="Y62" i="12"/>
  <c r="W62" i="12"/>
  <c r="U62" i="12"/>
  <c r="S62" i="12"/>
  <c r="Q62" i="12"/>
  <c r="O62" i="12"/>
  <c r="M62" i="12"/>
  <c r="K62" i="12"/>
  <c r="I62" i="12"/>
  <c r="G62" i="12"/>
  <c r="E62" i="12"/>
  <c r="B62" i="12"/>
  <c r="C62" i="12" s="1"/>
  <c r="Y61" i="12"/>
  <c r="W61" i="12"/>
  <c r="U61" i="12"/>
  <c r="S61" i="12"/>
  <c r="Q61" i="12"/>
  <c r="O61" i="12"/>
  <c r="M61" i="12"/>
  <c r="K61" i="12"/>
  <c r="I61" i="12"/>
  <c r="G61" i="12"/>
  <c r="E61" i="12"/>
  <c r="B61" i="12"/>
  <c r="C61" i="12" s="1"/>
  <c r="Y60" i="12"/>
  <c r="W60" i="12"/>
  <c r="U60" i="12"/>
  <c r="S60" i="12"/>
  <c r="Q60" i="12"/>
  <c r="O60" i="12"/>
  <c r="M60" i="12"/>
  <c r="K60" i="12"/>
  <c r="I60" i="12"/>
  <c r="G60" i="12"/>
  <c r="E60" i="12"/>
  <c r="B60" i="12"/>
  <c r="C60" i="12" s="1"/>
  <c r="Y59" i="12"/>
  <c r="W59" i="12"/>
  <c r="U59" i="12"/>
  <c r="S59" i="12"/>
  <c r="Q59" i="12"/>
  <c r="O59" i="12"/>
  <c r="M59" i="12"/>
  <c r="K59" i="12"/>
  <c r="I59" i="12"/>
  <c r="G59" i="12"/>
  <c r="E59" i="12"/>
  <c r="B59" i="12"/>
  <c r="C59" i="12" s="1"/>
  <c r="Y58" i="12"/>
  <c r="W58" i="12"/>
  <c r="U58" i="12"/>
  <c r="S58" i="12"/>
  <c r="Q58" i="12"/>
  <c r="O58" i="12"/>
  <c r="M58" i="12"/>
  <c r="K58" i="12"/>
  <c r="I58" i="12"/>
  <c r="G58" i="12"/>
  <c r="E58" i="12"/>
  <c r="B58" i="12"/>
  <c r="C58" i="12" s="1"/>
  <c r="Y57" i="12"/>
  <c r="W57" i="12"/>
  <c r="U57" i="12"/>
  <c r="S57" i="12"/>
  <c r="Q57" i="12"/>
  <c r="O57" i="12"/>
  <c r="M57" i="12"/>
  <c r="K57" i="12"/>
  <c r="I57" i="12"/>
  <c r="G57" i="12"/>
  <c r="E57" i="12"/>
  <c r="C57" i="12"/>
  <c r="B57" i="12"/>
  <c r="X56" i="12"/>
  <c r="Y56" i="12" s="1"/>
  <c r="V56" i="12"/>
  <c r="W56" i="12" s="1"/>
  <c r="T56" i="12"/>
  <c r="U56" i="12" s="1"/>
  <c r="R56" i="12"/>
  <c r="S56" i="12" s="1"/>
  <c r="P56" i="12"/>
  <c r="Q56" i="12" s="1"/>
  <c r="O56" i="12"/>
  <c r="N56" i="12"/>
  <c r="L56" i="12"/>
  <c r="M56" i="12" s="1"/>
  <c r="K56" i="12"/>
  <c r="J56" i="12"/>
  <c r="H56" i="12"/>
  <c r="I56" i="12" s="1"/>
  <c r="F56" i="12"/>
  <c r="G56" i="12" s="1"/>
  <c r="D56" i="12"/>
  <c r="E56" i="12" s="1"/>
  <c r="B56" i="12"/>
  <c r="C56" i="12" s="1"/>
  <c r="Y55" i="12"/>
  <c r="W55" i="12"/>
  <c r="U55" i="12"/>
  <c r="S55" i="12"/>
  <c r="Q55" i="12"/>
  <c r="O55" i="12"/>
  <c r="M55" i="12"/>
  <c r="K55" i="12"/>
  <c r="I55" i="12"/>
  <c r="G55" i="12"/>
  <c r="E55" i="12"/>
  <c r="B55" i="12"/>
  <c r="C55" i="12" s="1"/>
  <c r="Y54" i="12"/>
  <c r="W54" i="12"/>
  <c r="U54" i="12"/>
  <c r="S54" i="12"/>
  <c r="Q54" i="12"/>
  <c r="O54" i="12"/>
  <c r="M54" i="12"/>
  <c r="K54" i="12"/>
  <c r="I54" i="12"/>
  <c r="G54" i="12"/>
  <c r="E54" i="12"/>
  <c r="B54" i="12"/>
  <c r="C54" i="12" s="1"/>
  <c r="Y53" i="12"/>
  <c r="W53" i="12"/>
  <c r="U53" i="12"/>
  <c r="S53" i="12"/>
  <c r="Q53" i="12"/>
  <c r="O53" i="12"/>
  <c r="M53" i="12"/>
  <c r="K53" i="12"/>
  <c r="I53" i="12"/>
  <c r="G53" i="12"/>
  <c r="E53" i="12"/>
  <c r="B53" i="12"/>
  <c r="C53" i="12" s="1"/>
  <c r="Y52" i="12"/>
  <c r="W52" i="12"/>
  <c r="U52" i="12"/>
  <c r="S52" i="12"/>
  <c r="Q52" i="12"/>
  <c r="O52" i="12"/>
  <c r="M52" i="12"/>
  <c r="K52" i="12"/>
  <c r="I52" i="12"/>
  <c r="G52" i="12"/>
  <c r="E52" i="12"/>
  <c r="B52" i="12"/>
  <c r="C52" i="12" s="1"/>
  <c r="Y51" i="12"/>
  <c r="W51" i="12"/>
  <c r="U51" i="12"/>
  <c r="S51" i="12"/>
  <c r="Q51" i="12"/>
  <c r="O51" i="12"/>
  <c r="M51" i="12"/>
  <c r="K51" i="12"/>
  <c r="I51" i="12"/>
  <c r="G51" i="12"/>
  <c r="E51" i="12"/>
  <c r="B51" i="12"/>
  <c r="C51" i="12" s="1"/>
  <c r="Y50" i="12"/>
  <c r="W50" i="12"/>
  <c r="U50" i="12"/>
  <c r="S50" i="12"/>
  <c r="Q50" i="12"/>
  <c r="O50" i="12"/>
  <c r="M50" i="12"/>
  <c r="K50" i="12"/>
  <c r="I50" i="12"/>
  <c r="G50" i="12"/>
  <c r="E50" i="12"/>
  <c r="B50" i="12"/>
  <c r="C50" i="12" s="1"/>
  <c r="Y49" i="12"/>
  <c r="W49" i="12"/>
  <c r="U49" i="12"/>
  <c r="S49" i="12"/>
  <c r="Q49" i="12"/>
  <c r="O49" i="12"/>
  <c r="M49" i="12"/>
  <c r="K49" i="12"/>
  <c r="I49" i="12"/>
  <c r="G49" i="12"/>
  <c r="E49" i="12"/>
  <c r="B49" i="12"/>
  <c r="C49" i="12" s="1"/>
  <c r="Y48" i="12"/>
  <c r="W48" i="12"/>
  <c r="U48" i="12"/>
  <c r="S48" i="12"/>
  <c r="Q48" i="12"/>
  <c r="O48" i="12"/>
  <c r="M48" i="12"/>
  <c r="K48" i="12"/>
  <c r="I48" i="12"/>
  <c r="G48" i="12"/>
  <c r="E48" i="12"/>
  <c r="C48" i="12"/>
  <c r="B48" i="12"/>
  <c r="X47" i="12"/>
  <c r="Y47" i="12" s="1"/>
  <c r="V47" i="12"/>
  <c r="W47" i="12" s="1"/>
  <c r="T47" i="12"/>
  <c r="U47" i="12" s="1"/>
  <c r="R47" i="12"/>
  <c r="P47" i="12"/>
  <c r="Q47" i="12" s="1"/>
  <c r="N47" i="12"/>
  <c r="O47" i="12" s="1"/>
  <c r="L47" i="12"/>
  <c r="M47" i="12" s="1"/>
  <c r="J47" i="12"/>
  <c r="K47" i="12" s="1"/>
  <c r="I47" i="12"/>
  <c r="H47" i="12"/>
  <c r="G47" i="12"/>
  <c r="F47" i="12"/>
  <c r="D47" i="12"/>
  <c r="E47" i="12" s="1"/>
  <c r="Y46" i="12"/>
  <c r="W46" i="12"/>
  <c r="U46" i="12"/>
  <c r="S46" i="12"/>
  <c r="Q46" i="12"/>
  <c r="O46" i="12"/>
  <c r="M46" i="12"/>
  <c r="K46" i="12"/>
  <c r="I46" i="12"/>
  <c r="G46" i="12"/>
  <c r="E46" i="12"/>
  <c r="B46" i="12"/>
  <c r="C46" i="12" s="1"/>
  <c r="Y45" i="12"/>
  <c r="W45" i="12"/>
  <c r="U45" i="12"/>
  <c r="S45" i="12"/>
  <c r="Q45" i="12"/>
  <c r="O45" i="12"/>
  <c r="M45" i="12"/>
  <c r="K45" i="12"/>
  <c r="I45" i="12"/>
  <c r="G45" i="12"/>
  <c r="E45" i="12"/>
  <c r="C45" i="12"/>
  <c r="B45" i="12"/>
  <c r="Y44" i="12"/>
  <c r="W44" i="12"/>
  <c r="U44" i="12"/>
  <c r="S44" i="12"/>
  <c r="Q44" i="12"/>
  <c r="O44" i="12"/>
  <c r="M44" i="12"/>
  <c r="K44" i="12"/>
  <c r="I44" i="12"/>
  <c r="G44" i="12"/>
  <c r="E44" i="12"/>
  <c r="B44" i="12"/>
  <c r="C44" i="12" s="1"/>
  <c r="Y43" i="12"/>
  <c r="W43" i="12"/>
  <c r="U43" i="12"/>
  <c r="S43" i="12"/>
  <c r="Q43" i="12"/>
  <c r="O43" i="12"/>
  <c r="M43" i="12"/>
  <c r="K43" i="12"/>
  <c r="I43" i="12"/>
  <c r="G43" i="12"/>
  <c r="E43" i="12"/>
  <c r="B43" i="12"/>
  <c r="C43" i="12" s="1"/>
  <c r="Y42" i="12"/>
  <c r="W42" i="12"/>
  <c r="U42" i="12"/>
  <c r="S42" i="12"/>
  <c r="Q42" i="12"/>
  <c r="O42" i="12"/>
  <c r="M42" i="12"/>
  <c r="K42" i="12"/>
  <c r="I42" i="12"/>
  <c r="G42" i="12"/>
  <c r="E42" i="12"/>
  <c r="B42" i="12"/>
  <c r="C42" i="12" s="1"/>
  <c r="Y41" i="12"/>
  <c r="W41" i="12"/>
  <c r="U41" i="12"/>
  <c r="S41" i="12"/>
  <c r="Q41" i="12"/>
  <c r="O41" i="12"/>
  <c r="M41" i="12"/>
  <c r="K41" i="12"/>
  <c r="I41" i="12"/>
  <c r="G41" i="12"/>
  <c r="E41" i="12"/>
  <c r="B41" i="12"/>
  <c r="C41" i="12" s="1"/>
  <c r="Y40" i="12"/>
  <c r="W40" i="12"/>
  <c r="U40" i="12"/>
  <c r="S40" i="12"/>
  <c r="Q40" i="12"/>
  <c r="O40" i="12"/>
  <c r="M40" i="12"/>
  <c r="K40" i="12"/>
  <c r="I40" i="12"/>
  <c r="G40" i="12"/>
  <c r="E40" i="12"/>
  <c r="C40" i="12"/>
  <c r="B40" i="12"/>
  <c r="Y39" i="12"/>
  <c r="W39" i="12"/>
  <c r="U39" i="12"/>
  <c r="S39" i="12"/>
  <c r="Q39" i="12"/>
  <c r="O39" i="12"/>
  <c r="M39" i="12"/>
  <c r="K39" i="12"/>
  <c r="I39" i="12"/>
  <c r="G39" i="12"/>
  <c r="E39" i="12"/>
  <c r="B39" i="12"/>
  <c r="C39" i="12" s="1"/>
  <c r="Y38" i="12"/>
  <c r="W38" i="12"/>
  <c r="U38" i="12"/>
  <c r="S38" i="12"/>
  <c r="Q38" i="12"/>
  <c r="O38" i="12"/>
  <c r="M38" i="12"/>
  <c r="K38" i="12"/>
  <c r="I38" i="12"/>
  <c r="G38" i="12"/>
  <c r="E38" i="12"/>
  <c r="B38" i="12"/>
  <c r="C38" i="12" s="1"/>
  <c r="Y37" i="12"/>
  <c r="W37" i="12"/>
  <c r="U37" i="12"/>
  <c r="S37" i="12"/>
  <c r="Q37" i="12"/>
  <c r="O37" i="12"/>
  <c r="M37" i="12"/>
  <c r="K37" i="12"/>
  <c r="I37" i="12"/>
  <c r="G37" i="12"/>
  <c r="E37" i="12"/>
  <c r="C37" i="12"/>
  <c r="B37" i="12"/>
  <c r="Y36" i="12"/>
  <c r="W36" i="12"/>
  <c r="U36" i="12"/>
  <c r="S36" i="12"/>
  <c r="Q36" i="12"/>
  <c r="O36" i="12"/>
  <c r="M36" i="12"/>
  <c r="K36" i="12"/>
  <c r="I36" i="12"/>
  <c r="G36" i="12"/>
  <c r="E36" i="12"/>
  <c r="B36" i="12"/>
  <c r="C36" i="12" s="1"/>
  <c r="Y35" i="12"/>
  <c r="W35" i="12"/>
  <c r="U35" i="12"/>
  <c r="S35" i="12"/>
  <c r="Q35" i="12"/>
  <c r="O35" i="12"/>
  <c r="M35" i="12"/>
  <c r="K35" i="12"/>
  <c r="I35" i="12"/>
  <c r="G35" i="12"/>
  <c r="E35" i="12"/>
  <c r="C35" i="12"/>
  <c r="B35" i="12"/>
  <c r="Y34" i="12"/>
  <c r="W34" i="12"/>
  <c r="U34" i="12"/>
  <c r="S34" i="12"/>
  <c r="Q34" i="12"/>
  <c r="O34" i="12"/>
  <c r="M34" i="12"/>
  <c r="K34" i="12"/>
  <c r="I34" i="12"/>
  <c r="G34" i="12"/>
  <c r="E34" i="12"/>
  <c r="B34" i="12"/>
  <c r="C34" i="12" s="1"/>
  <c r="Y33" i="12"/>
  <c r="W33" i="12"/>
  <c r="U33" i="12"/>
  <c r="S33" i="12"/>
  <c r="Q33" i="12"/>
  <c r="O33" i="12"/>
  <c r="M33" i="12"/>
  <c r="K33" i="12"/>
  <c r="I33" i="12"/>
  <c r="G33" i="12"/>
  <c r="E33" i="12"/>
  <c r="C33" i="12"/>
  <c r="B33" i="12"/>
  <c r="Y32" i="12"/>
  <c r="W32" i="12"/>
  <c r="U32" i="12"/>
  <c r="S32" i="12"/>
  <c r="Q32" i="12"/>
  <c r="O32" i="12"/>
  <c r="M32" i="12"/>
  <c r="K32" i="12"/>
  <c r="I32" i="12"/>
  <c r="G32" i="12"/>
  <c r="E32" i="12"/>
  <c r="B32" i="12"/>
  <c r="C32" i="12" s="1"/>
  <c r="X31" i="12"/>
  <c r="Y31" i="12" s="1"/>
  <c r="V31" i="12"/>
  <c r="W31" i="12" s="1"/>
  <c r="T31" i="12"/>
  <c r="U31" i="12" s="1"/>
  <c r="R31" i="12"/>
  <c r="S31" i="12" s="1"/>
  <c r="P31" i="12"/>
  <c r="Q31" i="12" s="1"/>
  <c r="N31" i="12"/>
  <c r="L31" i="12"/>
  <c r="J31" i="12"/>
  <c r="K31" i="12" s="1"/>
  <c r="H31" i="12"/>
  <c r="I31" i="12" s="1"/>
  <c r="F31" i="12"/>
  <c r="G31" i="12" s="1"/>
  <c r="D31" i="12"/>
  <c r="E31" i="12" s="1"/>
  <c r="Y30" i="12"/>
  <c r="W30" i="12"/>
  <c r="U30" i="12"/>
  <c r="S30" i="12"/>
  <c r="Q30" i="12"/>
  <c r="O30" i="12"/>
  <c r="M30" i="12"/>
  <c r="K30" i="12"/>
  <c r="I30" i="12"/>
  <c r="G30" i="12"/>
  <c r="E30" i="12"/>
  <c r="C30" i="12"/>
  <c r="B30" i="12"/>
  <c r="Y29" i="12"/>
  <c r="W29" i="12"/>
  <c r="U29" i="12"/>
  <c r="S29" i="12"/>
  <c r="Q29" i="12"/>
  <c r="O29" i="12"/>
  <c r="M29" i="12"/>
  <c r="K29" i="12"/>
  <c r="I29" i="12"/>
  <c r="G29" i="12"/>
  <c r="E29" i="12"/>
  <c r="B29" i="12"/>
  <c r="C29" i="12" s="1"/>
  <c r="Y28" i="12"/>
  <c r="W28" i="12"/>
  <c r="U28" i="12"/>
  <c r="S28" i="12"/>
  <c r="Q28" i="12"/>
  <c r="O28" i="12"/>
  <c r="M28" i="12"/>
  <c r="K28" i="12"/>
  <c r="I28" i="12"/>
  <c r="G28" i="12"/>
  <c r="E28" i="12"/>
  <c r="C28" i="12"/>
  <c r="B28" i="12"/>
  <c r="Y27" i="12"/>
  <c r="W27" i="12"/>
  <c r="U27" i="12"/>
  <c r="S27" i="12"/>
  <c r="Q27" i="12"/>
  <c r="O27" i="12"/>
  <c r="M27" i="12"/>
  <c r="K27" i="12"/>
  <c r="I27" i="12"/>
  <c r="G27" i="12"/>
  <c r="E27" i="12"/>
  <c r="B27" i="12"/>
  <c r="C27" i="12" s="1"/>
  <c r="Y26" i="12"/>
  <c r="W26" i="12"/>
  <c r="U26" i="12"/>
  <c r="S26" i="12"/>
  <c r="Q26" i="12"/>
  <c r="O26" i="12"/>
  <c r="M26" i="12"/>
  <c r="K26" i="12"/>
  <c r="I26" i="12"/>
  <c r="G26" i="12"/>
  <c r="E26" i="12"/>
  <c r="B26" i="12"/>
  <c r="C26" i="12" s="1"/>
  <c r="Y25" i="12"/>
  <c r="W25" i="12"/>
  <c r="U25" i="12"/>
  <c r="S25" i="12"/>
  <c r="Q25" i="12"/>
  <c r="O25" i="12"/>
  <c r="M25" i="12"/>
  <c r="K25" i="12"/>
  <c r="I25" i="12"/>
  <c r="G25" i="12"/>
  <c r="E25" i="12"/>
  <c r="B25" i="12"/>
  <c r="C25" i="12" s="1"/>
  <c r="Y24" i="12"/>
  <c r="W24" i="12"/>
  <c r="U24" i="12"/>
  <c r="S24" i="12"/>
  <c r="Q24" i="12"/>
  <c r="O24" i="12"/>
  <c r="M24" i="12"/>
  <c r="K24" i="12"/>
  <c r="I24" i="12"/>
  <c r="G24" i="12"/>
  <c r="E24" i="12"/>
  <c r="C24" i="12"/>
  <c r="B24" i="12"/>
  <c r="Y23" i="12"/>
  <c r="W23" i="12"/>
  <c r="U23" i="12"/>
  <c r="S23" i="12"/>
  <c r="Q23" i="12"/>
  <c r="O23" i="12"/>
  <c r="M23" i="12"/>
  <c r="K23" i="12"/>
  <c r="I23" i="12"/>
  <c r="G23" i="12"/>
  <c r="E23" i="12"/>
  <c r="B23" i="12"/>
  <c r="C23" i="12" s="1"/>
  <c r="Y22" i="12"/>
  <c r="W22" i="12"/>
  <c r="U22" i="12"/>
  <c r="S22" i="12"/>
  <c r="Q22" i="12"/>
  <c r="O22" i="12"/>
  <c r="M22" i="12"/>
  <c r="K22" i="12"/>
  <c r="I22" i="12"/>
  <c r="G22" i="12"/>
  <c r="E22" i="12"/>
  <c r="B22" i="12"/>
  <c r="C22" i="12" s="1"/>
  <c r="Y21" i="12"/>
  <c r="W21" i="12"/>
  <c r="U21" i="12"/>
  <c r="S21" i="12"/>
  <c r="Q21" i="12"/>
  <c r="O21" i="12"/>
  <c r="M21" i="12"/>
  <c r="K21" i="12"/>
  <c r="I21" i="12"/>
  <c r="G21" i="12"/>
  <c r="E21" i="12"/>
  <c r="C21" i="12"/>
  <c r="B21" i="12"/>
  <c r="Y20" i="12"/>
  <c r="W20" i="12"/>
  <c r="U20" i="12"/>
  <c r="S20" i="12"/>
  <c r="Q20" i="12"/>
  <c r="O20" i="12"/>
  <c r="M20" i="12"/>
  <c r="K20" i="12"/>
  <c r="I20" i="12"/>
  <c r="G20" i="12"/>
  <c r="E20" i="12"/>
  <c r="B20" i="12"/>
  <c r="C20" i="12" s="1"/>
  <c r="Y19" i="12"/>
  <c r="W19" i="12"/>
  <c r="U19" i="12"/>
  <c r="S19" i="12"/>
  <c r="Q19" i="12"/>
  <c r="O19" i="12"/>
  <c r="M19" i="12"/>
  <c r="K19" i="12"/>
  <c r="I19" i="12"/>
  <c r="G19" i="12"/>
  <c r="E19" i="12"/>
  <c r="B19" i="12"/>
  <c r="C19" i="12" s="1"/>
  <c r="Y18" i="12"/>
  <c r="W18" i="12"/>
  <c r="U18" i="12"/>
  <c r="S18" i="12"/>
  <c r="Q18" i="12"/>
  <c r="O18" i="12"/>
  <c r="M18" i="12"/>
  <c r="K18" i="12"/>
  <c r="I18" i="12"/>
  <c r="G18" i="12"/>
  <c r="E18" i="12"/>
  <c r="B18" i="12"/>
  <c r="C18" i="12" s="1"/>
  <c r="Y17" i="12"/>
  <c r="W17" i="12"/>
  <c r="U17" i="12"/>
  <c r="S17" i="12"/>
  <c r="Q17" i="12"/>
  <c r="O17" i="12"/>
  <c r="M17" i="12"/>
  <c r="K17" i="12"/>
  <c r="I17" i="12"/>
  <c r="G17" i="12"/>
  <c r="E17" i="12"/>
  <c r="B17" i="12"/>
  <c r="C17" i="12" s="1"/>
  <c r="Y16" i="12"/>
  <c r="W16" i="12"/>
  <c r="U16" i="12"/>
  <c r="S16" i="12"/>
  <c r="Q16" i="12"/>
  <c r="O16" i="12"/>
  <c r="M16" i="12"/>
  <c r="K16" i="12"/>
  <c r="I16" i="12"/>
  <c r="G16" i="12"/>
  <c r="E16" i="12"/>
  <c r="B16" i="12"/>
  <c r="C16" i="12" s="1"/>
  <c r="Y15" i="12"/>
  <c r="W15" i="12"/>
  <c r="U15" i="12"/>
  <c r="S15" i="12"/>
  <c r="Q15" i="12"/>
  <c r="O15" i="12"/>
  <c r="M15" i="12"/>
  <c r="K15" i="12"/>
  <c r="I15" i="12"/>
  <c r="G15" i="12"/>
  <c r="E15" i="12"/>
  <c r="C15" i="12"/>
  <c r="B15" i="12"/>
  <c r="Y14" i="12"/>
  <c r="W14" i="12"/>
  <c r="U14" i="12"/>
  <c r="S14" i="12"/>
  <c r="Q14" i="12"/>
  <c r="O14" i="12"/>
  <c r="M14" i="12"/>
  <c r="K14" i="12"/>
  <c r="I14" i="12"/>
  <c r="G14" i="12"/>
  <c r="E14" i="12"/>
  <c r="B14" i="12"/>
  <c r="C14" i="12" s="1"/>
  <c r="Y13" i="12"/>
  <c r="W13" i="12"/>
  <c r="U13" i="12"/>
  <c r="S13" i="12"/>
  <c r="Q13" i="12"/>
  <c r="O13" i="12"/>
  <c r="M13" i="12"/>
  <c r="K13" i="12"/>
  <c r="I13" i="12"/>
  <c r="G13" i="12"/>
  <c r="E13" i="12"/>
  <c r="B13" i="12"/>
  <c r="C13" i="12" s="1"/>
  <c r="Y12" i="12"/>
  <c r="W12" i="12"/>
  <c r="U12" i="12"/>
  <c r="S12" i="12"/>
  <c r="Q12" i="12"/>
  <c r="O12" i="12"/>
  <c r="M12" i="12"/>
  <c r="K12" i="12"/>
  <c r="I12" i="12"/>
  <c r="G12" i="12"/>
  <c r="E12" i="12"/>
  <c r="B12" i="12"/>
  <c r="C12" i="12" s="1"/>
  <c r="Y11" i="12"/>
  <c r="W11" i="12"/>
  <c r="U11" i="12"/>
  <c r="S11" i="12"/>
  <c r="Q11" i="12"/>
  <c r="O11" i="12"/>
  <c r="M11" i="12"/>
  <c r="K11" i="12"/>
  <c r="I11" i="12"/>
  <c r="G11" i="12"/>
  <c r="E11" i="12"/>
  <c r="B11" i="12"/>
  <c r="C11" i="12" s="1"/>
  <c r="X10" i="12"/>
  <c r="Y10" i="12" s="1"/>
  <c r="V10" i="12"/>
  <c r="W10" i="12" s="1"/>
  <c r="T10" i="12"/>
  <c r="U10" i="12" s="1"/>
  <c r="R10" i="12"/>
  <c r="S10" i="12" s="1"/>
  <c r="P10" i="12"/>
  <c r="Q10" i="12" s="1"/>
  <c r="N10" i="12"/>
  <c r="O10" i="12" s="1"/>
  <c r="L10" i="12"/>
  <c r="M10" i="12" s="1"/>
  <c r="J10" i="12"/>
  <c r="H10" i="12"/>
  <c r="F10" i="12"/>
  <c r="G10" i="12" s="1"/>
  <c r="D10" i="12"/>
  <c r="E10" i="12" s="1"/>
  <c r="P9" i="12"/>
  <c r="Q9" i="12" s="1"/>
  <c r="J9" i="12" l="1"/>
  <c r="K9" i="12" s="1"/>
  <c r="B91" i="12"/>
  <c r="C91" i="12" s="1"/>
  <c r="B10" i="12"/>
  <c r="L9" i="12"/>
  <c r="M9" i="12" s="1"/>
  <c r="B47" i="12"/>
  <c r="C47" i="12" s="1"/>
  <c r="N9" i="12"/>
  <c r="O9" i="12" s="1"/>
  <c r="C10" i="12"/>
  <c r="K10" i="12"/>
  <c r="O31" i="12"/>
  <c r="D9" i="12"/>
  <c r="E9" i="12" s="1"/>
  <c r="T9" i="12"/>
  <c r="U9" i="12" s="1"/>
  <c r="I10" i="12"/>
  <c r="F9" i="12"/>
  <c r="G9" i="12" s="1"/>
  <c r="V9" i="12"/>
  <c r="W9" i="12" s="1"/>
  <c r="B31" i="12"/>
  <c r="C31" i="12" s="1"/>
  <c r="H9" i="12"/>
  <c r="I9" i="12" s="1"/>
  <c r="X9" i="12"/>
  <c r="Y9" i="12" s="1"/>
  <c r="S47" i="12"/>
  <c r="B67" i="12"/>
  <c r="C67" i="12" s="1"/>
  <c r="M31" i="12"/>
  <c r="R9" i="12"/>
  <c r="S9" i="12" s="1"/>
  <c r="B79" i="12"/>
  <c r="C79" i="12" s="1"/>
  <c r="B9" i="12" l="1"/>
  <c r="C9" i="12" s="1"/>
  <c r="B98" i="11" l="1"/>
  <c r="AA97" i="11"/>
  <c r="Y97" i="11"/>
  <c r="W97" i="11"/>
  <c r="U97" i="11"/>
  <c r="S97" i="11"/>
  <c r="Q97" i="11"/>
  <c r="O97" i="11"/>
  <c r="M97" i="11"/>
  <c r="K97" i="11"/>
  <c r="I97" i="11"/>
  <c r="G97" i="11"/>
  <c r="E97" i="11"/>
  <c r="B97" i="11"/>
  <c r="C97" i="11" s="1"/>
  <c r="AA96" i="11"/>
  <c r="Y96" i="11"/>
  <c r="W96" i="11"/>
  <c r="U96" i="11"/>
  <c r="S96" i="11"/>
  <c r="Q96" i="11"/>
  <c r="O96" i="11"/>
  <c r="M96" i="11"/>
  <c r="K96" i="11"/>
  <c r="I96" i="11"/>
  <c r="G96" i="11"/>
  <c r="E96" i="11"/>
  <c r="B96" i="11"/>
  <c r="C96" i="11" s="1"/>
  <c r="AA95" i="11"/>
  <c r="Y95" i="11"/>
  <c r="W95" i="11"/>
  <c r="U95" i="11"/>
  <c r="S95" i="11"/>
  <c r="Q95" i="11"/>
  <c r="O95" i="11"/>
  <c r="M95" i="11"/>
  <c r="K95" i="11"/>
  <c r="I95" i="11"/>
  <c r="G95" i="11"/>
  <c r="E95" i="11"/>
  <c r="B95" i="11"/>
  <c r="C95" i="11" s="1"/>
  <c r="AA94" i="11"/>
  <c r="Y94" i="11"/>
  <c r="W94" i="11"/>
  <c r="U94" i="11"/>
  <c r="S94" i="11"/>
  <c r="Q94" i="11"/>
  <c r="O94" i="11"/>
  <c r="M94" i="11"/>
  <c r="K94" i="11"/>
  <c r="I94" i="11"/>
  <c r="G94" i="11"/>
  <c r="E94" i="11"/>
  <c r="B94" i="11"/>
  <c r="C94" i="11" s="1"/>
  <c r="AA93" i="11"/>
  <c r="Y93" i="11"/>
  <c r="W93" i="11"/>
  <c r="U93" i="11"/>
  <c r="S93" i="11"/>
  <c r="Q93" i="11"/>
  <c r="O93" i="11"/>
  <c r="M93" i="11"/>
  <c r="K93" i="11"/>
  <c r="I93" i="11"/>
  <c r="G93" i="11"/>
  <c r="E93" i="11"/>
  <c r="B93" i="11"/>
  <c r="C93" i="11" s="1"/>
  <c r="AA92" i="11"/>
  <c r="Y92" i="11"/>
  <c r="W92" i="11"/>
  <c r="U92" i="11"/>
  <c r="S92" i="11"/>
  <c r="Q92" i="11"/>
  <c r="O92" i="11"/>
  <c r="M92" i="11"/>
  <c r="K92" i="11"/>
  <c r="I92" i="11"/>
  <c r="G92" i="11"/>
  <c r="E92" i="11"/>
  <c r="C92" i="11"/>
  <c r="B92" i="11"/>
  <c r="AA91" i="11"/>
  <c r="Y91" i="11"/>
  <c r="W91" i="11"/>
  <c r="U91" i="11"/>
  <c r="S91" i="11"/>
  <c r="Q91" i="11"/>
  <c r="O91" i="11"/>
  <c r="M91" i="11"/>
  <c r="K91" i="11"/>
  <c r="I91" i="11"/>
  <c r="G91" i="11"/>
  <c r="E91" i="11"/>
  <c r="B91" i="11"/>
  <c r="C91" i="11" s="1"/>
  <c r="AA90" i="11"/>
  <c r="Y90" i="11"/>
  <c r="W90" i="11"/>
  <c r="U90" i="11"/>
  <c r="S90" i="11"/>
  <c r="Q90" i="11"/>
  <c r="O90" i="11"/>
  <c r="M90" i="11"/>
  <c r="K90" i="11"/>
  <c r="I90" i="11"/>
  <c r="G90" i="11"/>
  <c r="E90" i="11"/>
  <c r="B90" i="11"/>
  <c r="C90" i="11" s="1"/>
  <c r="AA89" i="11"/>
  <c r="Y89" i="11"/>
  <c r="W89" i="11"/>
  <c r="U89" i="11"/>
  <c r="S89" i="11"/>
  <c r="Q89" i="11"/>
  <c r="O89" i="11"/>
  <c r="M89" i="11"/>
  <c r="K89" i="11"/>
  <c r="I89" i="11"/>
  <c r="G89" i="11"/>
  <c r="E89" i="11"/>
  <c r="B89" i="11"/>
  <c r="C89" i="11" s="1"/>
  <c r="AA88" i="11"/>
  <c r="Y88" i="11"/>
  <c r="W88" i="11"/>
  <c r="U88" i="11"/>
  <c r="S88" i="11"/>
  <c r="Q88" i="11"/>
  <c r="O88" i="11"/>
  <c r="M88" i="11"/>
  <c r="K88" i="11"/>
  <c r="I88" i="11"/>
  <c r="G88" i="11"/>
  <c r="E88" i="11"/>
  <c r="B88" i="11"/>
  <c r="C88" i="11" s="1"/>
  <c r="AA87" i="11"/>
  <c r="Y87" i="11"/>
  <c r="W87" i="11"/>
  <c r="U87" i="11"/>
  <c r="S87" i="11"/>
  <c r="Q87" i="11"/>
  <c r="O87" i="11"/>
  <c r="M87" i="11"/>
  <c r="K87" i="11"/>
  <c r="I87" i="11"/>
  <c r="G87" i="11"/>
  <c r="E87" i="11"/>
  <c r="B87" i="11"/>
  <c r="C87" i="11" s="1"/>
  <c r="AA86" i="11"/>
  <c r="Y86" i="11"/>
  <c r="W86" i="11"/>
  <c r="U86" i="11"/>
  <c r="S86" i="11"/>
  <c r="Q86" i="11"/>
  <c r="O86" i="11"/>
  <c r="M86" i="11"/>
  <c r="K86" i="11"/>
  <c r="I86" i="11"/>
  <c r="G86" i="11"/>
  <c r="E86" i="11"/>
  <c r="C86" i="11"/>
  <c r="B86" i="11"/>
  <c r="AA85" i="11"/>
  <c r="Y85" i="11"/>
  <c r="W85" i="11"/>
  <c r="U85" i="11"/>
  <c r="S85" i="11"/>
  <c r="Q85" i="11"/>
  <c r="O85" i="11"/>
  <c r="M85" i="11"/>
  <c r="K85" i="11"/>
  <c r="I85" i="11"/>
  <c r="G85" i="11"/>
  <c r="E85" i="11"/>
  <c r="B85" i="11"/>
  <c r="C85" i="11" s="1"/>
  <c r="AA84" i="11"/>
  <c r="Y84" i="11"/>
  <c r="W84" i="11"/>
  <c r="U84" i="11"/>
  <c r="S84" i="11"/>
  <c r="Q84" i="11"/>
  <c r="O84" i="11"/>
  <c r="M84" i="11"/>
  <c r="K84" i="11"/>
  <c r="I84" i="11"/>
  <c r="G84" i="11"/>
  <c r="E84" i="11"/>
  <c r="B84" i="11"/>
  <c r="C84" i="11" s="1"/>
  <c r="AA83" i="11"/>
  <c r="Y83" i="11"/>
  <c r="W83" i="11"/>
  <c r="U83" i="11"/>
  <c r="S83" i="11"/>
  <c r="Q83" i="11"/>
  <c r="O83" i="11"/>
  <c r="M83" i="11"/>
  <c r="K83" i="11"/>
  <c r="I83" i="11"/>
  <c r="G83" i="11"/>
  <c r="E83" i="11"/>
  <c r="B83" i="11"/>
  <c r="C83" i="11" s="1"/>
  <c r="AA82" i="11"/>
  <c r="Y82" i="11"/>
  <c r="W82" i="11"/>
  <c r="U82" i="11"/>
  <c r="S82" i="11"/>
  <c r="Q82" i="11"/>
  <c r="O82" i="11"/>
  <c r="M82" i="11"/>
  <c r="K82" i="11"/>
  <c r="I82" i="11"/>
  <c r="G82" i="11"/>
  <c r="E82" i="11"/>
  <c r="B82" i="11"/>
  <c r="C82" i="11" s="1"/>
  <c r="AA81" i="11"/>
  <c r="Y81" i="11"/>
  <c r="W81" i="11"/>
  <c r="U81" i="11"/>
  <c r="S81" i="11"/>
  <c r="Q81" i="11"/>
  <c r="O81" i="11"/>
  <c r="M81" i="11"/>
  <c r="K81" i="11"/>
  <c r="I81" i="11"/>
  <c r="G81" i="11"/>
  <c r="E81" i="11"/>
  <c r="B81" i="11"/>
  <c r="C81" i="11" s="1"/>
  <c r="AA80" i="11"/>
  <c r="Y80" i="11"/>
  <c r="W80" i="11"/>
  <c r="U80" i="11"/>
  <c r="S80" i="11"/>
  <c r="Q80" i="11"/>
  <c r="O80" i="11"/>
  <c r="M80" i="11"/>
  <c r="K80" i="11"/>
  <c r="I80" i="11"/>
  <c r="G80" i="11"/>
  <c r="E80" i="11"/>
  <c r="B80" i="11"/>
  <c r="C80" i="11" s="1"/>
  <c r="AA79" i="11"/>
  <c r="Y79" i="11"/>
  <c r="W79" i="11"/>
  <c r="U79" i="11"/>
  <c r="S79" i="11"/>
  <c r="Q79" i="11"/>
  <c r="O79" i="11"/>
  <c r="M79" i="11"/>
  <c r="K79" i="11"/>
  <c r="I79" i="11"/>
  <c r="G79" i="11"/>
  <c r="E79" i="11"/>
  <c r="B79" i="11"/>
  <c r="C79" i="11" s="1"/>
  <c r="AA78" i="11"/>
  <c r="Y78" i="11"/>
  <c r="W78" i="11"/>
  <c r="U78" i="11"/>
  <c r="S78" i="11"/>
  <c r="Q78" i="11"/>
  <c r="O78" i="11"/>
  <c r="M78" i="11"/>
  <c r="K78" i="11"/>
  <c r="I78" i="11"/>
  <c r="G78" i="11"/>
  <c r="E78" i="11"/>
  <c r="B78" i="11"/>
  <c r="C78" i="11" s="1"/>
  <c r="AA77" i="11"/>
  <c r="Y77" i="11"/>
  <c r="W77" i="11"/>
  <c r="U77" i="11"/>
  <c r="S77" i="11"/>
  <c r="Q77" i="11"/>
  <c r="O77" i="11"/>
  <c r="M77" i="11"/>
  <c r="K77" i="11"/>
  <c r="I77" i="11"/>
  <c r="G77" i="11"/>
  <c r="E77" i="11"/>
  <c r="B77" i="11"/>
  <c r="C77" i="11" s="1"/>
  <c r="AA76" i="11"/>
  <c r="Y76" i="11"/>
  <c r="W76" i="11"/>
  <c r="U76" i="11"/>
  <c r="S76" i="11"/>
  <c r="Q76" i="11"/>
  <c r="O76" i="11"/>
  <c r="M76" i="11"/>
  <c r="K76" i="11"/>
  <c r="I76" i="11"/>
  <c r="G76" i="11"/>
  <c r="E76" i="11"/>
  <c r="B76" i="11"/>
  <c r="C76" i="11" s="1"/>
  <c r="AA75" i="11"/>
  <c r="Y75" i="11"/>
  <c r="W75" i="11"/>
  <c r="U75" i="11"/>
  <c r="S75" i="11"/>
  <c r="Q75" i="11"/>
  <c r="O75" i="11"/>
  <c r="M75" i="11"/>
  <c r="K75" i="11"/>
  <c r="I75" i="11"/>
  <c r="G75" i="11"/>
  <c r="E75" i="11"/>
  <c r="B75" i="11"/>
  <c r="C75" i="11" s="1"/>
  <c r="AA74" i="11"/>
  <c r="Y74" i="11"/>
  <c r="W74" i="11"/>
  <c r="U74" i="11"/>
  <c r="S74" i="11"/>
  <c r="Q74" i="11"/>
  <c r="O74" i="11"/>
  <c r="M74" i="11"/>
  <c r="K74" i="11"/>
  <c r="I74" i="11"/>
  <c r="G74" i="11"/>
  <c r="E74" i="11"/>
  <c r="C74" i="11"/>
  <c r="B74" i="11"/>
  <c r="AA73" i="11"/>
  <c r="Y73" i="11"/>
  <c r="W73" i="11"/>
  <c r="U73" i="11"/>
  <c r="S73" i="11"/>
  <c r="Q73" i="11"/>
  <c r="O73" i="11"/>
  <c r="M73" i="11"/>
  <c r="K73" i="11"/>
  <c r="I73" i="11"/>
  <c r="G73" i="11"/>
  <c r="E73" i="11"/>
  <c r="B73" i="11"/>
  <c r="C73" i="11" s="1"/>
  <c r="AA72" i="11"/>
  <c r="Y72" i="11"/>
  <c r="W72" i="11"/>
  <c r="U72" i="11"/>
  <c r="S72" i="11"/>
  <c r="Q72" i="11"/>
  <c r="O72" i="11"/>
  <c r="M72" i="11"/>
  <c r="K72" i="11"/>
  <c r="I72" i="11"/>
  <c r="G72" i="11"/>
  <c r="E72" i="11"/>
  <c r="B72" i="11"/>
  <c r="C72" i="11" s="1"/>
  <c r="AA71" i="11"/>
  <c r="Y71" i="11"/>
  <c r="W71" i="11"/>
  <c r="U71" i="11"/>
  <c r="S71" i="11"/>
  <c r="Q71" i="11"/>
  <c r="O71" i="11"/>
  <c r="M71" i="11"/>
  <c r="K71" i="11"/>
  <c r="I71" i="11"/>
  <c r="G71" i="11"/>
  <c r="E71" i="11"/>
  <c r="B71" i="11"/>
  <c r="C71" i="11" s="1"/>
  <c r="AA70" i="11"/>
  <c r="Y70" i="11"/>
  <c r="W70" i="11"/>
  <c r="U70" i="11"/>
  <c r="S70" i="11"/>
  <c r="Q70" i="11"/>
  <c r="O70" i="11"/>
  <c r="M70" i="11"/>
  <c r="K70" i="11"/>
  <c r="I70" i="11"/>
  <c r="G70" i="11"/>
  <c r="E70" i="11"/>
  <c r="B70" i="11"/>
  <c r="C70" i="11" s="1"/>
  <c r="AA69" i="11"/>
  <c r="Y69" i="11"/>
  <c r="W69" i="11"/>
  <c r="U69" i="11"/>
  <c r="S69" i="11"/>
  <c r="Q69" i="11"/>
  <c r="O69" i="11"/>
  <c r="M69" i="11"/>
  <c r="K69" i="11"/>
  <c r="I69" i="11"/>
  <c r="G69" i="11"/>
  <c r="E69" i="11"/>
  <c r="B69" i="11"/>
  <c r="C69" i="11" s="1"/>
  <c r="AA68" i="11"/>
  <c r="Y68" i="11"/>
  <c r="W68" i="11"/>
  <c r="U68" i="11"/>
  <c r="S68" i="11"/>
  <c r="Q68" i="11"/>
  <c r="O68" i="11"/>
  <c r="M68" i="11"/>
  <c r="K68" i="11"/>
  <c r="I68" i="11"/>
  <c r="G68" i="11"/>
  <c r="E68" i="11"/>
  <c r="B68" i="11"/>
  <c r="C68" i="11" s="1"/>
  <c r="AA67" i="11"/>
  <c r="Y67" i="11"/>
  <c r="W67" i="11"/>
  <c r="U67" i="11"/>
  <c r="S67" i="11"/>
  <c r="Q67" i="11"/>
  <c r="O67" i="11"/>
  <c r="M67" i="11"/>
  <c r="K67" i="11"/>
  <c r="I67" i="11"/>
  <c r="G67" i="11"/>
  <c r="E67" i="11"/>
  <c r="B67" i="11"/>
  <c r="C67" i="11" s="1"/>
  <c r="AA66" i="11"/>
  <c r="Y66" i="11"/>
  <c r="W66" i="11"/>
  <c r="U66" i="11"/>
  <c r="S66" i="11"/>
  <c r="Q66" i="11"/>
  <c r="O66" i="11"/>
  <c r="M66" i="11"/>
  <c r="K66" i="11"/>
  <c r="I66" i="11"/>
  <c r="G66" i="11"/>
  <c r="E66" i="11"/>
  <c r="B66" i="11"/>
  <c r="C66" i="11" s="1"/>
  <c r="AA65" i="11"/>
  <c r="Y65" i="11"/>
  <c r="W65" i="11"/>
  <c r="U65" i="11"/>
  <c r="S65" i="11"/>
  <c r="Q65" i="11"/>
  <c r="O65" i="11"/>
  <c r="M65" i="11"/>
  <c r="K65" i="11"/>
  <c r="I65" i="11"/>
  <c r="G65" i="11"/>
  <c r="E65" i="11"/>
  <c r="B65" i="11"/>
  <c r="C65" i="11" s="1"/>
  <c r="AA64" i="11"/>
  <c r="Y64" i="11"/>
  <c r="W64" i="11"/>
  <c r="U64" i="11"/>
  <c r="S64" i="11"/>
  <c r="Q64" i="11"/>
  <c r="O64" i="11"/>
  <c r="M64" i="11"/>
  <c r="K64" i="11"/>
  <c r="I64" i="11"/>
  <c r="G64" i="11"/>
  <c r="E64" i="11"/>
  <c r="B64" i="11"/>
  <c r="C64" i="11" s="1"/>
  <c r="AA63" i="11"/>
  <c r="Y63" i="11"/>
  <c r="W63" i="11"/>
  <c r="U63" i="11"/>
  <c r="S63" i="11"/>
  <c r="Q63" i="11"/>
  <c r="O63" i="11"/>
  <c r="M63" i="11"/>
  <c r="K63" i="11"/>
  <c r="I63" i="11"/>
  <c r="G63" i="11"/>
  <c r="E63" i="11"/>
  <c r="B63" i="11"/>
  <c r="C63" i="11" s="1"/>
  <c r="AA62" i="11"/>
  <c r="Y62" i="11"/>
  <c r="W62" i="11"/>
  <c r="U62" i="11"/>
  <c r="S62" i="11"/>
  <c r="Q62" i="11"/>
  <c r="O62" i="11"/>
  <c r="M62" i="11"/>
  <c r="K62" i="11"/>
  <c r="I62" i="11"/>
  <c r="G62" i="11"/>
  <c r="E62" i="11"/>
  <c r="B62" i="11"/>
  <c r="C62" i="11" s="1"/>
  <c r="AA61" i="11"/>
  <c r="Y61" i="11"/>
  <c r="W61" i="11"/>
  <c r="U61" i="11"/>
  <c r="S61" i="11"/>
  <c r="Q61" i="11"/>
  <c r="O61" i="11"/>
  <c r="M61" i="11"/>
  <c r="K61" i="11"/>
  <c r="I61" i="11"/>
  <c r="G61" i="11"/>
  <c r="E61" i="11"/>
  <c r="B61" i="11"/>
  <c r="C61" i="11" s="1"/>
  <c r="AA60" i="11"/>
  <c r="Y60" i="11"/>
  <c r="W60" i="11"/>
  <c r="U60" i="11"/>
  <c r="S60" i="11"/>
  <c r="Q60" i="11"/>
  <c r="O60" i="11"/>
  <c r="M60" i="11"/>
  <c r="K60" i="11"/>
  <c r="I60" i="11"/>
  <c r="G60" i="11"/>
  <c r="E60" i="11"/>
  <c r="B60" i="11"/>
  <c r="C60" i="11" s="1"/>
  <c r="AA59" i="11"/>
  <c r="Y59" i="11"/>
  <c r="W59" i="11"/>
  <c r="U59" i="11"/>
  <c r="S59" i="11"/>
  <c r="Q59" i="11"/>
  <c r="O59" i="11"/>
  <c r="M59" i="11"/>
  <c r="K59" i="11"/>
  <c r="I59" i="11"/>
  <c r="G59" i="11"/>
  <c r="E59" i="11"/>
  <c r="B59" i="11"/>
  <c r="C59" i="11" s="1"/>
  <c r="AA58" i="11"/>
  <c r="Y58" i="11"/>
  <c r="W58" i="11"/>
  <c r="U58" i="11"/>
  <c r="S58" i="11"/>
  <c r="Q58" i="11"/>
  <c r="O58" i="11"/>
  <c r="M58" i="11"/>
  <c r="K58" i="11"/>
  <c r="I58" i="11"/>
  <c r="G58" i="11"/>
  <c r="E58" i="11"/>
  <c r="B58" i="11"/>
  <c r="C58" i="11" s="1"/>
  <c r="AA57" i="11"/>
  <c r="Y57" i="11"/>
  <c r="W57" i="11"/>
  <c r="U57" i="11"/>
  <c r="S57" i="11"/>
  <c r="Q57" i="11"/>
  <c r="O57" i="11"/>
  <c r="M57" i="11"/>
  <c r="K57" i="11"/>
  <c r="I57" i="11"/>
  <c r="G57" i="11"/>
  <c r="E57" i="11"/>
  <c r="B57" i="11"/>
  <c r="C57" i="11" s="1"/>
  <c r="AA56" i="11"/>
  <c r="Y56" i="11"/>
  <c r="W56" i="11"/>
  <c r="U56" i="11"/>
  <c r="S56" i="11"/>
  <c r="Q56" i="11"/>
  <c r="O56" i="11"/>
  <c r="M56" i="11"/>
  <c r="K56" i="11"/>
  <c r="I56" i="11"/>
  <c r="G56" i="11"/>
  <c r="E56" i="11"/>
  <c r="B56" i="11"/>
  <c r="B9" i="11" s="1"/>
  <c r="C9" i="11" s="1"/>
  <c r="AA55" i="11"/>
  <c r="Y55" i="11"/>
  <c r="W55" i="11"/>
  <c r="U55" i="11"/>
  <c r="S55" i="11"/>
  <c r="Q55" i="11"/>
  <c r="O55" i="11"/>
  <c r="M55" i="11"/>
  <c r="K55" i="11"/>
  <c r="I55" i="11"/>
  <c r="G55" i="11"/>
  <c r="E55" i="11"/>
  <c r="B55" i="11"/>
  <c r="C55" i="11" s="1"/>
  <c r="AA54" i="11"/>
  <c r="Y54" i="11"/>
  <c r="W54" i="11"/>
  <c r="U54" i="11"/>
  <c r="S54" i="11"/>
  <c r="Q54" i="11"/>
  <c r="O54" i="11"/>
  <c r="M54" i="11"/>
  <c r="K54" i="11"/>
  <c r="I54" i="11"/>
  <c r="G54" i="11"/>
  <c r="E54" i="11"/>
  <c r="B54" i="11"/>
  <c r="C54" i="11" s="1"/>
  <c r="AA53" i="11"/>
  <c r="Y53" i="11"/>
  <c r="W53" i="11"/>
  <c r="U53" i="11"/>
  <c r="S53" i="11"/>
  <c r="Q53" i="11"/>
  <c r="O53" i="11"/>
  <c r="M53" i="11"/>
  <c r="K53" i="11"/>
  <c r="I53" i="11"/>
  <c r="G53" i="11"/>
  <c r="E53" i="11"/>
  <c r="B53" i="11"/>
  <c r="C53" i="11" s="1"/>
  <c r="AA52" i="11"/>
  <c r="Y52" i="11"/>
  <c r="W52" i="11"/>
  <c r="U52" i="11"/>
  <c r="S52" i="11"/>
  <c r="Q52" i="11"/>
  <c r="O52" i="11"/>
  <c r="M52" i="11"/>
  <c r="K52" i="11"/>
  <c r="I52" i="11"/>
  <c r="G52" i="11"/>
  <c r="E52" i="11"/>
  <c r="B52" i="11"/>
  <c r="C52" i="11" s="1"/>
  <c r="AA51" i="11"/>
  <c r="Y51" i="11"/>
  <c r="W51" i="11"/>
  <c r="U51" i="11"/>
  <c r="S51" i="11"/>
  <c r="Q51" i="11"/>
  <c r="O51" i="11"/>
  <c r="M51" i="11"/>
  <c r="K51" i="11"/>
  <c r="I51" i="11"/>
  <c r="G51" i="11"/>
  <c r="E51" i="11"/>
  <c r="B51" i="11"/>
  <c r="C51" i="11" s="1"/>
  <c r="AA50" i="11"/>
  <c r="Y50" i="11"/>
  <c r="W50" i="11"/>
  <c r="U50" i="11"/>
  <c r="S50" i="11"/>
  <c r="Q50" i="11"/>
  <c r="O50" i="11"/>
  <c r="M50" i="11"/>
  <c r="K50" i="11"/>
  <c r="I50" i="11"/>
  <c r="G50" i="11"/>
  <c r="E50" i="11"/>
  <c r="B50" i="11"/>
  <c r="C50" i="11" s="1"/>
  <c r="AA49" i="11"/>
  <c r="Y49" i="11"/>
  <c r="W49" i="11"/>
  <c r="U49" i="11"/>
  <c r="S49" i="11"/>
  <c r="Q49" i="11"/>
  <c r="O49" i="11"/>
  <c r="M49" i="11"/>
  <c r="K49" i="11"/>
  <c r="I49" i="11"/>
  <c r="G49" i="11"/>
  <c r="E49" i="11"/>
  <c r="B49" i="11"/>
  <c r="C49" i="11" s="1"/>
  <c r="AA48" i="11"/>
  <c r="Y48" i="11"/>
  <c r="W48" i="11"/>
  <c r="U48" i="11"/>
  <c r="S48" i="11"/>
  <c r="Q48" i="11"/>
  <c r="O48" i="11"/>
  <c r="M48" i="11"/>
  <c r="K48" i="11"/>
  <c r="I48" i="11"/>
  <c r="G48" i="11"/>
  <c r="E48" i="11"/>
  <c r="B48" i="11"/>
  <c r="C48" i="11" s="1"/>
  <c r="AA47" i="11"/>
  <c r="Y47" i="11"/>
  <c r="W47" i="11"/>
  <c r="U47" i="11"/>
  <c r="S47" i="11"/>
  <c r="Q47" i="11"/>
  <c r="O47" i="11"/>
  <c r="M47" i="11"/>
  <c r="K47" i="11"/>
  <c r="I47" i="11"/>
  <c r="G47" i="11"/>
  <c r="E47" i="11"/>
  <c r="B47" i="11"/>
  <c r="C47" i="11" s="1"/>
  <c r="AA46" i="11"/>
  <c r="Y46" i="11"/>
  <c r="W46" i="11"/>
  <c r="U46" i="11"/>
  <c r="S46" i="11"/>
  <c r="Q46" i="11"/>
  <c r="O46" i="11"/>
  <c r="M46" i="11"/>
  <c r="K46" i="11"/>
  <c r="I46" i="11"/>
  <c r="G46" i="11"/>
  <c r="E46" i="11"/>
  <c r="B46" i="11"/>
  <c r="C46" i="11" s="1"/>
  <c r="AA45" i="11"/>
  <c r="Y45" i="11"/>
  <c r="W45" i="11"/>
  <c r="U45" i="11"/>
  <c r="S45" i="11"/>
  <c r="Q45" i="11"/>
  <c r="O45" i="11"/>
  <c r="M45" i="11"/>
  <c r="K45" i="11"/>
  <c r="I45" i="11"/>
  <c r="G45" i="11"/>
  <c r="E45" i="11"/>
  <c r="B45" i="11"/>
  <c r="C45" i="11" s="1"/>
  <c r="AA44" i="11"/>
  <c r="Y44" i="11"/>
  <c r="W44" i="11"/>
  <c r="U44" i="11"/>
  <c r="S44" i="11"/>
  <c r="Q44" i="11"/>
  <c r="O44" i="11"/>
  <c r="M44" i="11"/>
  <c r="K44" i="11"/>
  <c r="I44" i="11"/>
  <c r="G44" i="11"/>
  <c r="E44" i="11"/>
  <c r="B44" i="11"/>
  <c r="C44" i="11" s="1"/>
  <c r="AA43" i="11"/>
  <c r="Y43" i="11"/>
  <c r="W43" i="11"/>
  <c r="U43" i="11"/>
  <c r="S43" i="11"/>
  <c r="Q43" i="11"/>
  <c r="O43" i="11"/>
  <c r="M43" i="11"/>
  <c r="K43" i="11"/>
  <c r="I43" i="11"/>
  <c r="G43" i="11"/>
  <c r="E43" i="11"/>
  <c r="B43" i="11"/>
  <c r="C43" i="11" s="1"/>
  <c r="AA42" i="11"/>
  <c r="Y42" i="11"/>
  <c r="W42" i="11"/>
  <c r="U42" i="11"/>
  <c r="S42" i="11"/>
  <c r="Q42" i="11"/>
  <c r="O42" i="11"/>
  <c r="M42" i="11"/>
  <c r="K42" i="11"/>
  <c r="I42" i="11"/>
  <c r="G42" i="11"/>
  <c r="E42" i="11"/>
  <c r="B42" i="11"/>
  <c r="C42" i="11" s="1"/>
  <c r="AA41" i="11"/>
  <c r="Y41" i="11"/>
  <c r="W41" i="11"/>
  <c r="U41" i="11"/>
  <c r="S41" i="11"/>
  <c r="Q41" i="11"/>
  <c r="O41" i="11"/>
  <c r="M41" i="11"/>
  <c r="K41" i="11"/>
  <c r="I41" i="11"/>
  <c r="G41" i="11"/>
  <c r="E41" i="11"/>
  <c r="B41" i="11"/>
  <c r="C41" i="11" s="1"/>
  <c r="AA40" i="11"/>
  <c r="Y40" i="11"/>
  <c r="W40" i="11"/>
  <c r="U40" i="11"/>
  <c r="S40" i="11"/>
  <c r="Q40" i="11"/>
  <c r="O40" i="11"/>
  <c r="M40" i="11"/>
  <c r="K40" i="11"/>
  <c r="I40" i="11"/>
  <c r="G40" i="11"/>
  <c r="E40" i="11"/>
  <c r="B40" i="11"/>
  <c r="C40" i="11" s="1"/>
  <c r="AA39" i="11"/>
  <c r="Y39" i="11"/>
  <c r="W39" i="11"/>
  <c r="U39" i="11"/>
  <c r="S39" i="11"/>
  <c r="Q39" i="11"/>
  <c r="O39" i="11"/>
  <c r="M39" i="11"/>
  <c r="K39" i="11"/>
  <c r="I39" i="11"/>
  <c r="G39" i="11"/>
  <c r="E39" i="11"/>
  <c r="B39" i="11"/>
  <c r="C39" i="11" s="1"/>
  <c r="AA38" i="11"/>
  <c r="Y38" i="11"/>
  <c r="W38" i="11"/>
  <c r="U38" i="11"/>
  <c r="S38" i="11"/>
  <c r="Q38" i="11"/>
  <c r="O38" i="11"/>
  <c r="M38" i="11"/>
  <c r="K38" i="11"/>
  <c r="I38" i="11"/>
  <c r="G38" i="11"/>
  <c r="E38" i="11"/>
  <c r="B38" i="11"/>
  <c r="C38" i="11" s="1"/>
  <c r="AA37" i="11"/>
  <c r="Y37" i="11"/>
  <c r="W37" i="11"/>
  <c r="U37" i="11"/>
  <c r="S37" i="11"/>
  <c r="Q37" i="11"/>
  <c r="O37" i="11"/>
  <c r="M37" i="11"/>
  <c r="K37" i="11"/>
  <c r="I37" i="11"/>
  <c r="G37" i="11"/>
  <c r="E37" i="11"/>
  <c r="B37" i="11"/>
  <c r="C37" i="11" s="1"/>
  <c r="AA36" i="11"/>
  <c r="Y36" i="11"/>
  <c r="W36" i="11"/>
  <c r="U36" i="11"/>
  <c r="S36" i="11"/>
  <c r="Q36" i="11"/>
  <c r="O36" i="11"/>
  <c r="M36" i="11"/>
  <c r="K36" i="11"/>
  <c r="I36" i="11"/>
  <c r="G36" i="11"/>
  <c r="E36" i="11"/>
  <c r="B36" i="11"/>
  <c r="C36" i="11" s="1"/>
  <c r="AA35" i="11"/>
  <c r="Y35" i="11"/>
  <c r="W35" i="11"/>
  <c r="U35" i="11"/>
  <c r="S35" i="11"/>
  <c r="Q35" i="11"/>
  <c r="O35" i="11"/>
  <c r="M35" i="11"/>
  <c r="K35" i="11"/>
  <c r="I35" i="11"/>
  <c r="G35" i="11"/>
  <c r="E35" i="11"/>
  <c r="B35" i="11"/>
  <c r="C35" i="11" s="1"/>
  <c r="AA34" i="11"/>
  <c r="Y34" i="11"/>
  <c r="W34" i="11"/>
  <c r="U34" i="11"/>
  <c r="S34" i="11"/>
  <c r="Q34" i="11"/>
  <c r="O34" i="11"/>
  <c r="M34" i="11"/>
  <c r="K34" i="11"/>
  <c r="I34" i="11"/>
  <c r="G34" i="11"/>
  <c r="E34" i="11"/>
  <c r="B34" i="11"/>
  <c r="C34" i="11" s="1"/>
  <c r="AA33" i="11"/>
  <c r="Y33" i="11"/>
  <c r="W33" i="11"/>
  <c r="U33" i="11"/>
  <c r="S33" i="11"/>
  <c r="Q33" i="11"/>
  <c r="O33" i="11"/>
  <c r="M33" i="11"/>
  <c r="K33" i="11"/>
  <c r="I33" i="11"/>
  <c r="G33" i="11"/>
  <c r="E33" i="11"/>
  <c r="B33" i="11"/>
  <c r="C33" i="11" s="1"/>
  <c r="AA32" i="11"/>
  <c r="Y32" i="11"/>
  <c r="W32" i="11"/>
  <c r="U32" i="11"/>
  <c r="S32" i="11"/>
  <c r="Q32" i="11"/>
  <c r="O32" i="11"/>
  <c r="M32" i="11"/>
  <c r="K32" i="11"/>
  <c r="I32" i="11"/>
  <c r="G32" i="11"/>
  <c r="E32" i="11"/>
  <c r="B32" i="11"/>
  <c r="C32" i="11" s="1"/>
  <c r="AA31" i="11"/>
  <c r="Y31" i="11"/>
  <c r="W31" i="11"/>
  <c r="U31" i="11"/>
  <c r="S31" i="11"/>
  <c r="Q31" i="11"/>
  <c r="O31" i="11"/>
  <c r="M31" i="11"/>
  <c r="K31" i="11"/>
  <c r="I31" i="11"/>
  <c r="G31" i="11"/>
  <c r="E31" i="11"/>
  <c r="B31" i="11"/>
  <c r="C31" i="11" s="1"/>
  <c r="AA30" i="11"/>
  <c r="Y30" i="11"/>
  <c r="W30" i="11"/>
  <c r="U30" i="11"/>
  <c r="S30" i="11"/>
  <c r="Q30" i="11"/>
  <c r="O30" i="11"/>
  <c r="M30" i="11"/>
  <c r="K30" i="11"/>
  <c r="I30" i="11"/>
  <c r="G30" i="11"/>
  <c r="E30" i="11"/>
  <c r="B30" i="11"/>
  <c r="C30" i="11" s="1"/>
  <c r="AA29" i="11"/>
  <c r="Y29" i="11"/>
  <c r="W29" i="11"/>
  <c r="U29" i="11"/>
  <c r="S29" i="11"/>
  <c r="Q29" i="11"/>
  <c r="O29" i="11"/>
  <c r="M29" i="11"/>
  <c r="K29" i="11"/>
  <c r="I29" i="11"/>
  <c r="G29" i="11"/>
  <c r="E29" i="11"/>
  <c r="B29" i="11"/>
  <c r="C29" i="11" s="1"/>
  <c r="AA28" i="11"/>
  <c r="Y28" i="11"/>
  <c r="W28" i="11"/>
  <c r="U28" i="11"/>
  <c r="S28" i="11"/>
  <c r="Q28" i="11"/>
  <c r="O28" i="11"/>
  <c r="M28" i="11"/>
  <c r="K28" i="11"/>
  <c r="I28" i="11"/>
  <c r="G28" i="11"/>
  <c r="E28" i="11"/>
  <c r="B28" i="11"/>
  <c r="C28" i="11" s="1"/>
  <c r="AA27" i="11"/>
  <c r="Y27" i="11"/>
  <c r="W27" i="11"/>
  <c r="U27" i="11"/>
  <c r="S27" i="11"/>
  <c r="Q27" i="11"/>
  <c r="O27" i="11"/>
  <c r="M27" i="11"/>
  <c r="K27" i="11"/>
  <c r="I27" i="11"/>
  <c r="G27" i="11"/>
  <c r="E27" i="11"/>
  <c r="B27" i="11"/>
  <c r="C27" i="11" s="1"/>
  <c r="AA26" i="11"/>
  <c r="Y26" i="11"/>
  <c r="W26" i="11"/>
  <c r="U26" i="11"/>
  <c r="S26" i="11"/>
  <c r="Q26" i="11"/>
  <c r="O26" i="11"/>
  <c r="M26" i="11"/>
  <c r="K26" i="11"/>
  <c r="I26" i="11"/>
  <c r="G26" i="11"/>
  <c r="E26" i="11"/>
  <c r="B26" i="11"/>
  <c r="C26" i="11" s="1"/>
  <c r="AA25" i="11"/>
  <c r="Y25" i="11"/>
  <c r="W25" i="11"/>
  <c r="U25" i="11"/>
  <c r="S25" i="11"/>
  <c r="Q25" i="11"/>
  <c r="O25" i="11"/>
  <c r="M25" i="11"/>
  <c r="K25" i="11"/>
  <c r="I25" i="11"/>
  <c r="G25" i="11"/>
  <c r="E25" i="11"/>
  <c r="B25" i="11"/>
  <c r="C25" i="11" s="1"/>
  <c r="AA24" i="11"/>
  <c r="Y24" i="11"/>
  <c r="W24" i="11"/>
  <c r="U24" i="11"/>
  <c r="S24" i="11"/>
  <c r="Q24" i="11"/>
  <c r="O24" i="11"/>
  <c r="M24" i="11"/>
  <c r="K24" i="11"/>
  <c r="I24" i="11"/>
  <c r="G24" i="11"/>
  <c r="E24" i="11"/>
  <c r="B24" i="11"/>
  <c r="C24" i="11" s="1"/>
  <c r="AA23" i="11"/>
  <c r="Y23" i="11"/>
  <c r="W23" i="11"/>
  <c r="U23" i="11"/>
  <c r="S23" i="11"/>
  <c r="Q23" i="11"/>
  <c r="O23" i="11"/>
  <c r="M23" i="11"/>
  <c r="K23" i="11"/>
  <c r="I23" i="11"/>
  <c r="G23" i="11"/>
  <c r="E23" i="11"/>
  <c r="B23" i="11"/>
  <c r="C23" i="11" s="1"/>
  <c r="AA22" i="11"/>
  <c r="Y22" i="11"/>
  <c r="W22" i="11"/>
  <c r="U22" i="11"/>
  <c r="S22" i="11"/>
  <c r="Q22" i="11"/>
  <c r="O22" i="11"/>
  <c r="M22" i="11"/>
  <c r="K22" i="11"/>
  <c r="I22" i="11"/>
  <c r="G22" i="11"/>
  <c r="E22" i="11"/>
  <c r="C22" i="11"/>
  <c r="B22" i="11"/>
  <c r="AA21" i="11"/>
  <c r="Y21" i="11"/>
  <c r="W21" i="11"/>
  <c r="U21" i="11"/>
  <c r="S21" i="11"/>
  <c r="Q21" i="11"/>
  <c r="O21" i="11"/>
  <c r="M21" i="11"/>
  <c r="K21" i="11"/>
  <c r="I21" i="11"/>
  <c r="G21" i="11"/>
  <c r="E21" i="11"/>
  <c r="B21" i="11"/>
  <c r="C21" i="11" s="1"/>
  <c r="AA20" i="11"/>
  <c r="Y20" i="11"/>
  <c r="W20" i="11"/>
  <c r="U20" i="11"/>
  <c r="S20" i="11"/>
  <c r="Q20" i="11"/>
  <c r="O20" i="11"/>
  <c r="M20" i="11"/>
  <c r="K20" i="11"/>
  <c r="I20" i="11"/>
  <c r="G20" i="11"/>
  <c r="E20" i="11"/>
  <c r="B20" i="11"/>
  <c r="C20" i="11" s="1"/>
  <c r="AA19" i="11"/>
  <c r="Y19" i="11"/>
  <c r="W19" i="11"/>
  <c r="U19" i="11"/>
  <c r="S19" i="11"/>
  <c r="Q19" i="11"/>
  <c r="O19" i="11"/>
  <c r="M19" i="11"/>
  <c r="K19" i="11"/>
  <c r="I19" i="11"/>
  <c r="G19" i="11"/>
  <c r="E19" i="11"/>
  <c r="B19" i="11"/>
  <c r="C19" i="11" s="1"/>
  <c r="AA18" i="11"/>
  <c r="Y18" i="11"/>
  <c r="W18" i="11"/>
  <c r="U18" i="11"/>
  <c r="S18" i="11"/>
  <c r="Q18" i="11"/>
  <c r="O18" i="11"/>
  <c r="M18" i="11"/>
  <c r="K18" i="11"/>
  <c r="I18" i="11"/>
  <c r="G18" i="11"/>
  <c r="E18" i="11"/>
  <c r="C18" i="11"/>
  <c r="B18" i="11"/>
  <c r="AA17" i="11"/>
  <c r="Y17" i="11"/>
  <c r="W17" i="11"/>
  <c r="U17" i="11"/>
  <c r="S17" i="11"/>
  <c r="Q17" i="11"/>
  <c r="O17" i="11"/>
  <c r="M17" i="11"/>
  <c r="K17" i="11"/>
  <c r="I17" i="11"/>
  <c r="G17" i="11"/>
  <c r="E17" i="11"/>
  <c r="B17" i="11"/>
  <c r="C17" i="11" s="1"/>
  <c r="AA16" i="11"/>
  <c r="Y16" i="11"/>
  <c r="W16" i="11"/>
  <c r="U16" i="11"/>
  <c r="S16" i="11"/>
  <c r="Q16" i="11"/>
  <c r="O16" i="11"/>
  <c r="M16" i="11"/>
  <c r="K16" i="11"/>
  <c r="I16" i="11"/>
  <c r="G16" i="11"/>
  <c r="E16" i="11"/>
  <c r="B16" i="11"/>
  <c r="C16" i="11" s="1"/>
  <c r="AA15" i="11"/>
  <c r="Y15" i="11"/>
  <c r="W15" i="11"/>
  <c r="U15" i="11"/>
  <c r="S15" i="11"/>
  <c r="Q15" i="11"/>
  <c r="O15" i="11"/>
  <c r="M15" i="11"/>
  <c r="K15" i="11"/>
  <c r="I15" i="11"/>
  <c r="G15" i="11"/>
  <c r="E15" i="11"/>
  <c r="B15" i="11"/>
  <c r="C15" i="11" s="1"/>
  <c r="AA14" i="11"/>
  <c r="Y14" i="11"/>
  <c r="W14" i="11"/>
  <c r="U14" i="11"/>
  <c r="S14" i="11"/>
  <c r="Q14" i="11"/>
  <c r="O14" i="11"/>
  <c r="M14" i="11"/>
  <c r="K14" i="11"/>
  <c r="I14" i="11"/>
  <c r="G14" i="11"/>
  <c r="E14" i="11"/>
  <c r="B14" i="11"/>
  <c r="C14" i="11" s="1"/>
  <c r="AA13" i="11"/>
  <c r="Y13" i="11"/>
  <c r="W13" i="11"/>
  <c r="U13" i="11"/>
  <c r="S13" i="11"/>
  <c r="Q13" i="11"/>
  <c r="O13" i="11"/>
  <c r="M13" i="11"/>
  <c r="K13" i="11"/>
  <c r="I13" i="11"/>
  <c r="G13" i="11"/>
  <c r="E13" i="11"/>
  <c r="B13" i="11"/>
  <c r="C13" i="11" s="1"/>
  <c r="AA12" i="11"/>
  <c r="Y12" i="11"/>
  <c r="W12" i="11"/>
  <c r="U12" i="11"/>
  <c r="S12" i="11"/>
  <c r="Q12" i="11"/>
  <c r="O12" i="11"/>
  <c r="M12" i="11"/>
  <c r="K12" i="11"/>
  <c r="I12" i="11"/>
  <c r="G12" i="11"/>
  <c r="E12" i="11"/>
  <c r="C12" i="11"/>
  <c r="B12" i="11"/>
  <c r="AA11" i="11"/>
  <c r="Y11" i="11"/>
  <c r="W11" i="11"/>
  <c r="U11" i="11"/>
  <c r="S11" i="11"/>
  <c r="Q11" i="11"/>
  <c r="O11" i="11"/>
  <c r="M11" i="11"/>
  <c r="K11" i="11"/>
  <c r="I11" i="11"/>
  <c r="G11" i="11"/>
  <c r="E11" i="11"/>
  <c r="B11" i="11"/>
  <c r="C11" i="11" s="1"/>
  <c r="AA10" i="11"/>
  <c r="Y10" i="11"/>
  <c r="W10" i="11"/>
  <c r="U10" i="11"/>
  <c r="S10" i="11"/>
  <c r="Q10" i="11"/>
  <c r="O10" i="11"/>
  <c r="M10" i="11"/>
  <c r="K10" i="11"/>
  <c r="I10" i="11"/>
  <c r="G10" i="11"/>
  <c r="E10" i="11"/>
  <c r="C10" i="11"/>
  <c r="B10" i="11"/>
  <c r="Z9" i="11"/>
  <c r="AA9" i="11" s="1"/>
  <c r="X9" i="11"/>
  <c r="Y9" i="11" s="1"/>
  <c r="V9" i="11"/>
  <c r="W9" i="11" s="1"/>
  <c r="T9" i="11"/>
  <c r="U9" i="11" s="1"/>
  <c r="R9" i="11"/>
  <c r="S9" i="11" s="1"/>
  <c r="P9" i="11"/>
  <c r="Q9" i="11" s="1"/>
  <c r="N9" i="11"/>
  <c r="O9" i="11" s="1"/>
  <c r="L9" i="11"/>
  <c r="M9" i="11" s="1"/>
  <c r="J9" i="11"/>
  <c r="K9" i="11" s="1"/>
  <c r="H9" i="11"/>
  <c r="I9" i="11" s="1"/>
  <c r="F9" i="11"/>
  <c r="G9" i="11" s="1"/>
  <c r="D9" i="11"/>
  <c r="E9" i="11" s="1"/>
  <c r="C56" i="11" l="1"/>
  <c r="AJ19" i="10" l="1"/>
  <c r="AH19" i="10"/>
  <c r="AF19" i="10"/>
  <c r="AD19" i="10"/>
  <c r="AB19" i="10"/>
  <c r="Z19" i="10"/>
  <c r="X19" i="10"/>
  <c r="V19" i="10"/>
  <c r="T19" i="10"/>
  <c r="R19" i="10"/>
  <c r="P19" i="10"/>
  <c r="N19" i="10"/>
  <c r="L19" i="10"/>
  <c r="J19" i="10"/>
  <c r="H19" i="10"/>
  <c r="F19" i="10"/>
  <c r="C19" i="10"/>
  <c r="D19" i="10" s="1"/>
  <c r="AJ18" i="10"/>
  <c r="AH18" i="10"/>
  <c r="AF18" i="10"/>
  <c r="AD18" i="10"/>
  <c r="AB18" i="10"/>
  <c r="Z18" i="10"/>
  <c r="X18" i="10"/>
  <c r="V18" i="10"/>
  <c r="T18" i="10"/>
  <c r="R18" i="10"/>
  <c r="P18" i="10"/>
  <c r="N18" i="10"/>
  <c r="L18" i="10"/>
  <c r="J18" i="10"/>
  <c r="H18" i="10"/>
  <c r="F18" i="10"/>
  <c r="C18" i="10"/>
  <c r="D18" i="10" s="1"/>
  <c r="AJ17" i="10"/>
  <c r="AH17" i="10"/>
  <c r="AF17" i="10"/>
  <c r="AD17" i="10"/>
  <c r="AB17" i="10"/>
  <c r="Z17" i="10"/>
  <c r="X17" i="10"/>
  <c r="V17" i="10"/>
  <c r="T17" i="10"/>
  <c r="R17" i="10"/>
  <c r="P17" i="10"/>
  <c r="N17" i="10"/>
  <c r="L17" i="10"/>
  <c r="J17" i="10"/>
  <c r="H17" i="10"/>
  <c r="F17" i="10"/>
  <c r="C17" i="10"/>
  <c r="D17" i="10" s="1"/>
  <c r="AJ16" i="10"/>
  <c r="AH16" i="10"/>
  <c r="AF16" i="10"/>
  <c r="AD16" i="10"/>
  <c r="AB16" i="10"/>
  <c r="Z16" i="10"/>
  <c r="X16" i="10"/>
  <c r="V16" i="10"/>
  <c r="T16" i="10"/>
  <c r="R16" i="10"/>
  <c r="P16" i="10"/>
  <c r="N16" i="10"/>
  <c r="L16" i="10"/>
  <c r="J16" i="10"/>
  <c r="H16" i="10"/>
  <c r="F16" i="10"/>
  <c r="C16" i="10"/>
  <c r="D16" i="10" s="1"/>
  <c r="AJ15" i="10"/>
  <c r="AH15" i="10"/>
  <c r="AF15" i="10"/>
  <c r="AD15" i="10"/>
  <c r="AB15" i="10"/>
  <c r="Z15" i="10"/>
  <c r="X15" i="10"/>
  <c r="V15" i="10"/>
  <c r="T15" i="10"/>
  <c r="R15" i="10"/>
  <c r="P15" i="10"/>
  <c r="N15" i="10"/>
  <c r="L15" i="10"/>
  <c r="J15" i="10"/>
  <c r="H15" i="10"/>
  <c r="F15" i="10"/>
  <c r="C15" i="10"/>
  <c r="D15" i="10" s="1"/>
  <c r="AJ14" i="10"/>
  <c r="AH14" i="10"/>
  <c r="AF14" i="10"/>
  <c r="AD14" i="10"/>
  <c r="AB14" i="10"/>
  <c r="Z14" i="10"/>
  <c r="X14" i="10"/>
  <c r="V14" i="10"/>
  <c r="T14" i="10"/>
  <c r="R14" i="10"/>
  <c r="P14" i="10"/>
  <c r="N14" i="10"/>
  <c r="L14" i="10"/>
  <c r="J14" i="10"/>
  <c r="H14" i="10"/>
  <c r="F14" i="10"/>
  <c r="C14" i="10"/>
  <c r="D14" i="10" s="1"/>
  <c r="AJ13" i="10"/>
  <c r="AH13" i="10"/>
  <c r="AF13" i="10"/>
  <c r="AD13" i="10"/>
  <c r="AB13" i="10"/>
  <c r="Z13" i="10"/>
  <c r="X13" i="10"/>
  <c r="V13" i="10"/>
  <c r="T13" i="10"/>
  <c r="R13" i="10"/>
  <c r="P13" i="10"/>
  <c r="N13" i="10"/>
  <c r="L13" i="10"/>
  <c r="J13" i="10"/>
  <c r="H13" i="10"/>
  <c r="F13" i="10"/>
  <c r="C13" i="10"/>
  <c r="D13" i="10" s="1"/>
  <c r="AJ12" i="10"/>
  <c r="AH12" i="10"/>
  <c r="AF12" i="10"/>
  <c r="AD12" i="10"/>
  <c r="AB12" i="10"/>
  <c r="Z12" i="10"/>
  <c r="X12" i="10"/>
  <c r="V12" i="10"/>
  <c r="T12" i="10"/>
  <c r="R12" i="10"/>
  <c r="P12" i="10"/>
  <c r="N12" i="10"/>
  <c r="L12" i="10"/>
  <c r="J12" i="10"/>
  <c r="H12" i="10"/>
  <c r="F12" i="10"/>
  <c r="C12" i="10"/>
  <c r="D12" i="10" s="1"/>
  <c r="AJ11" i="10"/>
  <c r="AH11" i="10"/>
  <c r="AF11" i="10"/>
  <c r="AD11" i="10"/>
  <c r="AB11" i="10"/>
  <c r="Z11" i="10"/>
  <c r="X11" i="10"/>
  <c r="V11" i="10"/>
  <c r="T11" i="10"/>
  <c r="R11" i="10"/>
  <c r="P11" i="10"/>
  <c r="N11" i="10"/>
  <c r="L11" i="10"/>
  <c r="J11" i="10"/>
  <c r="H11" i="10"/>
  <c r="F11" i="10"/>
  <c r="C11" i="10"/>
  <c r="D11" i="10" s="1"/>
  <c r="AJ10" i="10"/>
  <c r="AH10" i="10"/>
  <c r="AF10" i="10"/>
  <c r="AD10" i="10"/>
  <c r="AB10" i="10"/>
  <c r="Z10" i="10"/>
  <c r="X10" i="10"/>
  <c r="V10" i="10"/>
  <c r="T10" i="10"/>
  <c r="R10" i="10"/>
  <c r="P10" i="10"/>
  <c r="N10" i="10"/>
  <c r="L10" i="10"/>
  <c r="J10" i="10"/>
  <c r="H10" i="10"/>
  <c r="F10" i="10"/>
  <c r="C10" i="10"/>
  <c r="D10" i="10" s="1"/>
  <c r="AJ9" i="10"/>
  <c r="AH9" i="10"/>
  <c r="AF9" i="10"/>
  <c r="AD9" i="10"/>
  <c r="AB9" i="10"/>
  <c r="Z9" i="10"/>
  <c r="X9" i="10"/>
  <c r="V9" i="10"/>
  <c r="T9" i="10"/>
  <c r="R9" i="10"/>
  <c r="P9" i="10"/>
  <c r="N9" i="10"/>
  <c r="L9" i="10"/>
  <c r="J9" i="10"/>
  <c r="H9" i="10"/>
  <c r="F9" i="10"/>
  <c r="C9" i="10"/>
  <c r="D9" i="10" s="1"/>
  <c r="AI8" i="10"/>
  <c r="AJ8" i="10" s="1"/>
  <c r="AH8" i="10"/>
  <c r="AG8" i="10"/>
  <c r="AE8" i="10"/>
  <c r="AF8" i="10" s="1"/>
  <c r="AC8" i="10"/>
  <c r="AD8" i="10" s="1"/>
  <c r="AA8" i="10"/>
  <c r="AB8" i="10" s="1"/>
  <c r="Y8" i="10"/>
  <c r="Z8" i="10" s="1"/>
  <c r="W8" i="10"/>
  <c r="X8" i="10" s="1"/>
  <c r="U8" i="10"/>
  <c r="V8" i="10" s="1"/>
  <c r="S8" i="10"/>
  <c r="T8" i="10" s="1"/>
  <c r="Q8" i="10"/>
  <c r="R8" i="10" s="1"/>
  <c r="O8" i="10"/>
  <c r="P8" i="10" s="1"/>
  <c r="M8" i="10"/>
  <c r="N8" i="10" s="1"/>
  <c r="K8" i="10"/>
  <c r="L8" i="10" s="1"/>
  <c r="I8" i="10"/>
  <c r="J8" i="10" s="1"/>
  <c r="G8" i="10"/>
  <c r="H8" i="10" s="1"/>
  <c r="F8" i="10"/>
  <c r="E8" i="10"/>
  <c r="C8" i="10" l="1"/>
  <c r="D8" i="10" s="1"/>
  <c r="AJ20" i="9" l="1"/>
  <c r="AH20" i="9"/>
  <c r="AF20" i="9"/>
  <c r="AD20" i="9"/>
  <c r="AB20" i="9"/>
  <c r="Z20" i="9"/>
  <c r="X20" i="9"/>
  <c r="V20" i="9"/>
  <c r="T20" i="9"/>
  <c r="R20" i="9"/>
  <c r="P20" i="9"/>
  <c r="N20" i="9"/>
  <c r="L20" i="9"/>
  <c r="J20" i="9"/>
  <c r="H20" i="9"/>
  <c r="F20" i="9"/>
  <c r="C20" i="9"/>
  <c r="D20" i="9" s="1"/>
  <c r="AJ19" i="9"/>
  <c r="AH19" i="9"/>
  <c r="AF19" i="9"/>
  <c r="AD19" i="9"/>
  <c r="AB19" i="9"/>
  <c r="Z19" i="9"/>
  <c r="X19" i="9"/>
  <c r="V19" i="9"/>
  <c r="T19" i="9"/>
  <c r="R19" i="9"/>
  <c r="P19" i="9"/>
  <c r="N19" i="9"/>
  <c r="L19" i="9"/>
  <c r="J19" i="9"/>
  <c r="H19" i="9"/>
  <c r="F19" i="9"/>
  <c r="C19" i="9"/>
  <c r="D19" i="9" s="1"/>
  <c r="AJ18" i="9"/>
  <c r="AH18" i="9"/>
  <c r="AF18" i="9"/>
  <c r="AD18" i="9"/>
  <c r="AB18" i="9"/>
  <c r="Z18" i="9"/>
  <c r="X18" i="9"/>
  <c r="V18" i="9"/>
  <c r="T18" i="9"/>
  <c r="R18" i="9"/>
  <c r="P18" i="9"/>
  <c r="N18" i="9"/>
  <c r="L18" i="9"/>
  <c r="J18" i="9"/>
  <c r="H18" i="9"/>
  <c r="F18" i="9"/>
  <c r="C18" i="9"/>
  <c r="D18" i="9" s="1"/>
  <c r="AJ17" i="9"/>
  <c r="AH17" i="9"/>
  <c r="AF17" i="9"/>
  <c r="AD17" i="9"/>
  <c r="AB17" i="9"/>
  <c r="Z17" i="9"/>
  <c r="X17" i="9"/>
  <c r="V17" i="9"/>
  <c r="T17" i="9"/>
  <c r="R17" i="9"/>
  <c r="P17" i="9"/>
  <c r="N17" i="9"/>
  <c r="L17" i="9"/>
  <c r="J17" i="9"/>
  <c r="H17" i="9"/>
  <c r="F17" i="9"/>
  <c r="C17" i="9"/>
  <c r="D17" i="9" s="1"/>
  <c r="AJ16" i="9"/>
  <c r="AH16" i="9"/>
  <c r="AF16" i="9"/>
  <c r="AD16" i="9"/>
  <c r="AB16" i="9"/>
  <c r="Z16" i="9"/>
  <c r="X16" i="9"/>
  <c r="V16" i="9"/>
  <c r="T16" i="9"/>
  <c r="R16" i="9"/>
  <c r="P16" i="9"/>
  <c r="N16" i="9"/>
  <c r="L16" i="9"/>
  <c r="J16" i="9"/>
  <c r="H16" i="9"/>
  <c r="F16" i="9"/>
  <c r="C16" i="9"/>
  <c r="D16" i="9" s="1"/>
  <c r="AJ15" i="9"/>
  <c r="AH15" i="9"/>
  <c r="AF15" i="9"/>
  <c r="AD15" i="9"/>
  <c r="AB15" i="9"/>
  <c r="Z15" i="9"/>
  <c r="X15" i="9"/>
  <c r="V15" i="9"/>
  <c r="T15" i="9"/>
  <c r="R15" i="9"/>
  <c r="P15" i="9"/>
  <c r="N15" i="9"/>
  <c r="L15" i="9"/>
  <c r="J15" i="9"/>
  <c r="H15" i="9"/>
  <c r="F15" i="9"/>
  <c r="C15" i="9"/>
  <c r="D15" i="9" s="1"/>
  <c r="AJ14" i="9"/>
  <c r="AH14" i="9"/>
  <c r="AF14" i="9"/>
  <c r="AD14" i="9"/>
  <c r="AB14" i="9"/>
  <c r="Z14" i="9"/>
  <c r="X14" i="9"/>
  <c r="V14" i="9"/>
  <c r="T14" i="9"/>
  <c r="R14" i="9"/>
  <c r="P14" i="9"/>
  <c r="N14" i="9"/>
  <c r="L14" i="9"/>
  <c r="J14" i="9"/>
  <c r="H14" i="9"/>
  <c r="F14" i="9"/>
  <c r="C14" i="9"/>
  <c r="D14" i="9" s="1"/>
  <c r="AJ13" i="9"/>
  <c r="AH13" i="9"/>
  <c r="AF13" i="9"/>
  <c r="AD13" i="9"/>
  <c r="AB13" i="9"/>
  <c r="Z13" i="9"/>
  <c r="X13" i="9"/>
  <c r="V13" i="9"/>
  <c r="T13" i="9"/>
  <c r="R13" i="9"/>
  <c r="P13" i="9"/>
  <c r="N13" i="9"/>
  <c r="L13" i="9"/>
  <c r="J13" i="9"/>
  <c r="H13" i="9"/>
  <c r="F13" i="9"/>
  <c r="C13" i="9"/>
  <c r="AJ12" i="9"/>
  <c r="AH12" i="9"/>
  <c r="AF12" i="9"/>
  <c r="AD12" i="9"/>
  <c r="AB12" i="9"/>
  <c r="Z12" i="9"/>
  <c r="X12" i="9"/>
  <c r="V12" i="9"/>
  <c r="T12" i="9"/>
  <c r="R12" i="9"/>
  <c r="P12" i="9"/>
  <c r="N12" i="9"/>
  <c r="L12" i="9"/>
  <c r="J12" i="9"/>
  <c r="H12" i="9"/>
  <c r="F12" i="9"/>
  <c r="C12" i="9"/>
  <c r="D12" i="9" s="1"/>
  <c r="AJ11" i="9"/>
  <c r="AH11" i="9"/>
  <c r="AF11" i="9"/>
  <c r="AD11" i="9"/>
  <c r="AB11" i="9"/>
  <c r="Z11" i="9"/>
  <c r="X11" i="9"/>
  <c r="V11" i="9"/>
  <c r="T11" i="9"/>
  <c r="R11" i="9"/>
  <c r="P11" i="9"/>
  <c r="N11" i="9"/>
  <c r="L11" i="9"/>
  <c r="J11" i="9"/>
  <c r="H11" i="9"/>
  <c r="F11" i="9"/>
  <c r="C11" i="9"/>
  <c r="D11" i="9" s="1"/>
  <c r="AJ10" i="9"/>
  <c r="AH10" i="9"/>
  <c r="AF10" i="9"/>
  <c r="AD10" i="9"/>
  <c r="AB10" i="9"/>
  <c r="Z10" i="9"/>
  <c r="X10" i="9"/>
  <c r="V10" i="9"/>
  <c r="T10" i="9"/>
  <c r="R10" i="9"/>
  <c r="P10" i="9"/>
  <c r="N10" i="9"/>
  <c r="L10" i="9"/>
  <c r="J10" i="9"/>
  <c r="H10" i="9"/>
  <c r="F10" i="9"/>
  <c r="C10" i="9"/>
  <c r="D10" i="9" s="1"/>
  <c r="AJ9" i="9"/>
  <c r="AH9" i="9"/>
  <c r="AF9" i="9"/>
  <c r="AD9" i="9"/>
  <c r="AB9" i="9"/>
  <c r="Z9" i="9"/>
  <c r="X9" i="9"/>
  <c r="V9" i="9"/>
  <c r="T9" i="9"/>
  <c r="R9" i="9"/>
  <c r="P9" i="9"/>
  <c r="N9" i="9"/>
  <c r="L9" i="9"/>
  <c r="J9" i="9"/>
  <c r="H9" i="9"/>
  <c r="F9" i="9"/>
  <c r="C9" i="9"/>
  <c r="D9" i="9" s="1"/>
  <c r="AI8" i="9"/>
  <c r="AJ8" i="9" s="1"/>
  <c r="AG8" i="9"/>
  <c r="AH8" i="9" s="1"/>
  <c r="AE8" i="9"/>
  <c r="AF8" i="9" s="1"/>
  <c r="AC8" i="9"/>
  <c r="AD8" i="9" s="1"/>
  <c r="AA8" i="9"/>
  <c r="AB8" i="9" s="1"/>
  <c r="Y8" i="9"/>
  <c r="Z8" i="9" s="1"/>
  <c r="W8" i="9"/>
  <c r="X8" i="9" s="1"/>
  <c r="U8" i="9"/>
  <c r="V8" i="9" s="1"/>
  <c r="S8" i="9"/>
  <c r="T8" i="9" s="1"/>
  <c r="Q8" i="9"/>
  <c r="R8" i="9" s="1"/>
  <c r="O8" i="9"/>
  <c r="P8" i="9" s="1"/>
  <c r="M8" i="9"/>
  <c r="N8" i="9" s="1"/>
  <c r="K8" i="9"/>
  <c r="L8" i="9" s="1"/>
  <c r="I8" i="9"/>
  <c r="J8" i="9" s="1"/>
  <c r="G8" i="9"/>
  <c r="H8" i="9" s="1"/>
  <c r="E8" i="9"/>
  <c r="F8" i="9" s="1"/>
  <c r="C8" i="9" l="1"/>
  <c r="D8" i="9" s="1"/>
  <c r="D13" i="9"/>
  <c r="AM78" i="8" l="1"/>
  <c r="AJ78" i="8"/>
  <c r="AH78" i="8"/>
  <c r="AF78" i="8"/>
  <c r="AD78" i="8"/>
  <c r="AB78" i="8"/>
  <c r="Z78" i="8"/>
  <c r="X78" i="8"/>
  <c r="V78" i="8"/>
  <c r="T78" i="8"/>
  <c r="R78" i="8"/>
  <c r="P78" i="8"/>
  <c r="N78" i="8"/>
  <c r="L78" i="8"/>
  <c r="J78" i="8"/>
  <c r="H78" i="8"/>
  <c r="F78" i="8"/>
  <c r="C78" i="8"/>
  <c r="D78" i="8" s="1"/>
  <c r="AM77" i="8"/>
  <c r="AJ77" i="8"/>
  <c r="AH77" i="8"/>
  <c r="AF77" i="8"/>
  <c r="AD77" i="8"/>
  <c r="AB77" i="8"/>
  <c r="Z77" i="8"/>
  <c r="X77" i="8"/>
  <c r="V77" i="8"/>
  <c r="T77" i="8"/>
  <c r="R77" i="8"/>
  <c r="P77" i="8"/>
  <c r="N77" i="8"/>
  <c r="L77" i="8"/>
  <c r="J77" i="8"/>
  <c r="H77" i="8"/>
  <c r="F77" i="8"/>
  <c r="C77" i="8"/>
  <c r="D77" i="8" s="1"/>
  <c r="AM76" i="8"/>
  <c r="AJ76" i="8"/>
  <c r="AH76" i="8"/>
  <c r="AF76" i="8"/>
  <c r="AD76" i="8"/>
  <c r="AB76" i="8"/>
  <c r="Z76" i="8"/>
  <c r="X76" i="8"/>
  <c r="V76" i="8"/>
  <c r="T76" i="8"/>
  <c r="R76" i="8"/>
  <c r="P76" i="8"/>
  <c r="N76" i="8"/>
  <c r="L76" i="8"/>
  <c r="J76" i="8"/>
  <c r="H76" i="8"/>
  <c r="F76" i="8"/>
  <c r="C76" i="8"/>
  <c r="D76" i="8" s="1"/>
  <c r="AM75" i="8"/>
  <c r="AJ75" i="8"/>
  <c r="AH75" i="8"/>
  <c r="AF75" i="8"/>
  <c r="AD75" i="8"/>
  <c r="AB75" i="8"/>
  <c r="Z75" i="8"/>
  <c r="X75" i="8"/>
  <c r="V75" i="8"/>
  <c r="T75" i="8"/>
  <c r="R75" i="8"/>
  <c r="P75" i="8"/>
  <c r="N75" i="8"/>
  <c r="L75" i="8"/>
  <c r="J75" i="8"/>
  <c r="H75" i="8"/>
  <c r="F75" i="8"/>
  <c r="C75" i="8"/>
  <c r="D75" i="8" s="1"/>
  <c r="AM74" i="8"/>
  <c r="AJ74" i="8"/>
  <c r="AH74" i="8"/>
  <c r="AF74" i="8"/>
  <c r="AD74" i="8"/>
  <c r="AB74" i="8"/>
  <c r="Z74" i="8"/>
  <c r="X74" i="8"/>
  <c r="V74" i="8"/>
  <c r="T74" i="8"/>
  <c r="R74" i="8"/>
  <c r="P74" i="8"/>
  <c r="N74" i="8"/>
  <c r="L74" i="8"/>
  <c r="J74" i="8"/>
  <c r="H74" i="8"/>
  <c r="F74" i="8"/>
  <c r="C74" i="8"/>
  <c r="D74" i="8" s="1"/>
  <c r="AM73" i="8"/>
  <c r="AJ73" i="8"/>
  <c r="AH73" i="8"/>
  <c r="AF73" i="8"/>
  <c r="AD73" i="8"/>
  <c r="AB73" i="8"/>
  <c r="Z73" i="8"/>
  <c r="X73" i="8"/>
  <c r="V73" i="8"/>
  <c r="T73" i="8"/>
  <c r="R73" i="8"/>
  <c r="P73" i="8"/>
  <c r="N73" i="8"/>
  <c r="L73" i="8"/>
  <c r="J73" i="8"/>
  <c r="H73" i="8"/>
  <c r="F73" i="8"/>
  <c r="C73" i="8"/>
  <c r="D73" i="8" s="1"/>
  <c r="AM72" i="8"/>
  <c r="AJ72" i="8"/>
  <c r="AH72" i="8"/>
  <c r="AF72" i="8"/>
  <c r="AD72" i="8"/>
  <c r="AB72" i="8"/>
  <c r="Z72" i="8"/>
  <c r="X72" i="8"/>
  <c r="V72" i="8"/>
  <c r="T72" i="8"/>
  <c r="R72" i="8"/>
  <c r="P72" i="8"/>
  <c r="N72" i="8"/>
  <c r="L72" i="8"/>
  <c r="J72" i="8"/>
  <c r="H72" i="8"/>
  <c r="F72" i="8"/>
  <c r="C72" i="8"/>
  <c r="D72" i="8" s="1"/>
  <c r="AM71" i="8"/>
  <c r="AJ71" i="8"/>
  <c r="AH71" i="8"/>
  <c r="AF71" i="8"/>
  <c r="AD71" i="8"/>
  <c r="AB71" i="8"/>
  <c r="Z71" i="8"/>
  <c r="X71" i="8"/>
  <c r="V71" i="8"/>
  <c r="T71" i="8"/>
  <c r="R71" i="8"/>
  <c r="P71" i="8"/>
  <c r="N71" i="8"/>
  <c r="L71" i="8"/>
  <c r="J71" i="8"/>
  <c r="H71" i="8"/>
  <c r="F71" i="8"/>
  <c r="C71" i="8"/>
  <c r="D71" i="8" s="1"/>
  <c r="AM70" i="8"/>
  <c r="AJ70" i="8"/>
  <c r="AH70" i="8"/>
  <c r="AF70" i="8"/>
  <c r="AD70" i="8"/>
  <c r="AB70" i="8"/>
  <c r="Z70" i="8"/>
  <c r="X70" i="8"/>
  <c r="V70" i="8"/>
  <c r="T70" i="8"/>
  <c r="R70" i="8"/>
  <c r="P70" i="8"/>
  <c r="N70" i="8"/>
  <c r="L70" i="8"/>
  <c r="J70" i="8"/>
  <c r="H70" i="8"/>
  <c r="F70" i="8"/>
  <c r="C70" i="8"/>
  <c r="D70" i="8" s="1"/>
  <c r="AM69" i="8"/>
  <c r="AJ69" i="8"/>
  <c r="AH69" i="8"/>
  <c r="AF69" i="8"/>
  <c r="AD69" i="8"/>
  <c r="AB69" i="8"/>
  <c r="Z69" i="8"/>
  <c r="X69" i="8"/>
  <c r="V69" i="8"/>
  <c r="T69" i="8"/>
  <c r="R69" i="8"/>
  <c r="P69" i="8"/>
  <c r="N69" i="8"/>
  <c r="L69" i="8"/>
  <c r="J69" i="8"/>
  <c r="H69" i="8"/>
  <c r="F69" i="8"/>
  <c r="C69" i="8"/>
  <c r="D69" i="8" s="1"/>
  <c r="AM68" i="8"/>
  <c r="AJ68" i="8"/>
  <c r="AH68" i="8"/>
  <c r="AF68" i="8"/>
  <c r="AD68" i="8"/>
  <c r="AB68" i="8"/>
  <c r="Z68" i="8"/>
  <c r="X68" i="8"/>
  <c r="V68" i="8"/>
  <c r="T68" i="8"/>
  <c r="R68" i="8"/>
  <c r="P68" i="8"/>
  <c r="N68" i="8"/>
  <c r="L68" i="8"/>
  <c r="J68" i="8"/>
  <c r="H68" i="8"/>
  <c r="F68" i="8"/>
  <c r="C68" i="8"/>
  <c r="D68" i="8" s="1"/>
  <c r="AM67" i="8"/>
  <c r="AJ67" i="8"/>
  <c r="AH67" i="8"/>
  <c r="AF67" i="8"/>
  <c r="AD67" i="8"/>
  <c r="AB67" i="8"/>
  <c r="Z67" i="8"/>
  <c r="X67" i="8"/>
  <c r="V67" i="8"/>
  <c r="T67" i="8"/>
  <c r="R67" i="8"/>
  <c r="P67" i="8"/>
  <c r="N67" i="8"/>
  <c r="L67" i="8"/>
  <c r="J67" i="8"/>
  <c r="H67" i="8"/>
  <c r="F67" i="8"/>
  <c r="C67" i="8"/>
  <c r="D67" i="8" s="1"/>
  <c r="AM66" i="8"/>
  <c r="AJ66" i="8"/>
  <c r="AH66" i="8"/>
  <c r="AF66" i="8"/>
  <c r="AD66" i="8"/>
  <c r="AB66" i="8"/>
  <c r="Z66" i="8"/>
  <c r="X66" i="8"/>
  <c r="V66" i="8"/>
  <c r="T66" i="8"/>
  <c r="R66" i="8"/>
  <c r="P66" i="8"/>
  <c r="N66" i="8"/>
  <c r="L66" i="8"/>
  <c r="J66" i="8"/>
  <c r="H66" i="8"/>
  <c r="F66" i="8"/>
  <c r="D66" i="8"/>
  <c r="C66" i="8"/>
  <c r="AM65" i="8"/>
  <c r="AJ65" i="8"/>
  <c r="AH65" i="8"/>
  <c r="AF65" i="8"/>
  <c r="AD65" i="8"/>
  <c r="AB65" i="8"/>
  <c r="Z65" i="8"/>
  <c r="X65" i="8"/>
  <c r="V65" i="8"/>
  <c r="T65" i="8"/>
  <c r="R65" i="8"/>
  <c r="P65" i="8"/>
  <c r="N65" i="8"/>
  <c r="L65" i="8"/>
  <c r="J65" i="8"/>
  <c r="H65" i="8"/>
  <c r="F65" i="8"/>
  <c r="C65" i="8"/>
  <c r="AM64" i="8"/>
  <c r="AJ64" i="8"/>
  <c r="AH64" i="8"/>
  <c r="AF64" i="8"/>
  <c r="AD64" i="8"/>
  <c r="AB64" i="8"/>
  <c r="Z64" i="8"/>
  <c r="X64" i="8"/>
  <c r="V64" i="8"/>
  <c r="T64" i="8"/>
  <c r="R64" i="8"/>
  <c r="P64" i="8"/>
  <c r="N64" i="8"/>
  <c r="L64" i="8"/>
  <c r="J64" i="8"/>
  <c r="H64" i="8"/>
  <c r="F64" i="8"/>
  <c r="C64" i="8"/>
  <c r="D64" i="8" s="1"/>
  <c r="AM63" i="8"/>
  <c r="AJ63" i="8"/>
  <c r="AH63" i="8"/>
  <c r="AF63" i="8"/>
  <c r="AD63" i="8"/>
  <c r="AB63" i="8"/>
  <c r="Z63" i="8"/>
  <c r="X63" i="8"/>
  <c r="V63" i="8"/>
  <c r="T63" i="8"/>
  <c r="R63" i="8"/>
  <c r="P63" i="8"/>
  <c r="N63" i="8"/>
  <c r="L63" i="8"/>
  <c r="J63" i="8"/>
  <c r="H63" i="8"/>
  <c r="F63" i="8"/>
  <c r="C63" i="8"/>
  <c r="D63" i="8" s="1"/>
  <c r="AM62" i="8"/>
  <c r="AJ62" i="8"/>
  <c r="AH62" i="8"/>
  <c r="AF62" i="8"/>
  <c r="AD62" i="8"/>
  <c r="AB62" i="8"/>
  <c r="Z62" i="8"/>
  <c r="X62" i="8"/>
  <c r="V62" i="8"/>
  <c r="T62" i="8"/>
  <c r="R62" i="8"/>
  <c r="P62" i="8"/>
  <c r="N62" i="8"/>
  <c r="L62" i="8"/>
  <c r="J62" i="8"/>
  <c r="H62" i="8"/>
  <c r="F62" i="8"/>
  <c r="C62" i="8"/>
  <c r="D62" i="8" s="1"/>
  <c r="AM61" i="8"/>
  <c r="AJ61" i="8"/>
  <c r="AH61" i="8"/>
  <c r="AF61" i="8"/>
  <c r="AD61" i="8"/>
  <c r="AB61" i="8"/>
  <c r="Z61" i="8"/>
  <c r="X61" i="8"/>
  <c r="V61" i="8"/>
  <c r="T61" i="8"/>
  <c r="R61" i="8"/>
  <c r="P61" i="8"/>
  <c r="N61" i="8"/>
  <c r="L61" i="8"/>
  <c r="J61" i="8"/>
  <c r="H61" i="8"/>
  <c r="F61" i="8"/>
  <c r="C61" i="8"/>
  <c r="D61" i="8" s="1"/>
  <c r="AM60" i="8"/>
  <c r="AJ60" i="8"/>
  <c r="AH60" i="8"/>
  <c r="AF60" i="8"/>
  <c r="AD60" i="8"/>
  <c r="AB60" i="8"/>
  <c r="Z60" i="8"/>
  <c r="X60" i="8"/>
  <c r="V60" i="8"/>
  <c r="T60" i="8"/>
  <c r="R60" i="8"/>
  <c r="P60" i="8"/>
  <c r="N60" i="8"/>
  <c r="L60" i="8"/>
  <c r="J60" i="8"/>
  <c r="H60" i="8"/>
  <c r="F60" i="8"/>
  <c r="C60" i="8"/>
  <c r="AM59" i="8"/>
  <c r="AJ59" i="8"/>
  <c r="AH59" i="8"/>
  <c r="AF59" i="8"/>
  <c r="AD59" i="8"/>
  <c r="AB59" i="8"/>
  <c r="Z59" i="8"/>
  <c r="X59" i="8"/>
  <c r="V59" i="8"/>
  <c r="T59" i="8"/>
  <c r="R59" i="8"/>
  <c r="P59" i="8"/>
  <c r="N59" i="8"/>
  <c r="L59" i="8"/>
  <c r="J59" i="8"/>
  <c r="H59" i="8"/>
  <c r="F59" i="8"/>
  <c r="C59" i="8"/>
  <c r="D59" i="8" s="1"/>
  <c r="AM58" i="8"/>
  <c r="AJ58" i="8"/>
  <c r="AH58" i="8"/>
  <c r="AF58" i="8"/>
  <c r="AD58" i="8"/>
  <c r="AB58" i="8"/>
  <c r="Z58" i="8"/>
  <c r="X58" i="8"/>
  <c r="V58" i="8"/>
  <c r="T58" i="8"/>
  <c r="R58" i="8"/>
  <c r="P58" i="8"/>
  <c r="N58" i="8"/>
  <c r="L58" i="8"/>
  <c r="J58" i="8"/>
  <c r="H58" i="8"/>
  <c r="F58" i="8"/>
  <c r="C58" i="8"/>
  <c r="D58" i="8" s="1"/>
  <c r="AM57" i="8"/>
  <c r="AJ57" i="8"/>
  <c r="AH57" i="8"/>
  <c r="AF57" i="8"/>
  <c r="AD57" i="8"/>
  <c r="AB57" i="8"/>
  <c r="Z57" i="8"/>
  <c r="X57" i="8"/>
  <c r="V57" i="8"/>
  <c r="T57" i="8"/>
  <c r="R57" i="8"/>
  <c r="P57" i="8"/>
  <c r="N57" i="8"/>
  <c r="L57" i="8"/>
  <c r="J57" i="8"/>
  <c r="H57" i="8"/>
  <c r="F57" i="8"/>
  <c r="C57" i="8"/>
  <c r="D57" i="8" s="1"/>
  <c r="AM56" i="8"/>
  <c r="AJ56" i="8"/>
  <c r="AH56" i="8"/>
  <c r="AF56" i="8"/>
  <c r="AD56" i="8"/>
  <c r="AB56" i="8"/>
  <c r="Z56" i="8"/>
  <c r="X56" i="8"/>
  <c r="V56" i="8"/>
  <c r="T56" i="8"/>
  <c r="R56" i="8"/>
  <c r="P56" i="8"/>
  <c r="N56" i="8"/>
  <c r="L56" i="8"/>
  <c r="J56" i="8"/>
  <c r="H56" i="8"/>
  <c r="F56" i="8"/>
  <c r="C56" i="8"/>
  <c r="D56" i="8" s="1"/>
  <c r="AM55" i="8"/>
  <c r="AJ55" i="8"/>
  <c r="AH55" i="8"/>
  <c r="AF55" i="8"/>
  <c r="AD55" i="8"/>
  <c r="AB55" i="8"/>
  <c r="Z55" i="8"/>
  <c r="X55" i="8"/>
  <c r="V55" i="8"/>
  <c r="T55" i="8"/>
  <c r="R55" i="8"/>
  <c r="P55" i="8"/>
  <c r="N55" i="8"/>
  <c r="L55" i="8"/>
  <c r="J55" i="8"/>
  <c r="H55" i="8"/>
  <c r="F55" i="8"/>
  <c r="C55" i="8"/>
  <c r="D55" i="8" s="1"/>
  <c r="AM54" i="8"/>
  <c r="AJ54" i="8"/>
  <c r="AH54" i="8"/>
  <c r="AF54" i="8"/>
  <c r="AD54" i="8"/>
  <c r="AB54" i="8"/>
  <c r="Z54" i="8"/>
  <c r="X54" i="8"/>
  <c r="V54" i="8"/>
  <c r="T54" i="8"/>
  <c r="R54" i="8"/>
  <c r="P54" i="8"/>
  <c r="N54" i="8"/>
  <c r="L54" i="8"/>
  <c r="J54" i="8"/>
  <c r="H54" i="8"/>
  <c r="F54" i="8"/>
  <c r="C54" i="8"/>
  <c r="D54" i="8" s="1"/>
  <c r="AM53" i="8"/>
  <c r="AJ53" i="8"/>
  <c r="AH53" i="8"/>
  <c r="AF53" i="8"/>
  <c r="AD53" i="8"/>
  <c r="AB53" i="8"/>
  <c r="Z53" i="8"/>
  <c r="X53" i="8"/>
  <c r="V53" i="8"/>
  <c r="T53" i="8"/>
  <c r="R53" i="8"/>
  <c r="P53" i="8"/>
  <c r="N53" i="8"/>
  <c r="L53" i="8"/>
  <c r="J53" i="8"/>
  <c r="H53" i="8"/>
  <c r="F53" i="8"/>
  <c r="C53" i="8"/>
  <c r="D53" i="8" s="1"/>
  <c r="AM52" i="8"/>
  <c r="AJ52" i="8"/>
  <c r="AH52" i="8"/>
  <c r="AF52" i="8"/>
  <c r="AD52" i="8"/>
  <c r="AB52" i="8"/>
  <c r="Z52" i="8"/>
  <c r="X52" i="8"/>
  <c r="V52" i="8"/>
  <c r="T52" i="8"/>
  <c r="R52" i="8"/>
  <c r="P52" i="8"/>
  <c r="N52" i="8"/>
  <c r="L52" i="8"/>
  <c r="J52" i="8"/>
  <c r="H52" i="8"/>
  <c r="F52" i="8"/>
  <c r="D52" i="8"/>
  <c r="C52" i="8"/>
  <c r="AM51" i="8"/>
  <c r="AJ51" i="8"/>
  <c r="AH51" i="8"/>
  <c r="AF51" i="8"/>
  <c r="AD51" i="8"/>
  <c r="AB51" i="8"/>
  <c r="Z51" i="8"/>
  <c r="X51" i="8"/>
  <c r="V51" i="8"/>
  <c r="T51" i="8"/>
  <c r="R51" i="8"/>
  <c r="P51" i="8"/>
  <c r="N51" i="8"/>
  <c r="L51" i="8"/>
  <c r="J51" i="8"/>
  <c r="H51" i="8"/>
  <c r="F51" i="8"/>
  <c r="C51" i="8"/>
  <c r="AM50" i="8"/>
  <c r="AJ50" i="8"/>
  <c r="AH50" i="8"/>
  <c r="AF50" i="8"/>
  <c r="AD50" i="8"/>
  <c r="AB50" i="8"/>
  <c r="Z50" i="8"/>
  <c r="X50" i="8"/>
  <c r="V50" i="8"/>
  <c r="T50" i="8"/>
  <c r="R50" i="8"/>
  <c r="P50" i="8"/>
  <c r="N50" i="8"/>
  <c r="L50" i="8"/>
  <c r="J50" i="8"/>
  <c r="H50" i="8"/>
  <c r="F50" i="8"/>
  <c r="C50" i="8"/>
  <c r="D50" i="8" s="1"/>
  <c r="AM49" i="8"/>
  <c r="AJ49" i="8"/>
  <c r="AH49" i="8"/>
  <c r="AF49" i="8"/>
  <c r="AD49" i="8"/>
  <c r="AB49" i="8"/>
  <c r="Z49" i="8"/>
  <c r="X49" i="8"/>
  <c r="V49" i="8"/>
  <c r="T49" i="8"/>
  <c r="R49" i="8"/>
  <c r="P49" i="8"/>
  <c r="N49" i="8"/>
  <c r="L49" i="8"/>
  <c r="J49" i="8"/>
  <c r="H49" i="8"/>
  <c r="F49" i="8"/>
  <c r="C49" i="8"/>
  <c r="AM48" i="8"/>
  <c r="AJ48" i="8"/>
  <c r="AH48" i="8"/>
  <c r="AF48" i="8"/>
  <c r="AD48" i="8"/>
  <c r="AB48" i="8"/>
  <c r="Z48" i="8"/>
  <c r="X48" i="8"/>
  <c r="V48" i="8"/>
  <c r="T48" i="8"/>
  <c r="R48" i="8"/>
  <c r="P48" i="8"/>
  <c r="N48" i="8"/>
  <c r="L48" i="8"/>
  <c r="J48" i="8"/>
  <c r="H48" i="8"/>
  <c r="F48" i="8"/>
  <c r="C48" i="8"/>
  <c r="D48" i="8" s="1"/>
  <c r="AM47" i="8"/>
  <c r="AJ47" i="8"/>
  <c r="AH47" i="8"/>
  <c r="AF47" i="8"/>
  <c r="AD47" i="8"/>
  <c r="AB47" i="8"/>
  <c r="Z47" i="8"/>
  <c r="X47" i="8"/>
  <c r="V47" i="8"/>
  <c r="T47" i="8"/>
  <c r="R47" i="8"/>
  <c r="P47" i="8"/>
  <c r="N47" i="8"/>
  <c r="L47" i="8"/>
  <c r="J47" i="8"/>
  <c r="H47" i="8"/>
  <c r="F47" i="8"/>
  <c r="C47" i="8"/>
  <c r="AM46" i="8"/>
  <c r="AJ46" i="8"/>
  <c r="AH46" i="8"/>
  <c r="AF46" i="8"/>
  <c r="AD46" i="8"/>
  <c r="AB46" i="8"/>
  <c r="Z46" i="8"/>
  <c r="X46" i="8"/>
  <c r="V46" i="8"/>
  <c r="T46" i="8"/>
  <c r="R46" i="8"/>
  <c r="P46" i="8"/>
  <c r="N46" i="8"/>
  <c r="L46" i="8"/>
  <c r="J46" i="8"/>
  <c r="H46" i="8"/>
  <c r="F46" i="8"/>
  <c r="C46" i="8"/>
  <c r="D46" i="8" s="1"/>
  <c r="AM45" i="8"/>
  <c r="AJ45" i="8"/>
  <c r="AH45" i="8"/>
  <c r="AF45" i="8"/>
  <c r="AD45" i="8"/>
  <c r="AB45" i="8"/>
  <c r="Z45" i="8"/>
  <c r="X45" i="8"/>
  <c r="V45" i="8"/>
  <c r="T45" i="8"/>
  <c r="R45" i="8"/>
  <c r="P45" i="8"/>
  <c r="N45" i="8"/>
  <c r="L45" i="8"/>
  <c r="J45" i="8"/>
  <c r="H45" i="8"/>
  <c r="F45" i="8"/>
  <c r="C45" i="8"/>
  <c r="D45" i="8" s="1"/>
  <c r="AM44" i="8"/>
  <c r="AJ44" i="8"/>
  <c r="AH44" i="8"/>
  <c r="AF44" i="8"/>
  <c r="AD44" i="8"/>
  <c r="AB44" i="8"/>
  <c r="Z44" i="8"/>
  <c r="X44" i="8"/>
  <c r="V44" i="8"/>
  <c r="T44" i="8"/>
  <c r="R44" i="8"/>
  <c r="P44" i="8"/>
  <c r="N44" i="8"/>
  <c r="L44" i="8"/>
  <c r="J44" i="8"/>
  <c r="H44" i="8"/>
  <c r="F44" i="8"/>
  <c r="C44" i="8"/>
  <c r="D44" i="8" s="1"/>
  <c r="AM43" i="8"/>
  <c r="AJ43" i="8"/>
  <c r="AH43" i="8"/>
  <c r="AF43" i="8"/>
  <c r="AD43" i="8"/>
  <c r="AB43" i="8"/>
  <c r="Z43" i="8"/>
  <c r="X43" i="8"/>
  <c r="V43" i="8"/>
  <c r="T43" i="8"/>
  <c r="R43" i="8"/>
  <c r="P43" i="8"/>
  <c r="N43" i="8"/>
  <c r="L43" i="8"/>
  <c r="J43" i="8"/>
  <c r="H43" i="8"/>
  <c r="F43" i="8"/>
  <c r="C43" i="8"/>
  <c r="AM42" i="8"/>
  <c r="AJ42" i="8"/>
  <c r="AH42" i="8"/>
  <c r="AF42" i="8"/>
  <c r="AD42" i="8"/>
  <c r="AB42" i="8"/>
  <c r="Z42" i="8"/>
  <c r="X42" i="8"/>
  <c r="V42" i="8"/>
  <c r="T42" i="8"/>
  <c r="R42" i="8"/>
  <c r="P42" i="8"/>
  <c r="N42" i="8"/>
  <c r="L42" i="8"/>
  <c r="J42" i="8"/>
  <c r="H42" i="8"/>
  <c r="F42" i="8"/>
  <c r="C42" i="8"/>
  <c r="D42" i="8" s="1"/>
  <c r="AM41" i="8"/>
  <c r="AJ41" i="8"/>
  <c r="AH41" i="8"/>
  <c r="AF41" i="8"/>
  <c r="AD41" i="8"/>
  <c r="AB41" i="8"/>
  <c r="Z41" i="8"/>
  <c r="X41" i="8"/>
  <c r="V41" i="8"/>
  <c r="T41" i="8"/>
  <c r="R41" i="8"/>
  <c r="P41" i="8"/>
  <c r="N41" i="8"/>
  <c r="L41" i="8"/>
  <c r="J41" i="8"/>
  <c r="H41" i="8"/>
  <c r="F41" i="8"/>
  <c r="C41" i="8"/>
  <c r="AM40" i="8"/>
  <c r="AJ40" i="8"/>
  <c r="AH40" i="8"/>
  <c r="AF40" i="8"/>
  <c r="AD40" i="8"/>
  <c r="AB40" i="8"/>
  <c r="Z40" i="8"/>
  <c r="X40" i="8"/>
  <c r="V40" i="8"/>
  <c r="T40" i="8"/>
  <c r="R40" i="8"/>
  <c r="P40" i="8"/>
  <c r="N40" i="8"/>
  <c r="L40" i="8"/>
  <c r="J40" i="8"/>
  <c r="H40" i="8"/>
  <c r="F40" i="8"/>
  <c r="C40" i="8"/>
  <c r="D40" i="8" s="1"/>
  <c r="AM39" i="8"/>
  <c r="AJ39" i="8"/>
  <c r="AH39" i="8"/>
  <c r="AF39" i="8"/>
  <c r="AD39" i="8"/>
  <c r="AB39" i="8"/>
  <c r="Z39" i="8"/>
  <c r="X39" i="8"/>
  <c r="V39" i="8"/>
  <c r="T39" i="8"/>
  <c r="R39" i="8"/>
  <c r="P39" i="8"/>
  <c r="N39" i="8"/>
  <c r="L39" i="8"/>
  <c r="J39" i="8"/>
  <c r="H39" i="8"/>
  <c r="F39" i="8"/>
  <c r="C39" i="8"/>
  <c r="D39" i="8" s="1"/>
  <c r="AM38" i="8"/>
  <c r="AJ38" i="8"/>
  <c r="AH38" i="8"/>
  <c r="AF38" i="8"/>
  <c r="AD38" i="8"/>
  <c r="AB38" i="8"/>
  <c r="Z38" i="8"/>
  <c r="X38" i="8"/>
  <c r="V38" i="8"/>
  <c r="T38" i="8"/>
  <c r="R38" i="8"/>
  <c r="P38" i="8"/>
  <c r="N38" i="8"/>
  <c r="L38" i="8"/>
  <c r="J38" i="8"/>
  <c r="H38" i="8"/>
  <c r="F38" i="8"/>
  <c r="C38" i="8"/>
  <c r="D38" i="8" s="1"/>
  <c r="AM37" i="8"/>
  <c r="AJ37" i="8"/>
  <c r="AH37" i="8"/>
  <c r="AF37" i="8"/>
  <c r="AD37" i="8"/>
  <c r="AB37" i="8"/>
  <c r="Z37" i="8"/>
  <c r="X37" i="8"/>
  <c r="V37" i="8"/>
  <c r="T37" i="8"/>
  <c r="R37" i="8"/>
  <c r="P37" i="8"/>
  <c r="N37" i="8"/>
  <c r="L37" i="8"/>
  <c r="J37" i="8"/>
  <c r="H37" i="8"/>
  <c r="F37" i="8"/>
  <c r="C37" i="8"/>
  <c r="D37" i="8" s="1"/>
  <c r="AM36" i="8"/>
  <c r="AJ36" i="8"/>
  <c r="AH36" i="8"/>
  <c r="AF36" i="8"/>
  <c r="AD36" i="8"/>
  <c r="AB36" i="8"/>
  <c r="Z36" i="8"/>
  <c r="X36" i="8"/>
  <c r="V36" i="8"/>
  <c r="T36" i="8"/>
  <c r="R36" i="8"/>
  <c r="P36" i="8"/>
  <c r="N36" i="8"/>
  <c r="L36" i="8"/>
  <c r="J36" i="8"/>
  <c r="H36" i="8"/>
  <c r="F36" i="8"/>
  <c r="C36" i="8"/>
  <c r="D36" i="8" s="1"/>
  <c r="AM35" i="8"/>
  <c r="AJ35" i="8"/>
  <c r="AH35" i="8"/>
  <c r="AF35" i="8"/>
  <c r="AD35" i="8"/>
  <c r="AB35" i="8"/>
  <c r="Z35" i="8"/>
  <c r="X35" i="8"/>
  <c r="V35" i="8"/>
  <c r="T35" i="8"/>
  <c r="R35" i="8"/>
  <c r="P35" i="8"/>
  <c r="N35" i="8"/>
  <c r="L35" i="8"/>
  <c r="J35" i="8"/>
  <c r="H35" i="8"/>
  <c r="F35" i="8"/>
  <c r="C35" i="8"/>
  <c r="AM34" i="8"/>
  <c r="AJ34" i="8"/>
  <c r="AH34" i="8"/>
  <c r="AF34" i="8"/>
  <c r="AD34" i="8"/>
  <c r="AB34" i="8"/>
  <c r="Z34" i="8"/>
  <c r="X34" i="8"/>
  <c r="V34" i="8"/>
  <c r="T34" i="8"/>
  <c r="R34" i="8"/>
  <c r="P34" i="8"/>
  <c r="N34" i="8"/>
  <c r="L34" i="8"/>
  <c r="J34" i="8"/>
  <c r="H34" i="8"/>
  <c r="F34" i="8"/>
  <c r="C34" i="8"/>
  <c r="D34" i="8" s="1"/>
  <c r="AM33" i="8"/>
  <c r="AJ33" i="8"/>
  <c r="AH33" i="8"/>
  <c r="AF33" i="8"/>
  <c r="AD33" i="8"/>
  <c r="AB33" i="8"/>
  <c r="Z33" i="8"/>
  <c r="X33" i="8"/>
  <c r="V33" i="8"/>
  <c r="T33" i="8"/>
  <c r="R33" i="8"/>
  <c r="P33" i="8"/>
  <c r="N33" i="8"/>
  <c r="L33" i="8"/>
  <c r="J33" i="8"/>
  <c r="H33" i="8"/>
  <c r="F33" i="8"/>
  <c r="C33" i="8"/>
  <c r="AM32" i="8"/>
  <c r="AJ32" i="8"/>
  <c r="AH32" i="8"/>
  <c r="AF32" i="8"/>
  <c r="AD32" i="8"/>
  <c r="AB32" i="8"/>
  <c r="Z32" i="8"/>
  <c r="X32" i="8"/>
  <c r="V32" i="8"/>
  <c r="T32" i="8"/>
  <c r="R32" i="8"/>
  <c r="P32" i="8"/>
  <c r="N32" i="8"/>
  <c r="L32" i="8"/>
  <c r="J32" i="8"/>
  <c r="H32" i="8"/>
  <c r="F32" i="8"/>
  <c r="C32" i="8"/>
  <c r="AM31" i="8"/>
  <c r="AJ31" i="8"/>
  <c r="AH31" i="8"/>
  <c r="AF31" i="8"/>
  <c r="AD31" i="8"/>
  <c r="AB31" i="8"/>
  <c r="Z31" i="8"/>
  <c r="X31" i="8"/>
  <c r="V31" i="8"/>
  <c r="T31" i="8"/>
  <c r="R31" i="8"/>
  <c r="P31" i="8"/>
  <c r="N31" i="8"/>
  <c r="L31" i="8"/>
  <c r="J31" i="8"/>
  <c r="H31" i="8"/>
  <c r="F31" i="8"/>
  <c r="C31" i="8"/>
  <c r="D31" i="8" s="1"/>
  <c r="AM30" i="8"/>
  <c r="AJ30" i="8"/>
  <c r="AH30" i="8"/>
  <c r="AF30" i="8"/>
  <c r="AD30" i="8"/>
  <c r="AB30" i="8"/>
  <c r="Z30" i="8"/>
  <c r="X30" i="8"/>
  <c r="V30" i="8"/>
  <c r="T30" i="8"/>
  <c r="R30" i="8"/>
  <c r="P30" i="8"/>
  <c r="N30" i="8"/>
  <c r="L30" i="8"/>
  <c r="J30" i="8"/>
  <c r="H30" i="8"/>
  <c r="F30" i="8"/>
  <c r="C30" i="8"/>
  <c r="D30" i="8" s="1"/>
  <c r="AM29" i="8"/>
  <c r="AJ29" i="8"/>
  <c r="AH29" i="8"/>
  <c r="AF29" i="8"/>
  <c r="AD29" i="8"/>
  <c r="AB29" i="8"/>
  <c r="Z29" i="8"/>
  <c r="X29" i="8"/>
  <c r="V29" i="8"/>
  <c r="T29" i="8"/>
  <c r="R29" i="8"/>
  <c r="P29" i="8"/>
  <c r="N29" i="8"/>
  <c r="L29" i="8"/>
  <c r="J29" i="8"/>
  <c r="H29" i="8"/>
  <c r="F29" i="8"/>
  <c r="C29" i="8"/>
  <c r="D29" i="8" s="1"/>
  <c r="AM28" i="8"/>
  <c r="AJ28" i="8"/>
  <c r="AH28" i="8"/>
  <c r="AF28" i="8"/>
  <c r="AD28" i="8"/>
  <c r="AB28" i="8"/>
  <c r="Z28" i="8"/>
  <c r="X28" i="8"/>
  <c r="V28" i="8"/>
  <c r="T28" i="8"/>
  <c r="R28" i="8"/>
  <c r="P28" i="8"/>
  <c r="N28" i="8"/>
  <c r="L28" i="8"/>
  <c r="J28" i="8"/>
  <c r="H28" i="8"/>
  <c r="F28" i="8"/>
  <c r="C28" i="8"/>
  <c r="D28" i="8" s="1"/>
  <c r="AM27" i="8"/>
  <c r="D27" i="8" s="1"/>
  <c r="AJ27" i="8"/>
  <c r="AH27" i="8"/>
  <c r="AF27" i="8"/>
  <c r="AD27" i="8"/>
  <c r="AB27" i="8"/>
  <c r="Z27" i="8"/>
  <c r="X27" i="8"/>
  <c r="V27" i="8"/>
  <c r="T27" i="8"/>
  <c r="R27" i="8"/>
  <c r="P27" i="8"/>
  <c r="N27" i="8"/>
  <c r="L27" i="8"/>
  <c r="J27" i="8"/>
  <c r="H27" i="8"/>
  <c r="F27" i="8"/>
  <c r="C27" i="8"/>
  <c r="AM26" i="8"/>
  <c r="AJ26" i="8"/>
  <c r="AH26" i="8"/>
  <c r="AF26" i="8"/>
  <c r="AD26" i="8"/>
  <c r="AB26" i="8"/>
  <c r="Z26" i="8"/>
  <c r="X26" i="8"/>
  <c r="V26" i="8"/>
  <c r="T26" i="8"/>
  <c r="R26" i="8"/>
  <c r="P26" i="8"/>
  <c r="N26" i="8"/>
  <c r="L26" i="8"/>
  <c r="J26" i="8"/>
  <c r="H26" i="8"/>
  <c r="F26" i="8"/>
  <c r="C26" i="8"/>
  <c r="D26" i="8" s="1"/>
  <c r="AM25" i="8"/>
  <c r="AJ25" i="8"/>
  <c r="AH25" i="8"/>
  <c r="AF25" i="8"/>
  <c r="AD25" i="8"/>
  <c r="AB25" i="8"/>
  <c r="Z25" i="8"/>
  <c r="X25" i="8"/>
  <c r="V25" i="8"/>
  <c r="T25" i="8"/>
  <c r="R25" i="8"/>
  <c r="P25" i="8"/>
  <c r="N25" i="8"/>
  <c r="L25" i="8"/>
  <c r="J25" i="8"/>
  <c r="H25" i="8"/>
  <c r="F25" i="8"/>
  <c r="C25" i="8"/>
  <c r="D25" i="8" s="1"/>
  <c r="AM24" i="8"/>
  <c r="AJ24" i="8"/>
  <c r="AH24" i="8"/>
  <c r="AF24" i="8"/>
  <c r="AD24" i="8"/>
  <c r="AB24" i="8"/>
  <c r="Z24" i="8"/>
  <c r="X24" i="8"/>
  <c r="V24" i="8"/>
  <c r="T24" i="8"/>
  <c r="R24" i="8"/>
  <c r="P24" i="8"/>
  <c r="N24" i="8"/>
  <c r="L24" i="8"/>
  <c r="J24" i="8"/>
  <c r="H24" i="8"/>
  <c r="F24" i="8"/>
  <c r="C24" i="8"/>
  <c r="D24" i="8" s="1"/>
  <c r="AM23" i="8"/>
  <c r="AJ23" i="8"/>
  <c r="AH23" i="8"/>
  <c r="AF23" i="8"/>
  <c r="AD23" i="8"/>
  <c r="AB23" i="8"/>
  <c r="Z23" i="8"/>
  <c r="X23" i="8"/>
  <c r="V23" i="8"/>
  <c r="T23" i="8"/>
  <c r="R23" i="8"/>
  <c r="P23" i="8"/>
  <c r="N23" i="8"/>
  <c r="L23" i="8"/>
  <c r="J23" i="8"/>
  <c r="H23" i="8"/>
  <c r="F23" i="8"/>
  <c r="D23" i="8"/>
  <c r="C23" i="8"/>
  <c r="AM22" i="8"/>
  <c r="AJ22" i="8"/>
  <c r="AH22" i="8"/>
  <c r="AF22" i="8"/>
  <c r="AD22" i="8"/>
  <c r="AB22" i="8"/>
  <c r="Z22" i="8"/>
  <c r="X22" i="8"/>
  <c r="V22" i="8"/>
  <c r="T22" i="8"/>
  <c r="R22" i="8"/>
  <c r="P22" i="8"/>
  <c r="N22" i="8"/>
  <c r="L22" i="8"/>
  <c r="J22" i="8"/>
  <c r="H22" i="8"/>
  <c r="F22" i="8"/>
  <c r="C22" i="8"/>
  <c r="D22" i="8" s="1"/>
  <c r="AM21" i="8"/>
  <c r="AJ21" i="8"/>
  <c r="AH21" i="8"/>
  <c r="AF21" i="8"/>
  <c r="AD21" i="8"/>
  <c r="AB21" i="8"/>
  <c r="Z21" i="8"/>
  <c r="X21" i="8"/>
  <c r="V21" i="8"/>
  <c r="T21" i="8"/>
  <c r="R21" i="8"/>
  <c r="P21" i="8"/>
  <c r="N21" i="8"/>
  <c r="L21" i="8"/>
  <c r="J21" i="8"/>
  <c r="H21" i="8"/>
  <c r="F21" i="8"/>
  <c r="C21" i="8"/>
  <c r="D21" i="8" s="1"/>
  <c r="AM20" i="8"/>
  <c r="AJ20" i="8"/>
  <c r="AH20" i="8"/>
  <c r="AF20" i="8"/>
  <c r="AD20" i="8"/>
  <c r="AB20" i="8"/>
  <c r="Z20" i="8"/>
  <c r="X20" i="8"/>
  <c r="V20" i="8"/>
  <c r="T20" i="8"/>
  <c r="R20" i="8"/>
  <c r="P20" i="8"/>
  <c r="N20" i="8"/>
  <c r="L20" i="8"/>
  <c r="J20" i="8"/>
  <c r="H20" i="8"/>
  <c r="F20" i="8"/>
  <c r="C20" i="8"/>
  <c r="D20" i="8" s="1"/>
  <c r="AM19" i="8"/>
  <c r="AJ19" i="8"/>
  <c r="AH19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C19" i="8"/>
  <c r="AM18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AM17" i="8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M16" i="8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AM15" i="8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AM14" i="8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M13" i="8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AM12" i="8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M11" i="8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M10" i="8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M9" i="8"/>
  <c r="AJ9" i="8"/>
  <c r="AH9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M8" i="8"/>
  <c r="AI8" i="8"/>
  <c r="AJ8" i="8" s="1"/>
  <c r="AG8" i="8"/>
  <c r="AH8" i="8" s="1"/>
  <c r="AE8" i="8"/>
  <c r="AF8" i="8" s="1"/>
  <c r="AC8" i="8"/>
  <c r="AD8" i="8" s="1"/>
  <c r="AA8" i="8"/>
  <c r="AB8" i="8" s="1"/>
  <c r="Y8" i="8"/>
  <c r="Z8" i="8" s="1"/>
  <c r="W8" i="8"/>
  <c r="X8" i="8" s="1"/>
  <c r="U8" i="8"/>
  <c r="V8" i="8" s="1"/>
  <c r="S8" i="8"/>
  <c r="T8" i="8" s="1"/>
  <c r="Q8" i="8"/>
  <c r="R8" i="8" s="1"/>
  <c r="O8" i="8"/>
  <c r="P8" i="8" s="1"/>
  <c r="N8" i="8"/>
  <c r="M8" i="8"/>
  <c r="K8" i="8"/>
  <c r="L8" i="8" s="1"/>
  <c r="I8" i="8"/>
  <c r="J8" i="8" s="1"/>
  <c r="H8" i="8"/>
  <c r="G8" i="8"/>
  <c r="F8" i="8"/>
  <c r="E8" i="8"/>
  <c r="D16" i="8" l="1"/>
  <c r="D18" i="8"/>
  <c r="D32" i="8"/>
  <c r="D60" i="8"/>
  <c r="D19" i="8"/>
  <c r="D33" i="8"/>
  <c r="D47" i="8"/>
  <c r="D13" i="8"/>
  <c r="D41" i="8"/>
  <c r="D35" i="8"/>
  <c r="D49" i="8"/>
  <c r="D15" i="8"/>
  <c r="D43" i="8"/>
  <c r="D51" i="8"/>
  <c r="D65" i="8"/>
  <c r="C8" i="8"/>
  <c r="D8" i="8" s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9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 l="1"/>
  <c r="AM78" i="1"/>
  <c r="D78" i="1" s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AM77" i="1"/>
  <c r="D77" i="1" s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AM76" i="1"/>
  <c r="D76" i="1" s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AM75" i="1"/>
  <c r="D75" i="1" s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AM74" i="1"/>
  <c r="D74" i="1" s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AM73" i="1"/>
  <c r="D73" i="1" s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AM72" i="1"/>
  <c r="D72" i="1" s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AM71" i="1"/>
  <c r="D71" i="1" s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AM70" i="1"/>
  <c r="D70" i="1" s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AM69" i="1"/>
  <c r="D69" i="1" s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AM68" i="1"/>
  <c r="D68" i="1" s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AM67" i="1"/>
  <c r="D67" i="1" s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AM66" i="1"/>
  <c r="D66" i="1" s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AM65" i="1"/>
  <c r="D65" i="1" s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AM64" i="1"/>
  <c r="D64" i="1" s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AM63" i="1"/>
  <c r="D63" i="1" s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AM62" i="1"/>
  <c r="D62" i="1" s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AM61" i="1"/>
  <c r="D61" i="1" s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AM60" i="1"/>
  <c r="D60" i="1" s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AM59" i="1"/>
  <c r="D59" i="1" s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AM58" i="1"/>
  <c r="D58" i="1" s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AM57" i="1"/>
  <c r="D57" i="1" s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AM56" i="1"/>
  <c r="D56" i="1" s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AM55" i="1"/>
  <c r="D55" i="1" s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AM54" i="1"/>
  <c r="D54" i="1" s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AM53" i="1"/>
  <c r="D53" i="1" s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AM52" i="1"/>
  <c r="D52" i="1" s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AM51" i="1"/>
  <c r="D51" i="1" s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AM50" i="1"/>
  <c r="D50" i="1" s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AM49" i="1"/>
  <c r="D49" i="1" s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AM48" i="1"/>
  <c r="D48" i="1" s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AM47" i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D47" i="1"/>
  <c r="AM46" i="1"/>
  <c r="D46" i="1" s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AM45" i="1"/>
  <c r="D45" i="1" s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AM44" i="1"/>
  <c r="D44" i="1" s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AM43" i="1"/>
  <c r="D43" i="1" s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AM42" i="1"/>
  <c r="D42" i="1" s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AM41" i="1"/>
  <c r="D41" i="1" s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AM40" i="1"/>
  <c r="D40" i="1" s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AM39" i="1"/>
  <c r="D39" i="1" s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AM38" i="1"/>
  <c r="D38" i="1" s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AM37" i="1"/>
  <c r="D37" i="1" s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AM36" i="1"/>
  <c r="D36" i="1" s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AM35" i="1"/>
  <c r="D35" i="1" s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AM34" i="1"/>
  <c r="D34" i="1" s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AM33" i="1"/>
  <c r="D33" i="1" s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AM32" i="1"/>
  <c r="D32" i="1" s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AM31" i="1"/>
  <c r="D31" i="1" s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AM30" i="1"/>
  <c r="D30" i="1" s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AM29" i="1"/>
  <c r="D29" i="1" s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AM28" i="1"/>
  <c r="D28" i="1" s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AM27" i="1"/>
  <c r="D27" i="1" s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AM26" i="1"/>
  <c r="D26" i="1" s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AM25" i="1"/>
  <c r="D25" i="1" s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AM24" i="1"/>
  <c r="D24" i="1" s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AM23" i="1"/>
  <c r="D23" i="1" s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AM22" i="1"/>
  <c r="D22" i="1" s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AM21" i="1"/>
  <c r="D21" i="1" s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AM20" i="1"/>
  <c r="D20" i="1" s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AM19" i="1"/>
  <c r="D19" i="1" s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AM18" i="1"/>
  <c r="D18" i="1" s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AM17" i="1"/>
  <c r="D17" i="1" s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AM16" i="1"/>
  <c r="D16" i="1" s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AM15" i="1"/>
  <c r="D15" i="1" s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AM14" i="1"/>
  <c r="D14" i="1" s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AM13" i="1"/>
  <c r="D13" i="1" s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AM12" i="1"/>
  <c r="D12" i="1" s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AM11" i="1"/>
  <c r="D11" i="1" s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AM10" i="1"/>
  <c r="D10" i="1" s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AM9" i="1"/>
  <c r="D9" i="1" s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AM8" i="1"/>
  <c r="D8" i="1" s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</calcChain>
</file>

<file path=xl/sharedStrings.xml><?xml version="1.0" encoding="utf-8"?>
<sst xmlns="http://schemas.openxmlformats.org/spreadsheetml/2006/main" count="1093" uniqueCount="285">
  <si>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</si>
  <si>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</si>
  <si>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</si>
  <si>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</si>
  <si>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</si>
  <si>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</si>
  <si>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</si>
  <si>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</si>
  <si>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</si>
  <si>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</si>
  <si>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</si>
  <si>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</si>
  <si>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</si>
  <si>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</si>
  <si>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</si>
  <si>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</si>
  <si>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</si>
  <si>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</si>
  <si>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</si>
  <si>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</si>
  <si>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</si>
  <si>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</si>
  <si>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</si>
  <si>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</si>
  <si>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</si>
  <si>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</si>
  <si>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</si>
  <si>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</si>
  <si>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</si>
  <si>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</si>
  <si>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</si>
  <si>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</si>
  <si>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</si>
  <si>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</si>
  <si>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</si>
  <si>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</si>
  <si>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</si>
  <si>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</si>
  <si>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</si>
  <si>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</si>
  <si>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</si>
  <si>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</si>
  <si>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</si>
  <si>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</si>
  <si>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</si>
  <si>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</si>
  <si>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</si>
  <si>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</si>
  <si>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</si>
  <si>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</si>
  <si>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</si>
  <si>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</si>
  <si>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</si>
  <si>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</si>
  <si>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</si>
  <si>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</si>
  <si>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</si>
  <si>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</si>
  <si>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</si>
  <si>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</si>
  <si>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</si>
  <si>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</si>
  <si>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</si>
  <si>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</si>
  <si>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</si>
  <si>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</si>
  <si>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</si>
  <si>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</si>
  <si>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</si>
  <si>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</si>
  <si>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</si>
  <si>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</si>
  <si>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</si>
  <si>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</si>
  <si>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</si>
  <si>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</si>
  <si>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</si>
  <si>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</si>
  <si>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</si>
  <si>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</si>
  <si>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</si>
  <si>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</si>
  <si>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</si>
  <si>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</si>
  <si>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</si>
  <si>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</si>
  <si>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</si>
  <si>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</si>
  <si>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</si>
  <si>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</si>
  <si>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</si>
  <si>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</si>
  <si>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</si>
  <si>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</si>
  <si>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</si>
  <si>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</si>
  <si>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</si>
  <si>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</si>
  <si>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</si>
  <si>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</si>
  <si>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</si>
  <si>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</si>
  <si>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</si>
  <si>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</si>
  <si>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</si>
  <si>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</si>
  <si>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</si>
  <si>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</si>
  <si>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</si>
  <si>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</si>
  <si>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</si>
  <si>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</si>
  <si>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</si>
  <si>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</si>
  <si>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</si>
  <si>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</si>
  <si>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</si>
  <si>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</si>
  <si>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</si>
  <si>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</si>
  <si>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</si>
  <si>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</si>
  <si>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</si>
  <si>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</si>
  <si>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</si>
  <si>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</si>
  <si>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</si>
  <si>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</si>
  <si>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</si>
  <si>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</si>
  <si>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</si>
  <si>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</si>
  <si>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</si>
  <si>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</si>
  <si>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</si>
  <si>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</si>
  <si>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</si>
  <si>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</si>
  <si>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</si>
  <si>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</si>
  <si>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</si>
  <si>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</si>
  <si>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</si>
  <si>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</si>
  <si>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</si>
  <si>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</si>
  <si>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</si>
  <si>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</si>
  <si>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</si>
  <si>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</si>
  <si>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</si>
  <si>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</si>
  <si>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</si>
  <si>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</si>
  <si>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</si>
  <si>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</si>
  <si>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</si>
  <si>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</si>
  <si>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</si>
  <si>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</si>
  <si>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</si>
  <si>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</si>
  <si>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POBLACION MASCULINA POR GRUPOS DE EDAD 2016</t>
  </si>
  <si>
    <t xml:space="preserve">DIRECCION DE VIGILANCIA DE LA SALUD </t>
  </si>
  <si>
    <t>UNIDAD DE INDICADORES DE SALUD</t>
  </si>
  <si>
    <t>REGISTRO NACIONAL DE TUMORES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</si>
  <si>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</si>
  <si>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</si>
  <si>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</si>
  <si>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Año: 2016</t>
  </si>
  <si>
    <t>(Tasas por 100.000 mujeres)</t>
  </si>
  <si>
    <t>75 y más</t>
  </si>
  <si>
    <t>OTRAS LOCALIZACIONES</t>
  </si>
  <si>
    <t>PROVINCIA Y CANTON</t>
  </si>
  <si>
    <t>LOCALIZACIONES MAS FRECUENTES</t>
  </si>
  <si>
    <t>SISTEMAS HEMATOPOYETICO Y RETICULOENDOT.</t>
  </si>
  <si>
    <t>OTRAS 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</si>
  <si>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</si>
  <si>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</si>
  <si>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</si>
  <si>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</si>
  <si>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</si>
  <si>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</si>
  <si>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</si>
  <si>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</si>
  <si>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</si>
  <si>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</si>
  <si>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</si>
  <si>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</si>
  <si>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</si>
  <si>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</si>
  <si>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</si>
  <si>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</si>
  <si>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</si>
  <si>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</si>
  <si>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</si>
  <si>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</si>
  <si>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</si>
  <si>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</si>
  <si>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</si>
  <si>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</si>
  <si>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</si>
  <si>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</si>
  <si>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</si>
  <si>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</si>
  <si>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</si>
  <si>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</si>
  <si>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</si>
  <si>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</si>
  <si>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</si>
  <si>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</si>
  <si>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</si>
  <si>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</si>
  <si>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</si>
  <si>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</si>
  <si>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</si>
  <si>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</si>
  <si>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</si>
  <si>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</si>
  <si>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</si>
  <si>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</si>
  <si>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</si>
  <si>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</si>
  <si>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</si>
  <si>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</si>
  <si>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</si>
  <si>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</si>
  <si>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</si>
  <si>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</si>
  <si>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</si>
  <si>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</si>
  <si>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</si>
  <si>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</si>
  <si>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</si>
  <si>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</si>
  <si>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</si>
  <si>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</si>
  <si>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</si>
  <si>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</si>
  <si>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</si>
  <si>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</si>
  <si>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</si>
  <si>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</si>
  <si>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</si>
  <si>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</si>
  <si>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</si>
  <si>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</si>
  <si>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</si>
  <si>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</si>
  <si>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</si>
  <si>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</si>
  <si>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</si>
  <si>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</si>
  <si>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</si>
  <si>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</si>
  <si>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</si>
  <si>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</si>
  <si>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</si>
  <si>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</si>
  <si>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</si>
  <si>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</si>
  <si>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</si>
  <si>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</si>
  <si>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</si>
  <si>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</si>
  <si>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>POBLACION FEMENINA POR CANTON 2016</t>
  </si>
  <si>
    <t>POBLACION FEMENINA POR GRUPOS DE EDAD 2016</t>
  </si>
  <si>
    <t>SISTEMA HEMATOPOYETICO Y RETICULOENDOTELIAL</t>
  </si>
  <si>
    <t>POBLACION MASCULINA POR CANTON 2016</t>
  </si>
  <si>
    <t>Incidencia Tumores Malignos
Diferentes características</t>
  </si>
  <si>
    <t>COSTA RICA, 2016</t>
  </si>
  <si>
    <t>Fuente: Registro Nacional de Tumores, Unidad de Indicadores de Salud, Dirección de Vigilancia de la Salud, Ministerio de Salud</t>
  </si>
  <si>
    <t>(Tasas por 100.000 hombres)</t>
  </si>
  <si>
    <t>COSTA RICA 2016</t>
  </si>
  <si>
    <t>INCIDENCIA DE TUMORES MALIGNOS MAS FRECUENTES EN HOMBRES, SEGÚN PROVINCIA Y CANTON DE RESIDENCIA</t>
  </si>
  <si>
    <t>INCIDENCIA DE TUMORES MALIGNOS MAS FRECUENTES EN MUJERES, SEGÚN PROVINCIA Y CANTON DE RESIDENCIA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</si>
  <si>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</si>
  <si>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</si>
  <si>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</si>
  <si>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</si>
  <si>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>INCIDENCIA DE TUMORES MALIGNOS EN HOMBRES SEGÚN LOCALIZACION ANATOMICA Y GRUPOS DE EDAD QUINQUENAL</t>
  </si>
  <si>
    <t>INCIDENCIA DE TUMORES MALIGNOS EN MUJERES SEGÚN LOCALIZACION ANATOMICA Y GRUPOS DE EDAD QUINQUENAL</t>
  </si>
  <si>
    <t xml:space="preserve">INCIDENCIA DE TUMORES MALIGNOS MAS FRECUENTES EN HOMBRES, SEGÚN LOCALIZACION ANATOMICA Y GRUPOS DE EDAD QUINQUENAL </t>
  </si>
  <si>
    <t>INCIDENCIA DE TUMORES MALIGNOS MAS FRECUENTES EN MUJERES, SEGÚN LOCALIZACION ANATOMICA Y GRUPOS DE EDAD QUINQUENAL</t>
  </si>
  <si>
    <t xml:space="preserve">Este libro de excel contiene los datos de tumores malignos para el año 2016 desagregados por sexo, edad, localización anatómica, provincia y cantón en las siguientes tablas: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</si>
</sst>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rgb="FF5C000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5">
    <xf numFmtId="0" fontId="0" fillId="0" borderId="0" xfId="0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7" fillId="2" borderId="1" xfId="0" applyFont="1" applyFill="1" applyBorder="1"/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16" fontId="2" fillId="2" borderId="0" xfId="1" applyNumberFormat="1" applyFont="1" applyFill="1"/>
    <xf numFmtId="17" fontId="2" fillId="2" borderId="0" xfId="1" applyNumberFormat="1" applyFont="1" applyFill="1"/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/>
    <xf numFmtId="0" fontId="2" fillId="2" borderId="0" xfId="1" applyFont="1" applyFill="1" applyAlignment="1">
      <alignment horizontal="left"/>
    </xf>
    <xf numFmtId="0" fontId="6" fillId="2" borderId="1" xfId="1" applyFill="1" applyBorder="1"/>
    <xf numFmtId="0" fontId="14" fillId="2" borderId="1" xfId="1" applyFont="1" applyFill="1" applyBorder="1"/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2" fillId="2" borderId="0" xfId="1" applyNumberFormat="1" applyFont="1" applyFill="1" applyAlignment="1">
      <alignment horizontal="center"/>
    </xf>
    <xf numFmtId="1" fontId="5" fillId="2" borderId="0" xfId="1" applyNumberFormat="1" applyFont="1" applyFill="1"/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6" fillId="2" borderId="0" xfId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1" fontId="14" fillId="2" borderId="0" xfId="1" applyNumberFormat="1" applyFont="1" applyFill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0" fontId="6" fillId="2" borderId="0" xfId="1" applyFill="1" applyAlignment="1">
      <alignment horizontal="center" wrapText="1"/>
    </xf>
    <xf numFmtId="1" fontId="14" fillId="2" borderId="5" xfId="1" applyNumberFormat="1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0" fontId="1" fillId="2" borderId="0" xfId="1" applyFont="1" applyFill="1"/>
    <xf numFmtId="0" fontId="1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6" fillId="2" borderId="2" xfId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2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0" xfId="1" applyFill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BD860EC-D483-41A5-980B-1135CAD1538B}"/>
  </cellStyles>
  <dxfs count="0"/>
  <tableStyles count="0" defaultTableStyle="TableStyleMedium2" defaultPivotStyle="PivotStyleLight16"/>
  <colors>
    <mruColors>
      <color rgb="FF2236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1</xdr:col>
      <xdr:colOff>5391150</xdr:colOff>
      <xdr:row>1</xdr:row>
      <xdr:rowOff>97155</xdr:rowOff>
    </xdr:to>
    <xdr:pic>
      <xdr:nvPicPr>
        <xdr:cNvPr id="3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FA6F2D0C-8147-4150-81D4-36D678D2E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1265" y="0"/>
          <a:ext cx="3276600" cy="98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BFF9-BFA2-44A6-9694-D30A4B04273A}">
  <dimension ref="A1:H17"/>
  <sheetViews>
    <sheetView tabSelected="1" workbookViewId="0"/>
  </sheetViews>
  <sheetFormatPr baseColWidth="10" defaultRowHeight="13.2" x14ac:dyDescent="0.25"/>
  <cols>
    <col min="1" max="1" width="5.6640625" style="1" customWidth="1"/>
    <col min="2" max="2" width="87.88671875" style="3" customWidth="1"/>
    <col min="3" max="3" width="26.77734375" style="3" customWidth="1"/>
    <col min="4" max="16384" width="11.5546875" style="3"/>
  </cols>
  <sheetData>
    <row r="1" spans="1:8" ht="70.8" customHeight="1" x14ac:dyDescent="0.25">
      <c r="B1" s="2"/>
    </row>
    <row r="2" spans="1:8" ht="25.2" x14ac:dyDescent="0.25">
      <c r="A2" s="95" t="s">
        <v>163</v>
      </c>
      <c r="B2" s="95"/>
      <c r="C2" s="95"/>
      <c r="D2" s="4"/>
      <c r="E2" s="4"/>
      <c r="F2" s="4"/>
    </row>
    <row r="3" spans="1:8" ht="25.2" x14ac:dyDescent="0.25">
      <c r="A3" s="95" t="s">
        <v>164</v>
      </c>
      <c r="B3" s="95"/>
      <c r="C3" s="95"/>
      <c r="D3" s="4"/>
      <c r="E3" s="4"/>
      <c r="F3" s="4"/>
    </row>
    <row r="4" spans="1:8" ht="25.2" x14ac:dyDescent="0.25">
      <c r="A4" s="95" t="s">
        <v>165</v>
      </c>
      <c r="B4" s="95"/>
      <c r="C4" s="95"/>
      <c r="D4" s="4"/>
      <c r="E4" s="4"/>
      <c r="F4" s="4"/>
    </row>
    <row r="5" spans="1:8" ht="13.8" customHeight="1" x14ac:dyDescent="0.25">
      <c r="B5" s="4"/>
      <c r="C5" s="4"/>
      <c r="D5" s="4"/>
      <c r="E5" s="4"/>
      <c r="F5" s="4"/>
    </row>
    <row r="6" spans="1:8" ht="55.8" customHeight="1" x14ac:dyDescent="0.25">
      <c r="A6" s="96" t="s">
        <v>269</v>
      </c>
      <c r="B6" s="96"/>
      <c r="C6" s="96"/>
      <c r="D6" s="4"/>
      <c r="E6" s="4"/>
      <c r="F6" s="4"/>
    </row>
    <row r="7" spans="1:8" ht="37.200000000000003" customHeight="1" x14ac:dyDescent="0.25">
      <c r="A7" s="96" t="s">
        <v>169</v>
      </c>
      <c r="B7" s="96"/>
      <c r="C7" s="96"/>
      <c r="D7" s="4"/>
      <c r="E7" s="4"/>
      <c r="F7" s="4"/>
    </row>
    <row r="8" spans="1:8" ht="36.6" customHeight="1" x14ac:dyDescent="0.25">
      <c r="A8" s="5"/>
      <c r="B8" s="94" t="s">
        <v>284</v>
      </c>
      <c r="C8" s="94"/>
      <c r="D8" s="4"/>
      <c r="E8" s="4"/>
      <c r="F8" s="4"/>
    </row>
    <row r="9" spans="1:8" ht="11.4" customHeight="1" x14ac:dyDescent="0.25">
      <c r="A9" s="3"/>
      <c r="B9" s="6"/>
      <c r="C9" s="6"/>
      <c r="D9" s="4"/>
      <c r="E9" s="4"/>
      <c r="F9" s="4"/>
    </row>
    <row r="10" spans="1:8" s="10" customFormat="1" ht="23.4" customHeight="1" x14ac:dyDescent="0.25">
      <c r="A10" s="7" t="s">
        <v>19</v>
      </c>
      <c r="B10" s="8" t="s">
        <v>166</v>
      </c>
      <c r="C10" s="9"/>
    </row>
    <row r="11" spans="1:8" s="10" customFormat="1" ht="21.6" customHeight="1" x14ac:dyDescent="0.25">
      <c r="A11" s="11">
        <v>1</v>
      </c>
      <c r="B11" s="12" t="s">
        <v>276</v>
      </c>
      <c r="C11" s="3"/>
      <c r="D11" s="3"/>
      <c r="E11" s="3"/>
      <c r="F11" s="3"/>
      <c r="G11" s="3"/>
      <c r="H11" s="3"/>
    </row>
    <row r="12" spans="1:8" s="10" customFormat="1" ht="21.6" customHeight="1" x14ac:dyDescent="0.25">
      <c r="A12" s="11">
        <v>2</v>
      </c>
      <c r="B12" s="12" t="s">
        <v>277</v>
      </c>
      <c r="C12" s="3"/>
      <c r="D12" s="3"/>
      <c r="E12" s="3"/>
      <c r="F12" s="3"/>
      <c r="G12" s="3"/>
      <c r="H12" s="3"/>
    </row>
    <row r="13" spans="1:8" s="10" customFormat="1" ht="21.6" customHeight="1" x14ac:dyDescent="0.25">
      <c r="A13" s="11">
        <v>3</v>
      </c>
      <c r="B13" s="12" t="s">
        <v>278</v>
      </c>
    </row>
    <row r="14" spans="1:8" s="10" customFormat="1" ht="21.6" customHeight="1" x14ac:dyDescent="0.25">
      <c r="A14" s="11">
        <v>4</v>
      </c>
      <c r="B14" s="12" t="s">
        <v>279</v>
      </c>
    </row>
    <row r="15" spans="1:8" s="10" customFormat="1" ht="21.6" customHeight="1" x14ac:dyDescent="0.25">
      <c r="A15" s="11">
        <v>5</v>
      </c>
      <c r="B15" s="12" t="s">
        <v>167</v>
      </c>
      <c r="G15" s="12"/>
    </row>
    <row r="16" spans="1:8" s="10" customFormat="1" ht="21.6" customHeight="1" x14ac:dyDescent="0.25">
      <c r="A16" s="13">
        <v>6</v>
      </c>
      <c r="B16" s="14" t="s">
        <v>168</v>
      </c>
      <c r="C16" s="15"/>
      <c r="G16" s="12"/>
    </row>
    <row r="17" ht="19.2" customHeight="1" x14ac:dyDescent="0.25"/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C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40" customWidth="1"/>
    <col min="2" max="2" width="51.33203125" style="16" customWidth="1"/>
    <col min="3" max="3" width="5.6640625" style="16" customWidth="1"/>
    <col min="4" max="4" width="6.44140625" style="16" bestFit="1" customWidth="1"/>
    <col min="5" max="23" width="5.6640625" style="16" customWidth="1"/>
    <col min="24" max="24" width="6.44140625" style="16" bestFit="1" customWidth="1"/>
    <col min="25" max="25" width="5.6640625" style="16" customWidth="1"/>
    <col min="26" max="26" width="6.44140625" style="16" bestFit="1" customWidth="1"/>
    <col min="27" max="27" width="5.6640625" style="16" customWidth="1"/>
    <col min="28" max="28" width="6.44140625" style="16" bestFit="1" customWidth="1"/>
    <col min="29" max="29" width="5.6640625" style="16" customWidth="1"/>
    <col min="30" max="30" width="6.44140625" style="16" bestFit="1" customWidth="1"/>
    <col min="31" max="31" width="5.6640625" style="16" customWidth="1"/>
    <col min="32" max="32" width="7.44140625" style="16" bestFit="1" customWidth="1"/>
    <col min="33" max="33" width="5.6640625" style="16" customWidth="1"/>
    <col min="34" max="34" width="7.44140625" style="16" bestFit="1" customWidth="1"/>
    <col min="35" max="35" width="5.6640625" style="16" customWidth="1"/>
    <col min="36" max="36" width="7.44140625" style="21" bestFit="1" customWidth="1"/>
    <col min="37" max="251" width="11.44140625" style="16"/>
    <col min="252" max="252" width="6.44140625" style="16" customWidth="1"/>
    <col min="253" max="253" width="51.5546875" style="16" customWidth="1"/>
    <col min="254" max="254" width="5.6640625" style="16" customWidth="1"/>
    <col min="255" max="255" width="6.44140625" style="16" bestFit="1" customWidth="1"/>
    <col min="256" max="276" width="5.6640625" style="16" customWidth="1"/>
    <col min="277" max="277" width="6.44140625" style="16" bestFit="1" customWidth="1"/>
    <col min="278" max="278" width="5.6640625" style="16" customWidth="1"/>
    <col min="279" max="279" width="6.44140625" style="16" bestFit="1" customWidth="1"/>
    <col min="280" max="280" width="5.6640625" style="16" customWidth="1"/>
    <col min="281" max="281" width="6.44140625" style="16" bestFit="1" customWidth="1"/>
    <col min="282" max="282" width="5.6640625" style="16" customWidth="1"/>
    <col min="283" max="283" width="6.44140625" style="16" bestFit="1" customWidth="1"/>
    <col min="284" max="284" width="5.6640625" style="16" customWidth="1"/>
    <col min="285" max="285" width="6.44140625" style="16" bestFit="1" customWidth="1"/>
    <col min="286" max="286" width="5.6640625" style="16" customWidth="1"/>
    <col min="287" max="287" width="7.44140625" style="16" bestFit="1" customWidth="1"/>
    <col min="288" max="507" width="11.44140625" style="16"/>
    <col min="508" max="508" width="6.44140625" style="16" customWidth="1"/>
    <col min="509" max="509" width="51.5546875" style="16" customWidth="1"/>
    <col min="510" max="510" width="5.6640625" style="16" customWidth="1"/>
    <col min="511" max="511" width="6.44140625" style="16" bestFit="1" customWidth="1"/>
    <col min="512" max="532" width="5.6640625" style="16" customWidth="1"/>
    <col min="533" max="533" width="6.44140625" style="16" bestFit="1" customWidth="1"/>
    <col min="534" max="534" width="5.6640625" style="16" customWidth="1"/>
    <col min="535" max="535" width="6.44140625" style="16" bestFit="1" customWidth="1"/>
    <col min="536" max="536" width="5.6640625" style="16" customWidth="1"/>
    <col min="537" max="537" width="6.44140625" style="16" bestFit="1" customWidth="1"/>
    <col min="538" max="538" width="5.6640625" style="16" customWidth="1"/>
    <col min="539" max="539" width="6.44140625" style="16" bestFit="1" customWidth="1"/>
    <col min="540" max="540" width="5.6640625" style="16" customWidth="1"/>
    <col min="541" max="541" width="6.44140625" style="16" bestFit="1" customWidth="1"/>
    <col min="542" max="542" width="5.6640625" style="16" customWidth="1"/>
    <col min="543" max="543" width="7.44140625" style="16" bestFit="1" customWidth="1"/>
    <col min="544" max="763" width="11.44140625" style="16"/>
    <col min="764" max="764" width="6.44140625" style="16" customWidth="1"/>
    <col min="765" max="765" width="51.5546875" style="16" customWidth="1"/>
    <col min="766" max="766" width="5.6640625" style="16" customWidth="1"/>
    <col min="767" max="767" width="6.44140625" style="16" bestFit="1" customWidth="1"/>
    <col min="768" max="788" width="5.6640625" style="16" customWidth="1"/>
    <col min="789" max="789" width="6.44140625" style="16" bestFit="1" customWidth="1"/>
    <col min="790" max="790" width="5.6640625" style="16" customWidth="1"/>
    <col min="791" max="791" width="6.44140625" style="16" bestFit="1" customWidth="1"/>
    <col min="792" max="792" width="5.6640625" style="16" customWidth="1"/>
    <col min="793" max="793" width="6.44140625" style="16" bestFit="1" customWidth="1"/>
    <col min="794" max="794" width="5.6640625" style="16" customWidth="1"/>
    <col min="795" max="795" width="6.44140625" style="16" bestFit="1" customWidth="1"/>
    <col min="796" max="796" width="5.6640625" style="16" customWidth="1"/>
    <col min="797" max="797" width="6.44140625" style="16" bestFit="1" customWidth="1"/>
    <col min="798" max="798" width="5.6640625" style="16" customWidth="1"/>
    <col min="799" max="799" width="7.44140625" style="16" bestFit="1" customWidth="1"/>
    <col min="800" max="1019" width="11.44140625" style="16"/>
    <col min="1020" max="1020" width="6.44140625" style="16" customWidth="1"/>
    <col min="1021" max="1021" width="51.5546875" style="16" customWidth="1"/>
    <col min="1022" max="1022" width="5.6640625" style="16" customWidth="1"/>
    <col min="1023" max="1023" width="6.44140625" style="16" bestFit="1" customWidth="1"/>
    <col min="1024" max="1044" width="5.6640625" style="16" customWidth="1"/>
    <col min="1045" max="1045" width="6.44140625" style="16" bestFit="1" customWidth="1"/>
    <col min="1046" max="1046" width="5.6640625" style="16" customWidth="1"/>
    <col min="1047" max="1047" width="6.44140625" style="16" bestFit="1" customWidth="1"/>
    <col min="1048" max="1048" width="5.6640625" style="16" customWidth="1"/>
    <col min="1049" max="1049" width="6.44140625" style="16" bestFit="1" customWidth="1"/>
    <col min="1050" max="1050" width="5.6640625" style="16" customWidth="1"/>
    <col min="1051" max="1051" width="6.44140625" style="16" bestFit="1" customWidth="1"/>
    <col min="1052" max="1052" width="5.6640625" style="16" customWidth="1"/>
    <col min="1053" max="1053" width="6.44140625" style="16" bestFit="1" customWidth="1"/>
    <col min="1054" max="1054" width="5.6640625" style="16" customWidth="1"/>
    <col min="1055" max="1055" width="7.44140625" style="16" bestFit="1" customWidth="1"/>
    <col min="1056" max="1275" width="11.44140625" style="16"/>
    <col min="1276" max="1276" width="6.44140625" style="16" customWidth="1"/>
    <col min="1277" max="1277" width="51.5546875" style="16" customWidth="1"/>
    <col min="1278" max="1278" width="5.6640625" style="16" customWidth="1"/>
    <col min="1279" max="1279" width="6.44140625" style="16" bestFit="1" customWidth="1"/>
    <col min="1280" max="1300" width="5.6640625" style="16" customWidth="1"/>
    <col min="1301" max="1301" width="6.44140625" style="16" bestFit="1" customWidth="1"/>
    <col min="1302" max="1302" width="5.6640625" style="16" customWidth="1"/>
    <col min="1303" max="1303" width="6.44140625" style="16" bestFit="1" customWidth="1"/>
    <col min="1304" max="1304" width="5.6640625" style="16" customWidth="1"/>
    <col min="1305" max="1305" width="6.44140625" style="16" bestFit="1" customWidth="1"/>
    <col min="1306" max="1306" width="5.6640625" style="16" customWidth="1"/>
    <col min="1307" max="1307" width="6.44140625" style="16" bestFit="1" customWidth="1"/>
    <col min="1308" max="1308" width="5.6640625" style="16" customWidth="1"/>
    <col min="1309" max="1309" width="6.44140625" style="16" bestFit="1" customWidth="1"/>
    <col min="1310" max="1310" width="5.6640625" style="16" customWidth="1"/>
    <col min="1311" max="1311" width="7.44140625" style="16" bestFit="1" customWidth="1"/>
    <col min="1312" max="1531" width="11.44140625" style="16"/>
    <col min="1532" max="1532" width="6.44140625" style="16" customWidth="1"/>
    <col min="1533" max="1533" width="51.5546875" style="16" customWidth="1"/>
    <col min="1534" max="1534" width="5.6640625" style="16" customWidth="1"/>
    <col min="1535" max="1535" width="6.44140625" style="16" bestFit="1" customWidth="1"/>
    <col min="1536" max="1556" width="5.6640625" style="16" customWidth="1"/>
    <col min="1557" max="1557" width="6.44140625" style="16" bestFit="1" customWidth="1"/>
    <col min="1558" max="1558" width="5.6640625" style="16" customWidth="1"/>
    <col min="1559" max="1559" width="6.44140625" style="16" bestFit="1" customWidth="1"/>
    <col min="1560" max="1560" width="5.6640625" style="16" customWidth="1"/>
    <col min="1561" max="1561" width="6.44140625" style="16" bestFit="1" customWidth="1"/>
    <col min="1562" max="1562" width="5.6640625" style="16" customWidth="1"/>
    <col min="1563" max="1563" width="6.44140625" style="16" bestFit="1" customWidth="1"/>
    <col min="1564" max="1564" width="5.6640625" style="16" customWidth="1"/>
    <col min="1565" max="1565" width="6.44140625" style="16" bestFit="1" customWidth="1"/>
    <col min="1566" max="1566" width="5.6640625" style="16" customWidth="1"/>
    <col min="1567" max="1567" width="7.44140625" style="16" bestFit="1" customWidth="1"/>
    <col min="1568" max="1787" width="11.44140625" style="16"/>
    <col min="1788" max="1788" width="6.44140625" style="16" customWidth="1"/>
    <col min="1789" max="1789" width="51.5546875" style="16" customWidth="1"/>
    <col min="1790" max="1790" width="5.6640625" style="16" customWidth="1"/>
    <col min="1791" max="1791" width="6.44140625" style="16" bestFit="1" customWidth="1"/>
    <col min="1792" max="1812" width="5.6640625" style="16" customWidth="1"/>
    <col min="1813" max="1813" width="6.44140625" style="16" bestFit="1" customWidth="1"/>
    <col min="1814" max="1814" width="5.6640625" style="16" customWidth="1"/>
    <col min="1815" max="1815" width="6.44140625" style="16" bestFit="1" customWidth="1"/>
    <col min="1816" max="1816" width="5.6640625" style="16" customWidth="1"/>
    <col min="1817" max="1817" width="6.44140625" style="16" bestFit="1" customWidth="1"/>
    <col min="1818" max="1818" width="5.6640625" style="16" customWidth="1"/>
    <col min="1819" max="1819" width="6.44140625" style="16" bestFit="1" customWidth="1"/>
    <col min="1820" max="1820" width="5.6640625" style="16" customWidth="1"/>
    <col min="1821" max="1821" width="6.44140625" style="16" bestFit="1" customWidth="1"/>
    <col min="1822" max="1822" width="5.6640625" style="16" customWidth="1"/>
    <col min="1823" max="1823" width="7.44140625" style="16" bestFit="1" customWidth="1"/>
    <col min="1824" max="2043" width="11.44140625" style="16"/>
    <col min="2044" max="2044" width="6.44140625" style="16" customWidth="1"/>
    <col min="2045" max="2045" width="51.5546875" style="16" customWidth="1"/>
    <col min="2046" max="2046" width="5.6640625" style="16" customWidth="1"/>
    <col min="2047" max="2047" width="6.44140625" style="16" bestFit="1" customWidth="1"/>
    <col min="2048" max="2068" width="5.6640625" style="16" customWidth="1"/>
    <col min="2069" max="2069" width="6.44140625" style="16" bestFit="1" customWidth="1"/>
    <col min="2070" max="2070" width="5.6640625" style="16" customWidth="1"/>
    <col min="2071" max="2071" width="6.44140625" style="16" bestFit="1" customWidth="1"/>
    <col min="2072" max="2072" width="5.6640625" style="16" customWidth="1"/>
    <col min="2073" max="2073" width="6.44140625" style="16" bestFit="1" customWidth="1"/>
    <col min="2074" max="2074" width="5.6640625" style="16" customWidth="1"/>
    <col min="2075" max="2075" width="6.44140625" style="16" bestFit="1" customWidth="1"/>
    <col min="2076" max="2076" width="5.6640625" style="16" customWidth="1"/>
    <col min="2077" max="2077" width="6.44140625" style="16" bestFit="1" customWidth="1"/>
    <col min="2078" max="2078" width="5.6640625" style="16" customWidth="1"/>
    <col min="2079" max="2079" width="7.44140625" style="16" bestFit="1" customWidth="1"/>
    <col min="2080" max="2299" width="11.44140625" style="16"/>
    <col min="2300" max="2300" width="6.44140625" style="16" customWidth="1"/>
    <col min="2301" max="2301" width="51.5546875" style="16" customWidth="1"/>
    <col min="2302" max="2302" width="5.6640625" style="16" customWidth="1"/>
    <col min="2303" max="2303" width="6.44140625" style="16" bestFit="1" customWidth="1"/>
    <col min="2304" max="2324" width="5.6640625" style="16" customWidth="1"/>
    <col min="2325" max="2325" width="6.44140625" style="16" bestFit="1" customWidth="1"/>
    <col min="2326" max="2326" width="5.6640625" style="16" customWidth="1"/>
    <col min="2327" max="2327" width="6.44140625" style="16" bestFit="1" customWidth="1"/>
    <col min="2328" max="2328" width="5.6640625" style="16" customWidth="1"/>
    <col min="2329" max="2329" width="6.44140625" style="16" bestFit="1" customWidth="1"/>
    <col min="2330" max="2330" width="5.6640625" style="16" customWidth="1"/>
    <col min="2331" max="2331" width="6.44140625" style="16" bestFit="1" customWidth="1"/>
    <col min="2332" max="2332" width="5.6640625" style="16" customWidth="1"/>
    <col min="2333" max="2333" width="6.44140625" style="16" bestFit="1" customWidth="1"/>
    <col min="2334" max="2334" width="5.6640625" style="16" customWidth="1"/>
    <col min="2335" max="2335" width="7.44140625" style="16" bestFit="1" customWidth="1"/>
    <col min="2336" max="2555" width="11.44140625" style="16"/>
    <col min="2556" max="2556" width="6.44140625" style="16" customWidth="1"/>
    <col min="2557" max="2557" width="51.5546875" style="16" customWidth="1"/>
    <col min="2558" max="2558" width="5.6640625" style="16" customWidth="1"/>
    <col min="2559" max="2559" width="6.44140625" style="16" bestFit="1" customWidth="1"/>
    <col min="2560" max="2580" width="5.6640625" style="16" customWidth="1"/>
    <col min="2581" max="2581" width="6.44140625" style="16" bestFit="1" customWidth="1"/>
    <col min="2582" max="2582" width="5.6640625" style="16" customWidth="1"/>
    <col min="2583" max="2583" width="6.44140625" style="16" bestFit="1" customWidth="1"/>
    <col min="2584" max="2584" width="5.6640625" style="16" customWidth="1"/>
    <col min="2585" max="2585" width="6.44140625" style="16" bestFit="1" customWidth="1"/>
    <col min="2586" max="2586" width="5.6640625" style="16" customWidth="1"/>
    <col min="2587" max="2587" width="6.44140625" style="16" bestFit="1" customWidth="1"/>
    <col min="2588" max="2588" width="5.6640625" style="16" customWidth="1"/>
    <col min="2589" max="2589" width="6.44140625" style="16" bestFit="1" customWidth="1"/>
    <col min="2590" max="2590" width="5.6640625" style="16" customWidth="1"/>
    <col min="2591" max="2591" width="7.44140625" style="16" bestFit="1" customWidth="1"/>
    <col min="2592" max="2811" width="11.44140625" style="16"/>
    <col min="2812" max="2812" width="6.44140625" style="16" customWidth="1"/>
    <col min="2813" max="2813" width="51.5546875" style="16" customWidth="1"/>
    <col min="2814" max="2814" width="5.6640625" style="16" customWidth="1"/>
    <col min="2815" max="2815" width="6.44140625" style="16" bestFit="1" customWidth="1"/>
    <col min="2816" max="2836" width="5.6640625" style="16" customWidth="1"/>
    <col min="2837" max="2837" width="6.44140625" style="16" bestFit="1" customWidth="1"/>
    <col min="2838" max="2838" width="5.6640625" style="16" customWidth="1"/>
    <col min="2839" max="2839" width="6.44140625" style="16" bestFit="1" customWidth="1"/>
    <col min="2840" max="2840" width="5.6640625" style="16" customWidth="1"/>
    <col min="2841" max="2841" width="6.44140625" style="16" bestFit="1" customWidth="1"/>
    <col min="2842" max="2842" width="5.6640625" style="16" customWidth="1"/>
    <col min="2843" max="2843" width="6.44140625" style="16" bestFit="1" customWidth="1"/>
    <col min="2844" max="2844" width="5.6640625" style="16" customWidth="1"/>
    <col min="2845" max="2845" width="6.44140625" style="16" bestFit="1" customWidth="1"/>
    <col min="2846" max="2846" width="5.6640625" style="16" customWidth="1"/>
    <col min="2847" max="2847" width="7.44140625" style="16" bestFit="1" customWidth="1"/>
    <col min="2848" max="3067" width="11.44140625" style="16"/>
    <col min="3068" max="3068" width="6.44140625" style="16" customWidth="1"/>
    <col min="3069" max="3069" width="51.5546875" style="16" customWidth="1"/>
    <col min="3070" max="3070" width="5.6640625" style="16" customWidth="1"/>
    <col min="3071" max="3071" width="6.44140625" style="16" bestFit="1" customWidth="1"/>
    <col min="3072" max="3092" width="5.6640625" style="16" customWidth="1"/>
    <col min="3093" max="3093" width="6.44140625" style="16" bestFit="1" customWidth="1"/>
    <col min="3094" max="3094" width="5.6640625" style="16" customWidth="1"/>
    <col min="3095" max="3095" width="6.44140625" style="16" bestFit="1" customWidth="1"/>
    <col min="3096" max="3096" width="5.6640625" style="16" customWidth="1"/>
    <col min="3097" max="3097" width="6.44140625" style="16" bestFit="1" customWidth="1"/>
    <col min="3098" max="3098" width="5.6640625" style="16" customWidth="1"/>
    <col min="3099" max="3099" width="6.44140625" style="16" bestFit="1" customWidth="1"/>
    <col min="3100" max="3100" width="5.6640625" style="16" customWidth="1"/>
    <col min="3101" max="3101" width="6.44140625" style="16" bestFit="1" customWidth="1"/>
    <col min="3102" max="3102" width="5.6640625" style="16" customWidth="1"/>
    <col min="3103" max="3103" width="7.44140625" style="16" bestFit="1" customWidth="1"/>
    <col min="3104" max="3323" width="11.44140625" style="16"/>
    <col min="3324" max="3324" width="6.44140625" style="16" customWidth="1"/>
    <col min="3325" max="3325" width="51.5546875" style="16" customWidth="1"/>
    <col min="3326" max="3326" width="5.6640625" style="16" customWidth="1"/>
    <col min="3327" max="3327" width="6.44140625" style="16" bestFit="1" customWidth="1"/>
    <col min="3328" max="3348" width="5.6640625" style="16" customWidth="1"/>
    <col min="3349" max="3349" width="6.44140625" style="16" bestFit="1" customWidth="1"/>
    <col min="3350" max="3350" width="5.6640625" style="16" customWidth="1"/>
    <col min="3351" max="3351" width="6.44140625" style="16" bestFit="1" customWidth="1"/>
    <col min="3352" max="3352" width="5.6640625" style="16" customWidth="1"/>
    <col min="3353" max="3353" width="6.44140625" style="16" bestFit="1" customWidth="1"/>
    <col min="3354" max="3354" width="5.6640625" style="16" customWidth="1"/>
    <col min="3355" max="3355" width="6.44140625" style="16" bestFit="1" customWidth="1"/>
    <col min="3356" max="3356" width="5.6640625" style="16" customWidth="1"/>
    <col min="3357" max="3357" width="6.44140625" style="16" bestFit="1" customWidth="1"/>
    <col min="3358" max="3358" width="5.6640625" style="16" customWidth="1"/>
    <col min="3359" max="3359" width="7.44140625" style="16" bestFit="1" customWidth="1"/>
    <col min="3360" max="3579" width="11.44140625" style="16"/>
    <col min="3580" max="3580" width="6.44140625" style="16" customWidth="1"/>
    <col min="3581" max="3581" width="51.5546875" style="16" customWidth="1"/>
    <col min="3582" max="3582" width="5.6640625" style="16" customWidth="1"/>
    <col min="3583" max="3583" width="6.44140625" style="16" bestFit="1" customWidth="1"/>
    <col min="3584" max="3604" width="5.6640625" style="16" customWidth="1"/>
    <col min="3605" max="3605" width="6.44140625" style="16" bestFit="1" customWidth="1"/>
    <col min="3606" max="3606" width="5.6640625" style="16" customWidth="1"/>
    <col min="3607" max="3607" width="6.44140625" style="16" bestFit="1" customWidth="1"/>
    <col min="3608" max="3608" width="5.6640625" style="16" customWidth="1"/>
    <col min="3609" max="3609" width="6.44140625" style="16" bestFit="1" customWidth="1"/>
    <col min="3610" max="3610" width="5.6640625" style="16" customWidth="1"/>
    <col min="3611" max="3611" width="6.44140625" style="16" bestFit="1" customWidth="1"/>
    <col min="3612" max="3612" width="5.6640625" style="16" customWidth="1"/>
    <col min="3613" max="3613" width="6.44140625" style="16" bestFit="1" customWidth="1"/>
    <col min="3614" max="3614" width="5.6640625" style="16" customWidth="1"/>
    <col min="3615" max="3615" width="7.44140625" style="16" bestFit="1" customWidth="1"/>
    <col min="3616" max="3835" width="11.44140625" style="16"/>
    <col min="3836" max="3836" width="6.44140625" style="16" customWidth="1"/>
    <col min="3837" max="3837" width="51.5546875" style="16" customWidth="1"/>
    <col min="3838" max="3838" width="5.6640625" style="16" customWidth="1"/>
    <col min="3839" max="3839" width="6.44140625" style="16" bestFit="1" customWidth="1"/>
    <col min="3840" max="3860" width="5.6640625" style="16" customWidth="1"/>
    <col min="3861" max="3861" width="6.44140625" style="16" bestFit="1" customWidth="1"/>
    <col min="3862" max="3862" width="5.6640625" style="16" customWidth="1"/>
    <col min="3863" max="3863" width="6.44140625" style="16" bestFit="1" customWidth="1"/>
    <col min="3864" max="3864" width="5.6640625" style="16" customWidth="1"/>
    <col min="3865" max="3865" width="6.44140625" style="16" bestFit="1" customWidth="1"/>
    <col min="3866" max="3866" width="5.6640625" style="16" customWidth="1"/>
    <col min="3867" max="3867" width="6.44140625" style="16" bestFit="1" customWidth="1"/>
    <col min="3868" max="3868" width="5.6640625" style="16" customWidth="1"/>
    <col min="3869" max="3869" width="6.44140625" style="16" bestFit="1" customWidth="1"/>
    <col min="3870" max="3870" width="5.6640625" style="16" customWidth="1"/>
    <col min="3871" max="3871" width="7.44140625" style="16" bestFit="1" customWidth="1"/>
    <col min="3872" max="4091" width="11.44140625" style="16"/>
    <col min="4092" max="4092" width="6.44140625" style="16" customWidth="1"/>
    <col min="4093" max="4093" width="51.5546875" style="16" customWidth="1"/>
    <col min="4094" max="4094" width="5.6640625" style="16" customWidth="1"/>
    <col min="4095" max="4095" width="6.44140625" style="16" bestFit="1" customWidth="1"/>
    <col min="4096" max="4116" width="5.6640625" style="16" customWidth="1"/>
    <col min="4117" max="4117" width="6.44140625" style="16" bestFit="1" customWidth="1"/>
    <col min="4118" max="4118" width="5.6640625" style="16" customWidth="1"/>
    <col min="4119" max="4119" width="6.44140625" style="16" bestFit="1" customWidth="1"/>
    <col min="4120" max="4120" width="5.6640625" style="16" customWidth="1"/>
    <col min="4121" max="4121" width="6.44140625" style="16" bestFit="1" customWidth="1"/>
    <col min="4122" max="4122" width="5.6640625" style="16" customWidth="1"/>
    <col min="4123" max="4123" width="6.44140625" style="16" bestFit="1" customWidth="1"/>
    <col min="4124" max="4124" width="5.6640625" style="16" customWidth="1"/>
    <col min="4125" max="4125" width="6.44140625" style="16" bestFit="1" customWidth="1"/>
    <col min="4126" max="4126" width="5.6640625" style="16" customWidth="1"/>
    <col min="4127" max="4127" width="7.44140625" style="16" bestFit="1" customWidth="1"/>
    <col min="4128" max="4347" width="11.44140625" style="16"/>
    <col min="4348" max="4348" width="6.44140625" style="16" customWidth="1"/>
    <col min="4349" max="4349" width="51.5546875" style="16" customWidth="1"/>
    <col min="4350" max="4350" width="5.6640625" style="16" customWidth="1"/>
    <col min="4351" max="4351" width="6.44140625" style="16" bestFit="1" customWidth="1"/>
    <col min="4352" max="4372" width="5.6640625" style="16" customWidth="1"/>
    <col min="4373" max="4373" width="6.44140625" style="16" bestFit="1" customWidth="1"/>
    <col min="4374" max="4374" width="5.6640625" style="16" customWidth="1"/>
    <col min="4375" max="4375" width="6.44140625" style="16" bestFit="1" customWidth="1"/>
    <col min="4376" max="4376" width="5.6640625" style="16" customWidth="1"/>
    <col min="4377" max="4377" width="6.44140625" style="16" bestFit="1" customWidth="1"/>
    <col min="4378" max="4378" width="5.6640625" style="16" customWidth="1"/>
    <col min="4379" max="4379" width="6.44140625" style="16" bestFit="1" customWidth="1"/>
    <col min="4380" max="4380" width="5.6640625" style="16" customWidth="1"/>
    <col min="4381" max="4381" width="6.44140625" style="16" bestFit="1" customWidth="1"/>
    <col min="4382" max="4382" width="5.6640625" style="16" customWidth="1"/>
    <col min="4383" max="4383" width="7.44140625" style="16" bestFit="1" customWidth="1"/>
    <col min="4384" max="4603" width="11.44140625" style="16"/>
    <col min="4604" max="4604" width="6.44140625" style="16" customWidth="1"/>
    <col min="4605" max="4605" width="51.5546875" style="16" customWidth="1"/>
    <col min="4606" max="4606" width="5.6640625" style="16" customWidth="1"/>
    <col min="4607" max="4607" width="6.44140625" style="16" bestFit="1" customWidth="1"/>
    <col min="4608" max="4628" width="5.6640625" style="16" customWidth="1"/>
    <col min="4629" max="4629" width="6.44140625" style="16" bestFit="1" customWidth="1"/>
    <col min="4630" max="4630" width="5.6640625" style="16" customWidth="1"/>
    <col min="4631" max="4631" width="6.44140625" style="16" bestFit="1" customWidth="1"/>
    <col min="4632" max="4632" width="5.6640625" style="16" customWidth="1"/>
    <col min="4633" max="4633" width="6.44140625" style="16" bestFit="1" customWidth="1"/>
    <col min="4634" max="4634" width="5.6640625" style="16" customWidth="1"/>
    <col min="4635" max="4635" width="6.44140625" style="16" bestFit="1" customWidth="1"/>
    <col min="4636" max="4636" width="5.6640625" style="16" customWidth="1"/>
    <col min="4637" max="4637" width="6.44140625" style="16" bestFit="1" customWidth="1"/>
    <col min="4638" max="4638" width="5.6640625" style="16" customWidth="1"/>
    <col min="4639" max="4639" width="7.44140625" style="16" bestFit="1" customWidth="1"/>
    <col min="4640" max="4859" width="11.44140625" style="16"/>
    <col min="4860" max="4860" width="6.44140625" style="16" customWidth="1"/>
    <col min="4861" max="4861" width="51.5546875" style="16" customWidth="1"/>
    <col min="4862" max="4862" width="5.6640625" style="16" customWidth="1"/>
    <col min="4863" max="4863" width="6.44140625" style="16" bestFit="1" customWidth="1"/>
    <col min="4864" max="4884" width="5.6640625" style="16" customWidth="1"/>
    <col min="4885" max="4885" width="6.44140625" style="16" bestFit="1" customWidth="1"/>
    <col min="4886" max="4886" width="5.6640625" style="16" customWidth="1"/>
    <col min="4887" max="4887" width="6.44140625" style="16" bestFit="1" customWidth="1"/>
    <col min="4888" max="4888" width="5.6640625" style="16" customWidth="1"/>
    <col min="4889" max="4889" width="6.44140625" style="16" bestFit="1" customWidth="1"/>
    <col min="4890" max="4890" width="5.6640625" style="16" customWidth="1"/>
    <col min="4891" max="4891" width="6.44140625" style="16" bestFit="1" customWidth="1"/>
    <col min="4892" max="4892" width="5.6640625" style="16" customWidth="1"/>
    <col min="4893" max="4893" width="6.44140625" style="16" bestFit="1" customWidth="1"/>
    <col min="4894" max="4894" width="5.6640625" style="16" customWidth="1"/>
    <col min="4895" max="4895" width="7.44140625" style="16" bestFit="1" customWidth="1"/>
    <col min="4896" max="5115" width="11.44140625" style="16"/>
    <col min="5116" max="5116" width="6.44140625" style="16" customWidth="1"/>
    <col min="5117" max="5117" width="51.5546875" style="16" customWidth="1"/>
    <col min="5118" max="5118" width="5.6640625" style="16" customWidth="1"/>
    <col min="5119" max="5119" width="6.44140625" style="16" bestFit="1" customWidth="1"/>
    <col min="5120" max="5140" width="5.6640625" style="16" customWidth="1"/>
    <col min="5141" max="5141" width="6.44140625" style="16" bestFit="1" customWidth="1"/>
    <col min="5142" max="5142" width="5.6640625" style="16" customWidth="1"/>
    <col min="5143" max="5143" width="6.44140625" style="16" bestFit="1" customWidth="1"/>
    <col min="5144" max="5144" width="5.6640625" style="16" customWidth="1"/>
    <col min="5145" max="5145" width="6.44140625" style="16" bestFit="1" customWidth="1"/>
    <col min="5146" max="5146" width="5.6640625" style="16" customWidth="1"/>
    <col min="5147" max="5147" width="6.44140625" style="16" bestFit="1" customWidth="1"/>
    <col min="5148" max="5148" width="5.6640625" style="16" customWidth="1"/>
    <col min="5149" max="5149" width="6.44140625" style="16" bestFit="1" customWidth="1"/>
    <col min="5150" max="5150" width="5.6640625" style="16" customWidth="1"/>
    <col min="5151" max="5151" width="7.44140625" style="16" bestFit="1" customWidth="1"/>
    <col min="5152" max="5371" width="11.44140625" style="16"/>
    <col min="5372" max="5372" width="6.44140625" style="16" customWidth="1"/>
    <col min="5373" max="5373" width="51.5546875" style="16" customWidth="1"/>
    <col min="5374" max="5374" width="5.6640625" style="16" customWidth="1"/>
    <col min="5375" max="5375" width="6.44140625" style="16" bestFit="1" customWidth="1"/>
    <col min="5376" max="5396" width="5.6640625" style="16" customWidth="1"/>
    <col min="5397" max="5397" width="6.44140625" style="16" bestFit="1" customWidth="1"/>
    <col min="5398" max="5398" width="5.6640625" style="16" customWidth="1"/>
    <col min="5399" max="5399" width="6.44140625" style="16" bestFit="1" customWidth="1"/>
    <col min="5400" max="5400" width="5.6640625" style="16" customWidth="1"/>
    <col min="5401" max="5401" width="6.44140625" style="16" bestFit="1" customWidth="1"/>
    <col min="5402" max="5402" width="5.6640625" style="16" customWidth="1"/>
    <col min="5403" max="5403" width="6.44140625" style="16" bestFit="1" customWidth="1"/>
    <col min="5404" max="5404" width="5.6640625" style="16" customWidth="1"/>
    <col min="5405" max="5405" width="6.44140625" style="16" bestFit="1" customWidth="1"/>
    <col min="5406" max="5406" width="5.6640625" style="16" customWidth="1"/>
    <col min="5407" max="5407" width="7.44140625" style="16" bestFit="1" customWidth="1"/>
    <col min="5408" max="5627" width="11.44140625" style="16"/>
    <col min="5628" max="5628" width="6.44140625" style="16" customWidth="1"/>
    <col min="5629" max="5629" width="51.5546875" style="16" customWidth="1"/>
    <col min="5630" max="5630" width="5.6640625" style="16" customWidth="1"/>
    <col min="5631" max="5631" width="6.44140625" style="16" bestFit="1" customWidth="1"/>
    <col min="5632" max="5652" width="5.6640625" style="16" customWidth="1"/>
    <col min="5653" max="5653" width="6.44140625" style="16" bestFit="1" customWidth="1"/>
    <col min="5654" max="5654" width="5.6640625" style="16" customWidth="1"/>
    <col min="5655" max="5655" width="6.44140625" style="16" bestFit="1" customWidth="1"/>
    <col min="5656" max="5656" width="5.6640625" style="16" customWidth="1"/>
    <col min="5657" max="5657" width="6.44140625" style="16" bestFit="1" customWidth="1"/>
    <col min="5658" max="5658" width="5.6640625" style="16" customWidth="1"/>
    <col min="5659" max="5659" width="6.44140625" style="16" bestFit="1" customWidth="1"/>
    <col min="5660" max="5660" width="5.6640625" style="16" customWidth="1"/>
    <col min="5661" max="5661" width="6.44140625" style="16" bestFit="1" customWidth="1"/>
    <col min="5662" max="5662" width="5.6640625" style="16" customWidth="1"/>
    <col min="5663" max="5663" width="7.44140625" style="16" bestFit="1" customWidth="1"/>
    <col min="5664" max="5883" width="11.44140625" style="16"/>
    <col min="5884" max="5884" width="6.44140625" style="16" customWidth="1"/>
    <col min="5885" max="5885" width="51.5546875" style="16" customWidth="1"/>
    <col min="5886" max="5886" width="5.6640625" style="16" customWidth="1"/>
    <col min="5887" max="5887" width="6.44140625" style="16" bestFit="1" customWidth="1"/>
    <col min="5888" max="5908" width="5.6640625" style="16" customWidth="1"/>
    <col min="5909" max="5909" width="6.44140625" style="16" bestFit="1" customWidth="1"/>
    <col min="5910" max="5910" width="5.6640625" style="16" customWidth="1"/>
    <col min="5911" max="5911" width="6.44140625" style="16" bestFit="1" customWidth="1"/>
    <col min="5912" max="5912" width="5.6640625" style="16" customWidth="1"/>
    <col min="5913" max="5913" width="6.44140625" style="16" bestFit="1" customWidth="1"/>
    <col min="5914" max="5914" width="5.6640625" style="16" customWidth="1"/>
    <col min="5915" max="5915" width="6.44140625" style="16" bestFit="1" customWidth="1"/>
    <col min="5916" max="5916" width="5.6640625" style="16" customWidth="1"/>
    <col min="5917" max="5917" width="6.44140625" style="16" bestFit="1" customWidth="1"/>
    <col min="5918" max="5918" width="5.6640625" style="16" customWidth="1"/>
    <col min="5919" max="5919" width="7.44140625" style="16" bestFit="1" customWidth="1"/>
    <col min="5920" max="6139" width="11.44140625" style="16"/>
    <col min="6140" max="6140" width="6.44140625" style="16" customWidth="1"/>
    <col min="6141" max="6141" width="51.5546875" style="16" customWidth="1"/>
    <col min="6142" max="6142" width="5.6640625" style="16" customWidth="1"/>
    <col min="6143" max="6143" width="6.44140625" style="16" bestFit="1" customWidth="1"/>
    <col min="6144" max="6164" width="5.6640625" style="16" customWidth="1"/>
    <col min="6165" max="6165" width="6.44140625" style="16" bestFit="1" customWidth="1"/>
    <col min="6166" max="6166" width="5.6640625" style="16" customWidth="1"/>
    <col min="6167" max="6167" width="6.44140625" style="16" bestFit="1" customWidth="1"/>
    <col min="6168" max="6168" width="5.6640625" style="16" customWidth="1"/>
    <col min="6169" max="6169" width="6.44140625" style="16" bestFit="1" customWidth="1"/>
    <col min="6170" max="6170" width="5.6640625" style="16" customWidth="1"/>
    <col min="6171" max="6171" width="6.44140625" style="16" bestFit="1" customWidth="1"/>
    <col min="6172" max="6172" width="5.6640625" style="16" customWidth="1"/>
    <col min="6173" max="6173" width="6.44140625" style="16" bestFit="1" customWidth="1"/>
    <col min="6174" max="6174" width="5.6640625" style="16" customWidth="1"/>
    <col min="6175" max="6175" width="7.44140625" style="16" bestFit="1" customWidth="1"/>
    <col min="6176" max="6395" width="11.44140625" style="16"/>
    <col min="6396" max="6396" width="6.44140625" style="16" customWidth="1"/>
    <col min="6397" max="6397" width="51.5546875" style="16" customWidth="1"/>
    <col min="6398" max="6398" width="5.6640625" style="16" customWidth="1"/>
    <col min="6399" max="6399" width="6.44140625" style="16" bestFit="1" customWidth="1"/>
    <col min="6400" max="6420" width="5.6640625" style="16" customWidth="1"/>
    <col min="6421" max="6421" width="6.44140625" style="16" bestFit="1" customWidth="1"/>
    <col min="6422" max="6422" width="5.6640625" style="16" customWidth="1"/>
    <col min="6423" max="6423" width="6.44140625" style="16" bestFit="1" customWidth="1"/>
    <col min="6424" max="6424" width="5.6640625" style="16" customWidth="1"/>
    <col min="6425" max="6425" width="6.44140625" style="16" bestFit="1" customWidth="1"/>
    <col min="6426" max="6426" width="5.6640625" style="16" customWidth="1"/>
    <col min="6427" max="6427" width="6.44140625" style="16" bestFit="1" customWidth="1"/>
    <col min="6428" max="6428" width="5.6640625" style="16" customWidth="1"/>
    <col min="6429" max="6429" width="6.44140625" style="16" bestFit="1" customWidth="1"/>
    <col min="6430" max="6430" width="5.6640625" style="16" customWidth="1"/>
    <col min="6431" max="6431" width="7.44140625" style="16" bestFit="1" customWidth="1"/>
    <col min="6432" max="6651" width="11.44140625" style="16"/>
    <col min="6652" max="6652" width="6.44140625" style="16" customWidth="1"/>
    <col min="6653" max="6653" width="51.5546875" style="16" customWidth="1"/>
    <col min="6654" max="6654" width="5.6640625" style="16" customWidth="1"/>
    <col min="6655" max="6655" width="6.44140625" style="16" bestFit="1" customWidth="1"/>
    <col min="6656" max="6676" width="5.6640625" style="16" customWidth="1"/>
    <col min="6677" max="6677" width="6.44140625" style="16" bestFit="1" customWidth="1"/>
    <col min="6678" max="6678" width="5.6640625" style="16" customWidth="1"/>
    <col min="6679" max="6679" width="6.44140625" style="16" bestFit="1" customWidth="1"/>
    <col min="6680" max="6680" width="5.6640625" style="16" customWidth="1"/>
    <col min="6681" max="6681" width="6.44140625" style="16" bestFit="1" customWidth="1"/>
    <col min="6682" max="6682" width="5.6640625" style="16" customWidth="1"/>
    <col min="6683" max="6683" width="6.44140625" style="16" bestFit="1" customWidth="1"/>
    <col min="6684" max="6684" width="5.6640625" style="16" customWidth="1"/>
    <col min="6685" max="6685" width="6.44140625" style="16" bestFit="1" customWidth="1"/>
    <col min="6686" max="6686" width="5.6640625" style="16" customWidth="1"/>
    <col min="6687" max="6687" width="7.44140625" style="16" bestFit="1" customWidth="1"/>
    <col min="6688" max="6907" width="11.44140625" style="16"/>
    <col min="6908" max="6908" width="6.44140625" style="16" customWidth="1"/>
    <col min="6909" max="6909" width="51.5546875" style="16" customWidth="1"/>
    <col min="6910" max="6910" width="5.6640625" style="16" customWidth="1"/>
    <col min="6911" max="6911" width="6.44140625" style="16" bestFit="1" customWidth="1"/>
    <col min="6912" max="6932" width="5.6640625" style="16" customWidth="1"/>
    <col min="6933" max="6933" width="6.44140625" style="16" bestFit="1" customWidth="1"/>
    <col min="6934" max="6934" width="5.6640625" style="16" customWidth="1"/>
    <col min="6935" max="6935" width="6.44140625" style="16" bestFit="1" customWidth="1"/>
    <col min="6936" max="6936" width="5.6640625" style="16" customWidth="1"/>
    <col min="6937" max="6937" width="6.44140625" style="16" bestFit="1" customWidth="1"/>
    <col min="6938" max="6938" width="5.6640625" style="16" customWidth="1"/>
    <col min="6939" max="6939" width="6.44140625" style="16" bestFit="1" customWidth="1"/>
    <col min="6940" max="6940" width="5.6640625" style="16" customWidth="1"/>
    <col min="6941" max="6941" width="6.44140625" style="16" bestFit="1" customWidth="1"/>
    <col min="6942" max="6942" width="5.6640625" style="16" customWidth="1"/>
    <col min="6943" max="6943" width="7.44140625" style="16" bestFit="1" customWidth="1"/>
    <col min="6944" max="7163" width="11.44140625" style="16"/>
    <col min="7164" max="7164" width="6.44140625" style="16" customWidth="1"/>
    <col min="7165" max="7165" width="51.5546875" style="16" customWidth="1"/>
    <col min="7166" max="7166" width="5.6640625" style="16" customWidth="1"/>
    <col min="7167" max="7167" width="6.44140625" style="16" bestFit="1" customWidth="1"/>
    <col min="7168" max="7188" width="5.6640625" style="16" customWidth="1"/>
    <col min="7189" max="7189" width="6.44140625" style="16" bestFit="1" customWidth="1"/>
    <col min="7190" max="7190" width="5.6640625" style="16" customWidth="1"/>
    <col min="7191" max="7191" width="6.44140625" style="16" bestFit="1" customWidth="1"/>
    <col min="7192" max="7192" width="5.6640625" style="16" customWidth="1"/>
    <col min="7193" max="7193" width="6.44140625" style="16" bestFit="1" customWidth="1"/>
    <col min="7194" max="7194" width="5.6640625" style="16" customWidth="1"/>
    <col min="7195" max="7195" width="6.44140625" style="16" bestFit="1" customWidth="1"/>
    <col min="7196" max="7196" width="5.6640625" style="16" customWidth="1"/>
    <col min="7197" max="7197" width="6.44140625" style="16" bestFit="1" customWidth="1"/>
    <col min="7198" max="7198" width="5.6640625" style="16" customWidth="1"/>
    <col min="7199" max="7199" width="7.44140625" style="16" bestFit="1" customWidth="1"/>
    <col min="7200" max="7419" width="11.44140625" style="16"/>
    <col min="7420" max="7420" width="6.44140625" style="16" customWidth="1"/>
    <col min="7421" max="7421" width="51.5546875" style="16" customWidth="1"/>
    <col min="7422" max="7422" width="5.6640625" style="16" customWidth="1"/>
    <col min="7423" max="7423" width="6.44140625" style="16" bestFit="1" customWidth="1"/>
    <col min="7424" max="7444" width="5.6640625" style="16" customWidth="1"/>
    <col min="7445" max="7445" width="6.44140625" style="16" bestFit="1" customWidth="1"/>
    <col min="7446" max="7446" width="5.6640625" style="16" customWidth="1"/>
    <col min="7447" max="7447" width="6.44140625" style="16" bestFit="1" customWidth="1"/>
    <col min="7448" max="7448" width="5.6640625" style="16" customWidth="1"/>
    <col min="7449" max="7449" width="6.44140625" style="16" bestFit="1" customWidth="1"/>
    <col min="7450" max="7450" width="5.6640625" style="16" customWidth="1"/>
    <col min="7451" max="7451" width="6.44140625" style="16" bestFit="1" customWidth="1"/>
    <col min="7452" max="7452" width="5.6640625" style="16" customWidth="1"/>
    <col min="7453" max="7453" width="6.44140625" style="16" bestFit="1" customWidth="1"/>
    <col min="7454" max="7454" width="5.6640625" style="16" customWidth="1"/>
    <col min="7455" max="7455" width="7.44140625" style="16" bestFit="1" customWidth="1"/>
    <col min="7456" max="7675" width="11.44140625" style="16"/>
    <col min="7676" max="7676" width="6.44140625" style="16" customWidth="1"/>
    <col min="7677" max="7677" width="51.5546875" style="16" customWidth="1"/>
    <col min="7678" max="7678" width="5.6640625" style="16" customWidth="1"/>
    <col min="7679" max="7679" width="6.44140625" style="16" bestFit="1" customWidth="1"/>
    <col min="7680" max="7700" width="5.6640625" style="16" customWidth="1"/>
    <col min="7701" max="7701" width="6.44140625" style="16" bestFit="1" customWidth="1"/>
    <col min="7702" max="7702" width="5.6640625" style="16" customWidth="1"/>
    <col min="7703" max="7703" width="6.44140625" style="16" bestFit="1" customWidth="1"/>
    <col min="7704" max="7704" width="5.6640625" style="16" customWidth="1"/>
    <col min="7705" max="7705" width="6.44140625" style="16" bestFit="1" customWidth="1"/>
    <col min="7706" max="7706" width="5.6640625" style="16" customWidth="1"/>
    <col min="7707" max="7707" width="6.44140625" style="16" bestFit="1" customWidth="1"/>
    <col min="7708" max="7708" width="5.6640625" style="16" customWidth="1"/>
    <col min="7709" max="7709" width="6.44140625" style="16" bestFit="1" customWidth="1"/>
    <col min="7710" max="7710" width="5.6640625" style="16" customWidth="1"/>
    <col min="7711" max="7711" width="7.44140625" style="16" bestFit="1" customWidth="1"/>
    <col min="7712" max="7931" width="11.44140625" style="16"/>
    <col min="7932" max="7932" width="6.44140625" style="16" customWidth="1"/>
    <col min="7933" max="7933" width="51.5546875" style="16" customWidth="1"/>
    <col min="7934" max="7934" width="5.6640625" style="16" customWidth="1"/>
    <col min="7935" max="7935" width="6.44140625" style="16" bestFit="1" customWidth="1"/>
    <col min="7936" max="7956" width="5.6640625" style="16" customWidth="1"/>
    <col min="7957" max="7957" width="6.44140625" style="16" bestFit="1" customWidth="1"/>
    <col min="7958" max="7958" width="5.6640625" style="16" customWidth="1"/>
    <col min="7959" max="7959" width="6.44140625" style="16" bestFit="1" customWidth="1"/>
    <col min="7960" max="7960" width="5.6640625" style="16" customWidth="1"/>
    <col min="7961" max="7961" width="6.44140625" style="16" bestFit="1" customWidth="1"/>
    <col min="7962" max="7962" width="5.6640625" style="16" customWidth="1"/>
    <col min="7963" max="7963" width="6.44140625" style="16" bestFit="1" customWidth="1"/>
    <col min="7964" max="7964" width="5.6640625" style="16" customWidth="1"/>
    <col min="7965" max="7965" width="6.44140625" style="16" bestFit="1" customWidth="1"/>
    <col min="7966" max="7966" width="5.6640625" style="16" customWidth="1"/>
    <col min="7967" max="7967" width="7.44140625" style="16" bestFit="1" customWidth="1"/>
    <col min="7968" max="8187" width="11.44140625" style="16"/>
    <col min="8188" max="8188" width="6.44140625" style="16" customWidth="1"/>
    <col min="8189" max="8189" width="51.5546875" style="16" customWidth="1"/>
    <col min="8190" max="8190" width="5.6640625" style="16" customWidth="1"/>
    <col min="8191" max="8191" width="6.44140625" style="16" bestFit="1" customWidth="1"/>
    <col min="8192" max="8212" width="5.6640625" style="16" customWidth="1"/>
    <col min="8213" max="8213" width="6.44140625" style="16" bestFit="1" customWidth="1"/>
    <col min="8214" max="8214" width="5.6640625" style="16" customWidth="1"/>
    <col min="8215" max="8215" width="6.44140625" style="16" bestFit="1" customWidth="1"/>
    <col min="8216" max="8216" width="5.6640625" style="16" customWidth="1"/>
    <col min="8217" max="8217" width="6.44140625" style="16" bestFit="1" customWidth="1"/>
    <col min="8218" max="8218" width="5.6640625" style="16" customWidth="1"/>
    <col min="8219" max="8219" width="6.44140625" style="16" bestFit="1" customWidth="1"/>
    <col min="8220" max="8220" width="5.6640625" style="16" customWidth="1"/>
    <col min="8221" max="8221" width="6.44140625" style="16" bestFit="1" customWidth="1"/>
    <col min="8222" max="8222" width="5.6640625" style="16" customWidth="1"/>
    <col min="8223" max="8223" width="7.44140625" style="16" bestFit="1" customWidth="1"/>
    <col min="8224" max="8443" width="11.44140625" style="16"/>
    <col min="8444" max="8444" width="6.44140625" style="16" customWidth="1"/>
    <col min="8445" max="8445" width="51.5546875" style="16" customWidth="1"/>
    <col min="8446" max="8446" width="5.6640625" style="16" customWidth="1"/>
    <col min="8447" max="8447" width="6.44140625" style="16" bestFit="1" customWidth="1"/>
    <col min="8448" max="8468" width="5.6640625" style="16" customWidth="1"/>
    <col min="8469" max="8469" width="6.44140625" style="16" bestFit="1" customWidth="1"/>
    <col min="8470" max="8470" width="5.6640625" style="16" customWidth="1"/>
    <col min="8471" max="8471" width="6.44140625" style="16" bestFit="1" customWidth="1"/>
    <col min="8472" max="8472" width="5.6640625" style="16" customWidth="1"/>
    <col min="8473" max="8473" width="6.44140625" style="16" bestFit="1" customWidth="1"/>
    <col min="8474" max="8474" width="5.6640625" style="16" customWidth="1"/>
    <col min="8475" max="8475" width="6.44140625" style="16" bestFit="1" customWidth="1"/>
    <col min="8476" max="8476" width="5.6640625" style="16" customWidth="1"/>
    <col min="8477" max="8477" width="6.44140625" style="16" bestFit="1" customWidth="1"/>
    <col min="8478" max="8478" width="5.6640625" style="16" customWidth="1"/>
    <col min="8479" max="8479" width="7.44140625" style="16" bestFit="1" customWidth="1"/>
    <col min="8480" max="8699" width="11.44140625" style="16"/>
    <col min="8700" max="8700" width="6.44140625" style="16" customWidth="1"/>
    <col min="8701" max="8701" width="51.5546875" style="16" customWidth="1"/>
    <col min="8702" max="8702" width="5.6640625" style="16" customWidth="1"/>
    <col min="8703" max="8703" width="6.44140625" style="16" bestFit="1" customWidth="1"/>
    <col min="8704" max="8724" width="5.6640625" style="16" customWidth="1"/>
    <col min="8725" max="8725" width="6.44140625" style="16" bestFit="1" customWidth="1"/>
    <col min="8726" max="8726" width="5.6640625" style="16" customWidth="1"/>
    <col min="8727" max="8727" width="6.44140625" style="16" bestFit="1" customWidth="1"/>
    <col min="8728" max="8728" width="5.6640625" style="16" customWidth="1"/>
    <col min="8729" max="8729" width="6.44140625" style="16" bestFit="1" customWidth="1"/>
    <col min="8730" max="8730" width="5.6640625" style="16" customWidth="1"/>
    <col min="8731" max="8731" width="6.44140625" style="16" bestFit="1" customWidth="1"/>
    <col min="8732" max="8732" width="5.6640625" style="16" customWidth="1"/>
    <col min="8733" max="8733" width="6.44140625" style="16" bestFit="1" customWidth="1"/>
    <col min="8734" max="8734" width="5.6640625" style="16" customWidth="1"/>
    <col min="8735" max="8735" width="7.44140625" style="16" bestFit="1" customWidth="1"/>
    <col min="8736" max="8955" width="11.44140625" style="16"/>
    <col min="8956" max="8956" width="6.44140625" style="16" customWidth="1"/>
    <col min="8957" max="8957" width="51.5546875" style="16" customWidth="1"/>
    <col min="8958" max="8958" width="5.6640625" style="16" customWidth="1"/>
    <col min="8959" max="8959" width="6.44140625" style="16" bestFit="1" customWidth="1"/>
    <col min="8960" max="8980" width="5.6640625" style="16" customWidth="1"/>
    <col min="8981" max="8981" width="6.44140625" style="16" bestFit="1" customWidth="1"/>
    <col min="8982" max="8982" width="5.6640625" style="16" customWidth="1"/>
    <col min="8983" max="8983" width="6.44140625" style="16" bestFit="1" customWidth="1"/>
    <col min="8984" max="8984" width="5.6640625" style="16" customWidth="1"/>
    <col min="8985" max="8985" width="6.44140625" style="16" bestFit="1" customWidth="1"/>
    <col min="8986" max="8986" width="5.6640625" style="16" customWidth="1"/>
    <col min="8987" max="8987" width="6.44140625" style="16" bestFit="1" customWidth="1"/>
    <col min="8988" max="8988" width="5.6640625" style="16" customWidth="1"/>
    <col min="8989" max="8989" width="6.44140625" style="16" bestFit="1" customWidth="1"/>
    <col min="8990" max="8990" width="5.6640625" style="16" customWidth="1"/>
    <col min="8991" max="8991" width="7.44140625" style="16" bestFit="1" customWidth="1"/>
    <col min="8992" max="9211" width="11.44140625" style="16"/>
    <col min="9212" max="9212" width="6.44140625" style="16" customWidth="1"/>
    <col min="9213" max="9213" width="51.5546875" style="16" customWidth="1"/>
    <col min="9214" max="9214" width="5.6640625" style="16" customWidth="1"/>
    <col min="9215" max="9215" width="6.44140625" style="16" bestFit="1" customWidth="1"/>
    <col min="9216" max="9236" width="5.6640625" style="16" customWidth="1"/>
    <col min="9237" max="9237" width="6.44140625" style="16" bestFit="1" customWidth="1"/>
    <col min="9238" max="9238" width="5.6640625" style="16" customWidth="1"/>
    <col min="9239" max="9239" width="6.44140625" style="16" bestFit="1" customWidth="1"/>
    <col min="9240" max="9240" width="5.6640625" style="16" customWidth="1"/>
    <col min="9241" max="9241" width="6.44140625" style="16" bestFit="1" customWidth="1"/>
    <col min="9242" max="9242" width="5.6640625" style="16" customWidth="1"/>
    <col min="9243" max="9243" width="6.44140625" style="16" bestFit="1" customWidth="1"/>
    <col min="9244" max="9244" width="5.6640625" style="16" customWidth="1"/>
    <col min="9245" max="9245" width="6.44140625" style="16" bestFit="1" customWidth="1"/>
    <col min="9246" max="9246" width="5.6640625" style="16" customWidth="1"/>
    <col min="9247" max="9247" width="7.44140625" style="16" bestFit="1" customWidth="1"/>
    <col min="9248" max="9467" width="11.44140625" style="16"/>
    <col min="9468" max="9468" width="6.44140625" style="16" customWidth="1"/>
    <col min="9469" max="9469" width="51.5546875" style="16" customWidth="1"/>
    <col min="9470" max="9470" width="5.6640625" style="16" customWidth="1"/>
    <col min="9471" max="9471" width="6.44140625" style="16" bestFit="1" customWidth="1"/>
    <col min="9472" max="9492" width="5.6640625" style="16" customWidth="1"/>
    <col min="9493" max="9493" width="6.44140625" style="16" bestFit="1" customWidth="1"/>
    <col min="9494" max="9494" width="5.6640625" style="16" customWidth="1"/>
    <col min="9495" max="9495" width="6.44140625" style="16" bestFit="1" customWidth="1"/>
    <col min="9496" max="9496" width="5.6640625" style="16" customWidth="1"/>
    <col min="9497" max="9497" width="6.44140625" style="16" bestFit="1" customWidth="1"/>
    <col min="9498" max="9498" width="5.6640625" style="16" customWidth="1"/>
    <col min="9499" max="9499" width="6.44140625" style="16" bestFit="1" customWidth="1"/>
    <col min="9500" max="9500" width="5.6640625" style="16" customWidth="1"/>
    <col min="9501" max="9501" width="6.44140625" style="16" bestFit="1" customWidth="1"/>
    <col min="9502" max="9502" width="5.6640625" style="16" customWidth="1"/>
    <col min="9503" max="9503" width="7.44140625" style="16" bestFit="1" customWidth="1"/>
    <col min="9504" max="9723" width="11.44140625" style="16"/>
    <col min="9724" max="9724" width="6.44140625" style="16" customWidth="1"/>
    <col min="9725" max="9725" width="51.5546875" style="16" customWidth="1"/>
    <col min="9726" max="9726" width="5.6640625" style="16" customWidth="1"/>
    <col min="9727" max="9727" width="6.44140625" style="16" bestFit="1" customWidth="1"/>
    <col min="9728" max="9748" width="5.6640625" style="16" customWidth="1"/>
    <col min="9749" max="9749" width="6.44140625" style="16" bestFit="1" customWidth="1"/>
    <col min="9750" max="9750" width="5.6640625" style="16" customWidth="1"/>
    <col min="9751" max="9751" width="6.44140625" style="16" bestFit="1" customWidth="1"/>
    <col min="9752" max="9752" width="5.6640625" style="16" customWidth="1"/>
    <col min="9753" max="9753" width="6.44140625" style="16" bestFit="1" customWidth="1"/>
    <col min="9754" max="9754" width="5.6640625" style="16" customWidth="1"/>
    <col min="9755" max="9755" width="6.44140625" style="16" bestFit="1" customWidth="1"/>
    <col min="9756" max="9756" width="5.6640625" style="16" customWidth="1"/>
    <col min="9757" max="9757" width="6.44140625" style="16" bestFit="1" customWidth="1"/>
    <col min="9758" max="9758" width="5.6640625" style="16" customWidth="1"/>
    <col min="9759" max="9759" width="7.44140625" style="16" bestFit="1" customWidth="1"/>
    <col min="9760" max="9979" width="11.44140625" style="16"/>
    <col min="9980" max="9980" width="6.44140625" style="16" customWidth="1"/>
    <col min="9981" max="9981" width="51.5546875" style="16" customWidth="1"/>
    <col min="9982" max="9982" width="5.6640625" style="16" customWidth="1"/>
    <col min="9983" max="9983" width="6.44140625" style="16" bestFit="1" customWidth="1"/>
    <col min="9984" max="10004" width="5.6640625" style="16" customWidth="1"/>
    <col min="10005" max="10005" width="6.44140625" style="16" bestFit="1" customWidth="1"/>
    <col min="10006" max="10006" width="5.6640625" style="16" customWidth="1"/>
    <col min="10007" max="10007" width="6.44140625" style="16" bestFit="1" customWidth="1"/>
    <col min="10008" max="10008" width="5.6640625" style="16" customWidth="1"/>
    <col min="10009" max="10009" width="6.44140625" style="16" bestFit="1" customWidth="1"/>
    <col min="10010" max="10010" width="5.6640625" style="16" customWidth="1"/>
    <col min="10011" max="10011" width="6.44140625" style="16" bestFit="1" customWidth="1"/>
    <col min="10012" max="10012" width="5.6640625" style="16" customWidth="1"/>
    <col min="10013" max="10013" width="6.44140625" style="16" bestFit="1" customWidth="1"/>
    <col min="10014" max="10014" width="5.6640625" style="16" customWidth="1"/>
    <col min="10015" max="10015" width="7.44140625" style="16" bestFit="1" customWidth="1"/>
    <col min="10016" max="10235" width="11.44140625" style="16"/>
    <col min="10236" max="10236" width="6.44140625" style="16" customWidth="1"/>
    <col min="10237" max="10237" width="51.5546875" style="16" customWidth="1"/>
    <col min="10238" max="10238" width="5.6640625" style="16" customWidth="1"/>
    <col min="10239" max="10239" width="6.44140625" style="16" bestFit="1" customWidth="1"/>
    <col min="10240" max="10260" width="5.6640625" style="16" customWidth="1"/>
    <col min="10261" max="10261" width="6.44140625" style="16" bestFit="1" customWidth="1"/>
    <col min="10262" max="10262" width="5.6640625" style="16" customWidth="1"/>
    <col min="10263" max="10263" width="6.44140625" style="16" bestFit="1" customWidth="1"/>
    <col min="10264" max="10264" width="5.6640625" style="16" customWidth="1"/>
    <col min="10265" max="10265" width="6.44140625" style="16" bestFit="1" customWidth="1"/>
    <col min="10266" max="10266" width="5.6640625" style="16" customWidth="1"/>
    <col min="10267" max="10267" width="6.44140625" style="16" bestFit="1" customWidth="1"/>
    <col min="10268" max="10268" width="5.6640625" style="16" customWidth="1"/>
    <col min="10269" max="10269" width="6.44140625" style="16" bestFit="1" customWidth="1"/>
    <col min="10270" max="10270" width="5.6640625" style="16" customWidth="1"/>
    <col min="10271" max="10271" width="7.44140625" style="16" bestFit="1" customWidth="1"/>
    <col min="10272" max="10491" width="11.44140625" style="16"/>
    <col min="10492" max="10492" width="6.44140625" style="16" customWidth="1"/>
    <col min="10493" max="10493" width="51.5546875" style="16" customWidth="1"/>
    <col min="10494" max="10494" width="5.6640625" style="16" customWidth="1"/>
    <col min="10495" max="10495" width="6.44140625" style="16" bestFit="1" customWidth="1"/>
    <col min="10496" max="10516" width="5.6640625" style="16" customWidth="1"/>
    <col min="10517" max="10517" width="6.44140625" style="16" bestFit="1" customWidth="1"/>
    <col min="10518" max="10518" width="5.6640625" style="16" customWidth="1"/>
    <col min="10519" max="10519" width="6.44140625" style="16" bestFit="1" customWidth="1"/>
    <col min="10520" max="10520" width="5.6640625" style="16" customWidth="1"/>
    <col min="10521" max="10521" width="6.44140625" style="16" bestFit="1" customWidth="1"/>
    <col min="10522" max="10522" width="5.6640625" style="16" customWidth="1"/>
    <col min="10523" max="10523" width="6.44140625" style="16" bestFit="1" customWidth="1"/>
    <col min="10524" max="10524" width="5.6640625" style="16" customWidth="1"/>
    <col min="10525" max="10525" width="6.44140625" style="16" bestFit="1" customWidth="1"/>
    <col min="10526" max="10526" width="5.6640625" style="16" customWidth="1"/>
    <col min="10527" max="10527" width="7.44140625" style="16" bestFit="1" customWidth="1"/>
    <col min="10528" max="10747" width="11.44140625" style="16"/>
    <col min="10748" max="10748" width="6.44140625" style="16" customWidth="1"/>
    <col min="10749" max="10749" width="51.5546875" style="16" customWidth="1"/>
    <col min="10750" max="10750" width="5.6640625" style="16" customWidth="1"/>
    <col min="10751" max="10751" width="6.44140625" style="16" bestFit="1" customWidth="1"/>
    <col min="10752" max="10772" width="5.6640625" style="16" customWidth="1"/>
    <col min="10773" max="10773" width="6.44140625" style="16" bestFit="1" customWidth="1"/>
    <col min="10774" max="10774" width="5.6640625" style="16" customWidth="1"/>
    <col min="10775" max="10775" width="6.44140625" style="16" bestFit="1" customWidth="1"/>
    <col min="10776" max="10776" width="5.6640625" style="16" customWidth="1"/>
    <col min="10777" max="10777" width="6.44140625" style="16" bestFit="1" customWidth="1"/>
    <col min="10778" max="10778" width="5.6640625" style="16" customWidth="1"/>
    <col min="10779" max="10779" width="6.44140625" style="16" bestFit="1" customWidth="1"/>
    <col min="10780" max="10780" width="5.6640625" style="16" customWidth="1"/>
    <col min="10781" max="10781" width="6.44140625" style="16" bestFit="1" customWidth="1"/>
    <col min="10782" max="10782" width="5.6640625" style="16" customWidth="1"/>
    <col min="10783" max="10783" width="7.44140625" style="16" bestFit="1" customWidth="1"/>
    <col min="10784" max="11003" width="11.44140625" style="16"/>
    <col min="11004" max="11004" width="6.44140625" style="16" customWidth="1"/>
    <col min="11005" max="11005" width="51.5546875" style="16" customWidth="1"/>
    <col min="11006" max="11006" width="5.6640625" style="16" customWidth="1"/>
    <col min="11007" max="11007" width="6.44140625" style="16" bestFit="1" customWidth="1"/>
    <col min="11008" max="11028" width="5.6640625" style="16" customWidth="1"/>
    <col min="11029" max="11029" width="6.44140625" style="16" bestFit="1" customWidth="1"/>
    <col min="11030" max="11030" width="5.6640625" style="16" customWidth="1"/>
    <col min="11031" max="11031" width="6.44140625" style="16" bestFit="1" customWidth="1"/>
    <col min="11032" max="11032" width="5.6640625" style="16" customWidth="1"/>
    <col min="11033" max="11033" width="6.44140625" style="16" bestFit="1" customWidth="1"/>
    <col min="11034" max="11034" width="5.6640625" style="16" customWidth="1"/>
    <col min="11035" max="11035" width="6.44140625" style="16" bestFit="1" customWidth="1"/>
    <col min="11036" max="11036" width="5.6640625" style="16" customWidth="1"/>
    <col min="11037" max="11037" width="6.44140625" style="16" bestFit="1" customWidth="1"/>
    <col min="11038" max="11038" width="5.6640625" style="16" customWidth="1"/>
    <col min="11039" max="11039" width="7.44140625" style="16" bestFit="1" customWidth="1"/>
    <col min="11040" max="11259" width="11.44140625" style="16"/>
    <col min="11260" max="11260" width="6.44140625" style="16" customWidth="1"/>
    <col min="11261" max="11261" width="51.5546875" style="16" customWidth="1"/>
    <col min="11262" max="11262" width="5.6640625" style="16" customWidth="1"/>
    <col min="11263" max="11263" width="6.44140625" style="16" bestFit="1" customWidth="1"/>
    <col min="11264" max="11284" width="5.6640625" style="16" customWidth="1"/>
    <col min="11285" max="11285" width="6.44140625" style="16" bestFit="1" customWidth="1"/>
    <col min="11286" max="11286" width="5.6640625" style="16" customWidth="1"/>
    <col min="11287" max="11287" width="6.44140625" style="16" bestFit="1" customWidth="1"/>
    <col min="11288" max="11288" width="5.6640625" style="16" customWidth="1"/>
    <col min="11289" max="11289" width="6.44140625" style="16" bestFit="1" customWidth="1"/>
    <col min="11290" max="11290" width="5.6640625" style="16" customWidth="1"/>
    <col min="11291" max="11291" width="6.44140625" style="16" bestFit="1" customWidth="1"/>
    <col min="11292" max="11292" width="5.6640625" style="16" customWidth="1"/>
    <col min="11293" max="11293" width="6.44140625" style="16" bestFit="1" customWidth="1"/>
    <col min="11294" max="11294" width="5.6640625" style="16" customWidth="1"/>
    <col min="11295" max="11295" width="7.44140625" style="16" bestFit="1" customWidth="1"/>
    <col min="11296" max="11515" width="11.44140625" style="16"/>
    <col min="11516" max="11516" width="6.44140625" style="16" customWidth="1"/>
    <col min="11517" max="11517" width="51.5546875" style="16" customWidth="1"/>
    <col min="11518" max="11518" width="5.6640625" style="16" customWidth="1"/>
    <col min="11519" max="11519" width="6.44140625" style="16" bestFit="1" customWidth="1"/>
    <col min="11520" max="11540" width="5.6640625" style="16" customWidth="1"/>
    <col min="11541" max="11541" width="6.44140625" style="16" bestFit="1" customWidth="1"/>
    <col min="11542" max="11542" width="5.6640625" style="16" customWidth="1"/>
    <col min="11543" max="11543" width="6.44140625" style="16" bestFit="1" customWidth="1"/>
    <col min="11544" max="11544" width="5.6640625" style="16" customWidth="1"/>
    <col min="11545" max="11545" width="6.44140625" style="16" bestFit="1" customWidth="1"/>
    <col min="11546" max="11546" width="5.6640625" style="16" customWidth="1"/>
    <col min="11547" max="11547" width="6.44140625" style="16" bestFit="1" customWidth="1"/>
    <col min="11548" max="11548" width="5.6640625" style="16" customWidth="1"/>
    <col min="11549" max="11549" width="6.44140625" style="16" bestFit="1" customWidth="1"/>
    <col min="11550" max="11550" width="5.6640625" style="16" customWidth="1"/>
    <col min="11551" max="11551" width="7.44140625" style="16" bestFit="1" customWidth="1"/>
    <col min="11552" max="11771" width="11.44140625" style="16"/>
    <col min="11772" max="11772" width="6.44140625" style="16" customWidth="1"/>
    <col min="11773" max="11773" width="51.5546875" style="16" customWidth="1"/>
    <col min="11774" max="11774" width="5.6640625" style="16" customWidth="1"/>
    <col min="11775" max="11775" width="6.44140625" style="16" bestFit="1" customWidth="1"/>
    <col min="11776" max="11796" width="5.6640625" style="16" customWidth="1"/>
    <col min="11797" max="11797" width="6.44140625" style="16" bestFit="1" customWidth="1"/>
    <col min="11798" max="11798" width="5.6640625" style="16" customWidth="1"/>
    <col min="11799" max="11799" width="6.44140625" style="16" bestFit="1" customWidth="1"/>
    <col min="11800" max="11800" width="5.6640625" style="16" customWidth="1"/>
    <col min="11801" max="11801" width="6.44140625" style="16" bestFit="1" customWidth="1"/>
    <col min="11802" max="11802" width="5.6640625" style="16" customWidth="1"/>
    <col min="11803" max="11803" width="6.44140625" style="16" bestFit="1" customWidth="1"/>
    <col min="11804" max="11804" width="5.6640625" style="16" customWidth="1"/>
    <col min="11805" max="11805" width="6.44140625" style="16" bestFit="1" customWidth="1"/>
    <col min="11806" max="11806" width="5.6640625" style="16" customWidth="1"/>
    <col min="11807" max="11807" width="7.44140625" style="16" bestFit="1" customWidth="1"/>
    <col min="11808" max="12027" width="11.44140625" style="16"/>
    <col min="12028" max="12028" width="6.44140625" style="16" customWidth="1"/>
    <col min="12029" max="12029" width="51.5546875" style="16" customWidth="1"/>
    <col min="12030" max="12030" width="5.6640625" style="16" customWidth="1"/>
    <col min="12031" max="12031" width="6.44140625" style="16" bestFit="1" customWidth="1"/>
    <col min="12032" max="12052" width="5.6640625" style="16" customWidth="1"/>
    <col min="12053" max="12053" width="6.44140625" style="16" bestFit="1" customWidth="1"/>
    <col min="12054" max="12054" width="5.6640625" style="16" customWidth="1"/>
    <col min="12055" max="12055" width="6.44140625" style="16" bestFit="1" customWidth="1"/>
    <col min="12056" max="12056" width="5.6640625" style="16" customWidth="1"/>
    <col min="12057" max="12057" width="6.44140625" style="16" bestFit="1" customWidth="1"/>
    <col min="12058" max="12058" width="5.6640625" style="16" customWidth="1"/>
    <col min="12059" max="12059" width="6.44140625" style="16" bestFit="1" customWidth="1"/>
    <col min="12060" max="12060" width="5.6640625" style="16" customWidth="1"/>
    <col min="12061" max="12061" width="6.44140625" style="16" bestFit="1" customWidth="1"/>
    <col min="12062" max="12062" width="5.6640625" style="16" customWidth="1"/>
    <col min="12063" max="12063" width="7.44140625" style="16" bestFit="1" customWidth="1"/>
    <col min="12064" max="12283" width="11.44140625" style="16"/>
    <col min="12284" max="12284" width="6.44140625" style="16" customWidth="1"/>
    <col min="12285" max="12285" width="51.5546875" style="16" customWidth="1"/>
    <col min="12286" max="12286" width="5.6640625" style="16" customWidth="1"/>
    <col min="12287" max="12287" width="6.44140625" style="16" bestFit="1" customWidth="1"/>
    <col min="12288" max="12308" width="5.6640625" style="16" customWidth="1"/>
    <col min="12309" max="12309" width="6.44140625" style="16" bestFit="1" customWidth="1"/>
    <col min="12310" max="12310" width="5.6640625" style="16" customWidth="1"/>
    <col min="12311" max="12311" width="6.44140625" style="16" bestFit="1" customWidth="1"/>
    <col min="12312" max="12312" width="5.6640625" style="16" customWidth="1"/>
    <col min="12313" max="12313" width="6.44140625" style="16" bestFit="1" customWidth="1"/>
    <col min="12314" max="12314" width="5.6640625" style="16" customWidth="1"/>
    <col min="12315" max="12315" width="6.44140625" style="16" bestFit="1" customWidth="1"/>
    <col min="12316" max="12316" width="5.6640625" style="16" customWidth="1"/>
    <col min="12317" max="12317" width="6.44140625" style="16" bestFit="1" customWidth="1"/>
    <col min="12318" max="12318" width="5.6640625" style="16" customWidth="1"/>
    <col min="12319" max="12319" width="7.44140625" style="16" bestFit="1" customWidth="1"/>
    <col min="12320" max="12539" width="11.44140625" style="16"/>
    <col min="12540" max="12540" width="6.44140625" style="16" customWidth="1"/>
    <col min="12541" max="12541" width="51.5546875" style="16" customWidth="1"/>
    <col min="12542" max="12542" width="5.6640625" style="16" customWidth="1"/>
    <col min="12543" max="12543" width="6.44140625" style="16" bestFit="1" customWidth="1"/>
    <col min="12544" max="12564" width="5.6640625" style="16" customWidth="1"/>
    <col min="12565" max="12565" width="6.44140625" style="16" bestFit="1" customWidth="1"/>
    <col min="12566" max="12566" width="5.6640625" style="16" customWidth="1"/>
    <col min="12567" max="12567" width="6.44140625" style="16" bestFit="1" customWidth="1"/>
    <col min="12568" max="12568" width="5.6640625" style="16" customWidth="1"/>
    <col min="12569" max="12569" width="6.44140625" style="16" bestFit="1" customWidth="1"/>
    <col min="12570" max="12570" width="5.6640625" style="16" customWidth="1"/>
    <col min="12571" max="12571" width="6.44140625" style="16" bestFit="1" customWidth="1"/>
    <col min="12572" max="12572" width="5.6640625" style="16" customWidth="1"/>
    <col min="12573" max="12573" width="6.44140625" style="16" bestFit="1" customWidth="1"/>
    <col min="12574" max="12574" width="5.6640625" style="16" customWidth="1"/>
    <col min="12575" max="12575" width="7.44140625" style="16" bestFit="1" customWidth="1"/>
    <col min="12576" max="12795" width="11.44140625" style="16"/>
    <col min="12796" max="12796" width="6.44140625" style="16" customWidth="1"/>
    <col min="12797" max="12797" width="51.5546875" style="16" customWidth="1"/>
    <col min="12798" max="12798" width="5.6640625" style="16" customWidth="1"/>
    <col min="12799" max="12799" width="6.44140625" style="16" bestFit="1" customWidth="1"/>
    <col min="12800" max="12820" width="5.6640625" style="16" customWidth="1"/>
    <col min="12821" max="12821" width="6.44140625" style="16" bestFit="1" customWidth="1"/>
    <col min="12822" max="12822" width="5.6640625" style="16" customWidth="1"/>
    <col min="12823" max="12823" width="6.44140625" style="16" bestFit="1" customWidth="1"/>
    <col min="12824" max="12824" width="5.6640625" style="16" customWidth="1"/>
    <col min="12825" max="12825" width="6.44140625" style="16" bestFit="1" customWidth="1"/>
    <col min="12826" max="12826" width="5.6640625" style="16" customWidth="1"/>
    <col min="12827" max="12827" width="6.44140625" style="16" bestFit="1" customWidth="1"/>
    <col min="12828" max="12828" width="5.6640625" style="16" customWidth="1"/>
    <col min="12829" max="12829" width="6.44140625" style="16" bestFit="1" customWidth="1"/>
    <col min="12830" max="12830" width="5.6640625" style="16" customWidth="1"/>
    <col min="12831" max="12831" width="7.44140625" style="16" bestFit="1" customWidth="1"/>
    <col min="12832" max="13051" width="11.44140625" style="16"/>
    <col min="13052" max="13052" width="6.44140625" style="16" customWidth="1"/>
    <col min="13053" max="13053" width="51.5546875" style="16" customWidth="1"/>
    <col min="13054" max="13054" width="5.6640625" style="16" customWidth="1"/>
    <col min="13055" max="13055" width="6.44140625" style="16" bestFit="1" customWidth="1"/>
    <col min="13056" max="13076" width="5.6640625" style="16" customWidth="1"/>
    <col min="13077" max="13077" width="6.44140625" style="16" bestFit="1" customWidth="1"/>
    <col min="13078" max="13078" width="5.6640625" style="16" customWidth="1"/>
    <col min="13079" max="13079" width="6.44140625" style="16" bestFit="1" customWidth="1"/>
    <col min="13080" max="13080" width="5.6640625" style="16" customWidth="1"/>
    <col min="13081" max="13081" width="6.44140625" style="16" bestFit="1" customWidth="1"/>
    <col min="13082" max="13082" width="5.6640625" style="16" customWidth="1"/>
    <col min="13083" max="13083" width="6.44140625" style="16" bestFit="1" customWidth="1"/>
    <col min="13084" max="13084" width="5.6640625" style="16" customWidth="1"/>
    <col min="13085" max="13085" width="6.44140625" style="16" bestFit="1" customWidth="1"/>
    <col min="13086" max="13086" width="5.6640625" style="16" customWidth="1"/>
    <col min="13087" max="13087" width="7.44140625" style="16" bestFit="1" customWidth="1"/>
    <col min="13088" max="13307" width="11.44140625" style="16"/>
    <col min="13308" max="13308" width="6.44140625" style="16" customWidth="1"/>
    <col min="13309" max="13309" width="51.5546875" style="16" customWidth="1"/>
    <col min="13310" max="13310" width="5.6640625" style="16" customWidth="1"/>
    <col min="13311" max="13311" width="6.44140625" style="16" bestFit="1" customWidth="1"/>
    <col min="13312" max="13332" width="5.6640625" style="16" customWidth="1"/>
    <col min="13333" max="13333" width="6.44140625" style="16" bestFit="1" customWidth="1"/>
    <col min="13334" max="13334" width="5.6640625" style="16" customWidth="1"/>
    <col min="13335" max="13335" width="6.44140625" style="16" bestFit="1" customWidth="1"/>
    <col min="13336" max="13336" width="5.6640625" style="16" customWidth="1"/>
    <col min="13337" max="13337" width="6.44140625" style="16" bestFit="1" customWidth="1"/>
    <col min="13338" max="13338" width="5.6640625" style="16" customWidth="1"/>
    <col min="13339" max="13339" width="6.44140625" style="16" bestFit="1" customWidth="1"/>
    <col min="13340" max="13340" width="5.6640625" style="16" customWidth="1"/>
    <col min="13341" max="13341" width="6.44140625" style="16" bestFit="1" customWidth="1"/>
    <col min="13342" max="13342" width="5.6640625" style="16" customWidth="1"/>
    <col min="13343" max="13343" width="7.44140625" style="16" bestFit="1" customWidth="1"/>
    <col min="13344" max="13563" width="11.44140625" style="16"/>
    <col min="13564" max="13564" width="6.44140625" style="16" customWidth="1"/>
    <col min="13565" max="13565" width="51.5546875" style="16" customWidth="1"/>
    <col min="13566" max="13566" width="5.6640625" style="16" customWidth="1"/>
    <col min="13567" max="13567" width="6.44140625" style="16" bestFit="1" customWidth="1"/>
    <col min="13568" max="13588" width="5.6640625" style="16" customWidth="1"/>
    <col min="13589" max="13589" width="6.44140625" style="16" bestFit="1" customWidth="1"/>
    <col min="13590" max="13590" width="5.6640625" style="16" customWidth="1"/>
    <col min="13591" max="13591" width="6.44140625" style="16" bestFit="1" customWidth="1"/>
    <col min="13592" max="13592" width="5.6640625" style="16" customWidth="1"/>
    <col min="13593" max="13593" width="6.44140625" style="16" bestFit="1" customWidth="1"/>
    <col min="13594" max="13594" width="5.6640625" style="16" customWidth="1"/>
    <col min="13595" max="13595" width="6.44140625" style="16" bestFit="1" customWidth="1"/>
    <col min="13596" max="13596" width="5.6640625" style="16" customWidth="1"/>
    <col min="13597" max="13597" width="6.44140625" style="16" bestFit="1" customWidth="1"/>
    <col min="13598" max="13598" width="5.6640625" style="16" customWidth="1"/>
    <col min="13599" max="13599" width="7.44140625" style="16" bestFit="1" customWidth="1"/>
    <col min="13600" max="13819" width="11.44140625" style="16"/>
    <col min="13820" max="13820" width="6.44140625" style="16" customWidth="1"/>
    <col min="13821" max="13821" width="51.5546875" style="16" customWidth="1"/>
    <col min="13822" max="13822" width="5.6640625" style="16" customWidth="1"/>
    <col min="13823" max="13823" width="6.44140625" style="16" bestFit="1" customWidth="1"/>
    <col min="13824" max="13844" width="5.6640625" style="16" customWidth="1"/>
    <col min="13845" max="13845" width="6.44140625" style="16" bestFit="1" customWidth="1"/>
    <col min="13846" max="13846" width="5.6640625" style="16" customWidth="1"/>
    <col min="13847" max="13847" width="6.44140625" style="16" bestFit="1" customWidth="1"/>
    <col min="13848" max="13848" width="5.6640625" style="16" customWidth="1"/>
    <col min="13849" max="13849" width="6.44140625" style="16" bestFit="1" customWidth="1"/>
    <col min="13850" max="13850" width="5.6640625" style="16" customWidth="1"/>
    <col min="13851" max="13851" width="6.44140625" style="16" bestFit="1" customWidth="1"/>
    <col min="13852" max="13852" width="5.6640625" style="16" customWidth="1"/>
    <col min="13853" max="13853" width="6.44140625" style="16" bestFit="1" customWidth="1"/>
    <col min="13854" max="13854" width="5.6640625" style="16" customWidth="1"/>
    <col min="13855" max="13855" width="7.44140625" style="16" bestFit="1" customWidth="1"/>
    <col min="13856" max="14075" width="11.44140625" style="16"/>
    <col min="14076" max="14076" width="6.44140625" style="16" customWidth="1"/>
    <col min="14077" max="14077" width="51.5546875" style="16" customWidth="1"/>
    <col min="14078" max="14078" width="5.6640625" style="16" customWidth="1"/>
    <col min="14079" max="14079" width="6.44140625" style="16" bestFit="1" customWidth="1"/>
    <col min="14080" max="14100" width="5.6640625" style="16" customWidth="1"/>
    <col min="14101" max="14101" width="6.44140625" style="16" bestFit="1" customWidth="1"/>
    <col min="14102" max="14102" width="5.6640625" style="16" customWidth="1"/>
    <col min="14103" max="14103" width="6.44140625" style="16" bestFit="1" customWidth="1"/>
    <col min="14104" max="14104" width="5.6640625" style="16" customWidth="1"/>
    <col min="14105" max="14105" width="6.44140625" style="16" bestFit="1" customWidth="1"/>
    <col min="14106" max="14106" width="5.6640625" style="16" customWidth="1"/>
    <col min="14107" max="14107" width="6.44140625" style="16" bestFit="1" customWidth="1"/>
    <col min="14108" max="14108" width="5.6640625" style="16" customWidth="1"/>
    <col min="14109" max="14109" width="6.44140625" style="16" bestFit="1" customWidth="1"/>
    <col min="14110" max="14110" width="5.6640625" style="16" customWidth="1"/>
    <col min="14111" max="14111" width="7.44140625" style="16" bestFit="1" customWidth="1"/>
    <col min="14112" max="14331" width="11.44140625" style="16"/>
    <col min="14332" max="14332" width="6.44140625" style="16" customWidth="1"/>
    <col min="14333" max="14333" width="51.5546875" style="16" customWidth="1"/>
    <col min="14334" max="14334" width="5.6640625" style="16" customWidth="1"/>
    <col min="14335" max="14335" width="6.44140625" style="16" bestFit="1" customWidth="1"/>
    <col min="14336" max="14356" width="5.6640625" style="16" customWidth="1"/>
    <col min="14357" max="14357" width="6.44140625" style="16" bestFit="1" customWidth="1"/>
    <col min="14358" max="14358" width="5.6640625" style="16" customWidth="1"/>
    <col min="14359" max="14359" width="6.44140625" style="16" bestFit="1" customWidth="1"/>
    <col min="14360" max="14360" width="5.6640625" style="16" customWidth="1"/>
    <col min="14361" max="14361" width="6.44140625" style="16" bestFit="1" customWidth="1"/>
    <col min="14362" max="14362" width="5.6640625" style="16" customWidth="1"/>
    <col min="14363" max="14363" width="6.44140625" style="16" bestFit="1" customWidth="1"/>
    <col min="14364" max="14364" width="5.6640625" style="16" customWidth="1"/>
    <col min="14365" max="14365" width="6.44140625" style="16" bestFit="1" customWidth="1"/>
    <col min="14366" max="14366" width="5.6640625" style="16" customWidth="1"/>
    <col min="14367" max="14367" width="7.44140625" style="16" bestFit="1" customWidth="1"/>
    <col min="14368" max="14587" width="11.44140625" style="16"/>
    <col min="14588" max="14588" width="6.44140625" style="16" customWidth="1"/>
    <col min="14589" max="14589" width="51.5546875" style="16" customWidth="1"/>
    <col min="14590" max="14590" width="5.6640625" style="16" customWidth="1"/>
    <col min="14591" max="14591" width="6.44140625" style="16" bestFit="1" customWidth="1"/>
    <col min="14592" max="14612" width="5.6640625" style="16" customWidth="1"/>
    <col min="14613" max="14613" width="6.44140625" style="16" bestFit="1" customWidth="1"/>
    <col min="14614" max="14614" width="5.6640625" style="16" customWidth="1"/>
    <col min="14615" max="14615" width="6.44140625" style="16" bestFit="1" customWidth="1"/>
    <col min="14616" max="14616" width="5.6640625" style="16" customWidth="1"/>
    <col min="14617" max="14617" width="6.44140625" style="16" bestFit="1" customWidth="1"/>
    <col min="14618" max="14618" width="5.6640625" style="16" customWidth="1"/>
    <col min="14619" max="14619" width="6.44140625" style="16" bestFit="1" customWidth="1"/>
    <col min="14620" max="14620" width="5.6640625" style="16" customWidth="1"/>
    <col min="14621" max="14621" width="6.44140625" style="16" bestFit="1" customWidth="1"/>
    <col min="14622" max="14622" width="5.6640625" style="16" customWidth="1"/>
    <col min="14623" max="14623" width="7.44140625" style="16" bestFit="1" customWidth="1"/>
    <col min="14624" max="14843" width="11.44140625" style="16"/>
    <col min="14844" max="14844" width="6.44140625" style="16" customWidth="1"/>
    <col min="14845" max="14845" width="51.5546875" style="16" customWidth="1"/>
    <col min="14846" max="14846" width="5.6640625" style="16" customWidth="1"/>
    <col min="14847" max="14847" width="6.44140625" style="16" bestFit="1" customWidth="1"/>
    <col min="14848" max="14868" width="5.6640625" style="16" customWidth="1"/>
    <col min="14869" max="14869" width="6.44140625" style="16" bestFit="1" customWidth="1"/>
    <col min="14870" max="14870" width="5.6640625" style="16" customWidth="1"/>
    <col min="14871" max="14871" width="6.44140625" style="16" bestFit="1" customWidth="1"/>
    <col min="14872" max="14872" width="5.6640625" style="16" customWidth="1"/>
    <col min="14873" max="14873" width="6.44140625" style="16" bestFit="1" customWidth="1"/>
    <col min="14874" max="14874" width="5.6640625" style="16" customWidth="1"/>
    <col min="14875" max="14875" width="6.44140625" style="16" bestFit="1" customWidth="1"/>
    <col min="14876" max="14876" width="5.6640625" style="16" customWidth="1"/>
    <col min="14877" max="14877" width="6.44140625" style="16" bestFit="1" customWidth="1"/>
    <col min="14878" max="14878" width="5.6640625" style="16" customWidth="1"/>
    <col min="14879" max="14879" width="7.44140625" style="16" bestFit="1" customWidth="1"/>
    <col min="14880" max="15099" width="11.44140625" style="16"/>
    <col min="15100" max="15100" width="6.44140625" style="16" customWidth="1"/>
    <col min="15101" max="15101" width="51.5546875" style="16" customWidth="1"/>
    <col min="15102" max="15102" width="5.6640625" style="16" customWidth="1"/>
    <col min="15103" max="15103" width="6.44140625" style="16" bestFit="1" customWidth="1"/>
    <col min="15104" max="15124" width="5.6640625" style="16" customWidth="1"/>
    <col min="15125" max="15125" width="6.44140625" style="16" bestFit="1" customWidth="1"/>
    <col min="15126" max="15126" width="5.6640625" style="16" customWidth="1"/>
    <col min="15127" max="15127" width="6.44140625" style="16" bestFit="1" customWidth="1"/>
    <col min="15128" max="15128" width="5.6640625" style="16" customWidth="1"/>
    <col min="15129" max="15129" width="6.44140625" style="16" bestFit="1" customWidth="1"/>
    <col min="15130" max="15130" width="5.6640625" style="16" customWidth="1"/>
    <col min="15131" max="15131" width="6.44140625" style="16" bestFit="1" customWidth="1"/>
    <col min="15132" max="15132" width="5.6640625" style="16" customWidth="1"/>
    <col min="15133" max="15133" width="6.44140625" style="16" bestFit="1" customWidth="1"/>
    <col min="15134" max="15134" width="5.6640625" style="16" customWidth="1"/>
    <col min="15135" max="15135" width="7.44140625" style="16" bestFit="1" customWidth="1"/>
    <col min="15136" max="15355" width="11.44140625" style="16"/>
    <col min="15356" max="15356" width="6.44140625" style="16" customWidth="1"/>
    <col min="15357" max="15357" width="51.5546875" style="16" customWidth="1"/>
    <col min="15358" max="15358" width="5.6640625" style="16" customWidth="1"/>
    <col min="15359" max="15359" width="6.44140625" style="16" bestFit="1" customWidth="1"/>
    <col min="15360" max="15380" width="5.6640625" style="16" customWidth="1"/>
    <col min="15381" max="15381" width="6.44140625" style="16" bestFit="1" customWidth="1"/>
    <col min="15382" max="15382" width="5.6640625" style="16" customWidth="1"/>
    <col min="15383" max="15383" width="6.44140625" style="16" bestFit="1" customWidth="1"/>
    <col min="15384" max="15384" width="5.6640625" style="16" customWidth="1"/>
    <col min="15385" max="15385" width="6.44140625" style="16" bestFit="1" customWidth="1"/>
    <col min="15386" max="15386" width="5.6640625" style="16" customWidth="1"/>
    <col min="15387" max="15387" width="6.44140625" style="16" bestFit="1" customWidth="1"/>
    <col min="15388" max="15388" width="5.6640625" style="16" customWidth="1"/>
    <col min="15389" max="15389" width="6.44140625" style="16" bestFit="1" customWidth="1"/>
    <col min="15390" max="15390" width="5.6640625" style="16" customWidth="1"/>
    <col min="15391" max="15391" width="7.44140625" style="16" bestFit="1" customWidth="1"/>
    <col min="15392" max="15611" width="11.44140625" style="16"/>
    <col min="15612" max="15612" width="6.44140625" style="16" customWidth="1"/>
    <col min="15613" max="15613" width="51.5546875" style="16" customWidth="1"/>
    <col min="15614" max="15614" width="5.6640625" style="16" customWidth="1"/>
    <col min="15615" max="15615" width="6.44140625" style="16" bestFit="1" customWidth="1"/>
    <col min="15616" max="15636" width="5.6640625" style="16" customWidth="1"/>
    <col min="15637" max="15637" width="6.44140625" style="16" bestFit="1" customWidth="1"/>
    <col min="15638" max="15638" width="5.6640625" style="16" customWidth="1"/>
    <col min="15639" max="15639" width="6.44140625" style="16" bestFit="1" customWidth="1"/>
    <col min="15640" max="15640" width="5.6640625" style="16" customWidth="1"/>
    <col min="15641" max="15641" width="6.44140625" style="16" bestFit="1" customWidth="1"/>
    <col min="15642" max="15642" width="5.6640625" style="16" customWidth="1"/>
    <col min="15643" max="15643" width="6.44140625" style="16" bestFit="1" customWidth="1"/>
    <col min="15644" max="15644" width="5.6640625" style="16" customWidth="1"/>
    <col min="15645" max="15645" width="6.44140625" style="16" bestFit="1" customWidth="1"/>
    <col min="15646" max="15646" width="5.6640625" style="16" customWidth="1"/>
    <col min="15647" max="15647" width="7.44140625" style="16" bestFit="1" customWidth="1"/>
    <col min="15648" max="15867" width="11.44140625" style="16"/>
    <col min="15868" max="15868" width="6.44140625" style="16" customWidth="1"/>
    <col min="15869" max="15869" width="51.5546875" style="16" customWidth="1"/>
    <col min="15870" max="15870" width="5.6640625" style="16" customWidth="1"/>
    <col min="15871" max="15871" width="6.44140625" style="16" bestFit="1" customWidth="1"/>
    <col min="15872" max="15892" width="5.6640625" style="16" customWidth="1"/>
    <col min="15893" max="15893" width="6.44140625" style="16" bestFit="1" customWidth="1"/>
    <col min="15894" max="15894" width="5.6640625" style="16" customWidth="1"/>
    <col min="15895" max="15895" width="6.44140625" style="16" bestFit="1" customWidth="1"/>
    <col min="15896" max="15896" width="5.6640625" style="16" customWidth="1"/>
    <col min="15897" max="15897" width="6.44140625" style="16" bestFit="1" customWidth="1"/>
    <col min="15898" max="15898" width="5.6640625" style="16" customWidth="1"/>
    <col min="15899" max="15899" width="6.44140625" style="16" bestFit="1" customWidth="1"/>
    <col min="15900" max="15900" width="5.6640625" style="16" customWidth="1"/>
    <col min="15901" max="15901" width="6.44140625" style="16" bestFit="1" customWidth="1"/>
    <col min="15902" max="15902" width="5.6640625" style="16" customWidth="1"/>
    <col min="15903" max="15903" width="7.44140625" style="16" bestFit="1" customWidth="1"/>
    <col min="15904" max="16123" width="11.44140625" style="16"/>
    <col min="16124" max="16124" width="6.44140625" style="16" customWidth="1"/>
    <col min="16125" max="16125" width="51.5546875" style="16" customWidth="1"/>
    <col min="16126" max="16126" width="5.6640625" style="16" customWidth="1"/>
    <col min="16127" max="16127" width="6.44140625" style="16" bestFit="1" customWidth="1"/>
    <col min="16128" max="16148" width="5.6640625" style="16" customWidth="1"/>
    <col min="16149" max="16149" width="6.44140625" style="16" bestFit="1" customWidth="1"/>
    <col min="16150" max="16150" width="5.6640625" style="16" customWidth="1"/>
    <col min="16151" max="16151" width="6.44140625" style="16" bestFit="1" customWidth="1"/>
    <col min="16152" max="16152" width="5.6640625" style="16" customWidth="1"/>
    <col min="16153" max="16153" width="6.44140625" style="16" bestFit="1" customWidth="1"/>
    <col min="16154" max="16154" width="5.6640625" style="16" customWidth="1"/>
    <col min="16155" max="16155" width="6.44140625" style="16" bestFit="1" customWidth="1"/>
    <col min="16156" max="16156" width="5.6640625" style="16" customWidth="1"/>
    <col min="16157" max="16157" width="6.44140625" style="16" bestFit="1" customWidth="1"/>
    <col min="16158" max="16158" width="5.6640625" style="16" customWidth="1"/>
    <col min="16159" max="16159" width="7.44140625" style="16" bestFit="1" customWidth="1"/>
    <col min="16160" max="16384" width="11.44140625" style="16"/>
  </cols>
  <sheetData>
    <row r="1" spans="1:55" ht="13.8" x14ac:dyDescent="0.25">
      <c r="A1" s="97" t="s">
        <v>280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</row>
    <row r="2" spans="1:55" ht="13.8" x14ac:dyDescent="0.25">
      <c r="A2" s="97" t="s">
        <v>270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</row>
    <row r="3" spans="1:55" ht="12" x14ac:dyDescent="0.25">
      <c r="A3" s="98" t="s">
        <v>272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55" ht="11.4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M4" s="20" t="s">
        <v>162</v>
      </c>
    </row>
    <row r="5" spans="1:55" ht="12.75" customHeight="1" x14ac:dyDescent="0.2">
      <c r="A5" s="100" t="s">
        <v>0</v>
      </c>
      <c r="B5" s="100"/>
      <c r="C5" s="103" t="s">
        <v>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</row>
    <row r="6" spans="1:55" ht="12.75" customHeight="1" x14ac:dyDescent="0.2">
      <c r="A6" s="101"/>
      <c r="B6" s="101"/>
      <c r="C6" s="103" t="s">
        <v>2</v>
      </c>
      <c r="D6" s="99"/>
      <c r="E6" s="99" t="s">
        <v>3</v>
      </c>
      <c r="F6" s="99"/>
      <c r="G6" s="99" t="s">
        <v>4</v>
      </c>
      <c r="H6" s="99"/>
      <c r="I6" s="99" t="s">
        <v>5</v>
      </c>
      <c r="J6" s="99"/>
      <c r="K6" s="99" t="s">
        <v>6</v>
      </c>
      <c r="L6" s="99"/>
      <c r="M6" s="99" t="s">
        <v>7</v>
      </c>
      <c r="N6" s="99"/>
      <c r="O6" s="99" t="s">
        <v>8</v>
      </c>
      <c r="P6" s="99"/>
      <c r="Q6" s="99" t="s">
        <v>9</v>
      </c>
      <c r="R6" s="99"/>
      <c r="S6" s="99" t="s">
        <v>10</v>
      </c>
      <c r="T6" s="99"/>
      <c r="U6" s="99" t="s">
        <v>11</v>
      </c>
      <c r="V6" s="99"/>
      <c r="W6" s="99" t="s">
        <v>12</v>
      </c>
      <c r="X6" s="99"/>
      <c r="Y6" s="99" t="s">
        <v>13</v>
      </c>
      <c r="Z6" s="99"/>
      <c r="AA6" s="99" t="s">
        <v>14</v>
      </c>
      <c r="AB6" s="99"/>
      <c r="AC6" s="99" t="s">
        <v>15</v>
      </c>
      <c r="AD6" s="99"/>
      <c r="AE6" s="99" t="s">
        <v>16</v>
      </c>
      <c r="AF6" s="99"/>
      <c r="AG6" s="99" t="s">
        <v>17</v>
      </c>
      <c r="AH6" s="99"/>
      <c r="AI6" s="99" t="s">
        <v>18</v>
      </c>
      <c r="AJ6" s="99"/>
      <c r="AK6" s="21"/>
      <c r="AM6" s="21" t="s">
        <v>2</v>
      </c>
      <c r="AN6" s="21" t="s">
        <v>3</v>
      </c>
      <c r="AO6" s="21" t="s">
        <v>4</v>
      </c>
      <c r="AP6" s="21" t="s">
        <v>5</v>
      </c>
      <c r="AQ6" s="21" t="s">
        <v>6</v>
      </c>
      <c r="AR6" s="21" t="s">
        <v>7</v>
      </c>
      <c r="AS6" s="21" t="s">
        <v>8</v>
      </c>
      <c r="AT6" s="21" t="s">
        <v>9</v>
      </c>
      <c r="AU6" s="21" t="s">
        <v>10</v>
      </c>
      <c r="AV6" s="21" t="s">
        <v>11</v>
      </c>
      <c r="AW6" s="21" t="s">
        <v>12</v>
      </c>
      <c r="AX6" s="21" t="s">
        <v>13</v>
      </c>
      <c r="AY6" s="21" t="s">
        <v>14</v>
      </c>
      <c r="AZ6" s="21" t="s">
        <v>15</v>
      </c>
      <c r="BA6" s="21" t="s">
        <v>16</v>
      </c>
      <c r="BB6" s="21" t="s">
        <v>17</v>
      </c>
      <c r="BC6" s="21" t="s">
        <v>18</v>
      </c>
    </row>
    <row r="7" spans="1:55" ht="12" x14ac:dyDescent="0.25">
      <c r="A7" s="102"/>
      <c r="B7" s="102"/>
      <c r="C7" s="22" t="s">
        <v>19</v>
      </c>
      <c r="D7" s="23" t="s">
        <v>20</v>
      </c>
      <c r="E7" s="24" t="s">
        <v>19</v>
      </c>
      <c r="F7" s="24" t="s">
        <v>20</v>
      </c>
      <c r="G7" s="24" t="s">
        <v>19</v>
      </c>
      <c r="H7" s="24" t="s">
        <v>20</v>
      </c>
      <c r="I7" s="24" t="s">
        <v>19</v>
      </c>
      <c r="J7" s="24" t="s">
        <v>20</v>
      </c>
      <c r="K7" s="24" t="s">
        <v>19</v>
      </c>
      <c r="L7" s="24" t="s">
        <v>20</v>
      </c>
      <c r="M7" s="24" t="s">
        <v>19</v>
      </c>
      <c r="N7" s="24" t="s">
        <v>20</v>
      </c>
      <c r="O7" s="24" t="s">
        <v>19</v>
      </c>
      <c r="P7" s="24" t="s">
        <v>20</v>
      </c>
      <c r="Q7" s="24" t="s">
        <v>19</v>
      </c>
      <c r="R7" s="24" t="s">
        <v>20</v>
      </c>
      <c r="S7" s="24" t="s">
        <v>19</v>
      </c>
      <c r="T7" s="24" t="s">
        <v>20</v>
      </c>
      <c r="U7" s="24" t="s">
        <v>19</v>
      </c>
      <c r="V7" s="24" t="s">
        <v>20</v>
      </c>
      <c r="W7" s="24" t="s">
        <v>19</v>
      </c>
      <c r="X7" s="24" t="s">
        <v>20</v>
      </c>
      <c r="Y7" s="24" t="s">
        <v>19</v>
      </c>
      <c r="Z7" s="24" t="s">
        <v>20</v>
      </c>
      <c r="AA7" s="24" t="s">
        <v>19</v>
      </c>
      <c r="AB7" s="24" t="s">
        <v>20</v>
      </c>
      <c r="AC7" s="24" t="s">
        <v>19</v>
      </c>
      <c r="AD7" s="24" t="s">
        <v>20</v>
      </c>
      <c r="AE7" s="24" t="s">
        <v>19</v>
      </c>
      <c r="AF7" s="24" t="s">
        <v>20</v>
      </c>
      <c r="AG7" s="24" t="s">
        <v>19</v>
      </c>
      <c r="AH7" s="24" t="s">
        <v>20</v>
      </c>
      <c r="AI7" s="23" t="s">
        <v>19</v>
      </c>
      <c r="AJ7" s="23" t="s">
        <v>20</v>
      </c>
      <c r="AK7" s="25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</row>
    <row r="8" spans="1:55" ht="12" x14ac:dyDescent="0.25">
      <c r="A8" s="26" t="s">
        <v>161</v>
      </c>
      <c r="B8" s="27" t="s">
        <v>2</v>
      </c>
      <c r="C8" s="28">
        <f>SUM(C9:C78)</f>
        <v>5135</v>
      </c>
      <c r="D8" s="29">
        <f t="shared" ref="D8:D39" si="0">SUM(C8/AM8*100000)</f>
        <v>208.07796338881403</v>
      </c>
      <c r="E8" s="26">
        <f>SUM(E9:E78)</f>
        <v>33</v>
      </c>
      <c r="F8" s="29">
        <f t="shared" ref="F8:F39" si="1">SUM(E8/AN8*100000)</f>
        <v>17.390662795048407</v>
      </c>
      <c r="G8" s="26">
        <f>SUM(G9:G78)</f>
        <v>20</v>
      </c>
      <c r="H8" s="29">
        <f t="shared" ref="H8:H39" si="2">SUM(G8/AO8*100000)</f>
        <v>10.559940864331161</v>
      </c>
      <c r="I8" s="26">
        <f>SUM(I9:I78)</f>
        <v>17</v>
      </c>
      <c r="J8" s="29">
        <f t="shared" ref="J8:J39" si="3">SUM(I8/AP8*100000)</f>
        <v>8.9646371431283427</v>
      </c>
      <c r="K8" s="26">
        <f>SUM(K9:K78)</f>
        <v>40</v>
      </c>
      <c r="L8" s="29">
        <f t="shared" ref="L8:L39" si="4">SUM(K8/AQ8*100000)</f>
        <v>19.194594802103726</v>
      </c>
      <c r="M8" s="26">
        <f>SUM(M9:M78)</f>
        <v>45</v>
      </c>
      <c r="N8" s="29">
        <f t="shared" ref="N8:N39" si="5">SUM(M8/AR8*100000)</f>
        <v>19.983569065435088</v>
      </c>
      <c r="O8" s="26">
        <f>SUM(O9:O78)</f>
        <v>76</v>
      </c>
      <c r="P8" s="29">
        <f t="shared" ref="P8:P39" si="6">SUM(O8/AS8*100000)</f>
        <v>32.969511877700462</v>
      </c>
      <c r="Q8" s="26">
        <f>SUM(Q9:Q78)</f>
        <v>101</v>
      </c>
      <c r="R8" s="29">
        <f t="shared" ref="R8:R39" si="7">SUM(Q8/AT8*100000)</f>
        <v>45.915978305836781</v>
      </c>
      <c r="S8" s="26">
        <f>SUM(S9:S78)</f>
        <v>108</v>
      </c>
      <c r="T8" s="29">
        <f t="shared" ref="T8:T39" si="8">SUM(S8/AU8*100000)</f>
        <v>58.158633056720817</v>
      </c>
      <c r="U8" s="26">
        <f>SUM(U9:U78)</f>
        <v>116</v>
      </c>
      <c r="V8" s="29">
        <f t="shared" ref="V8:V39" si="9">SUM(U8/AV8*100000)</f>
        <v>74.548691220606287</v>
      </c>
      <c r="W8" s="26">
        <f>SUM(W9:W78)</f>
        <v>199</v>
      </c>
      <c r="X8" s="29">
        <f t="shared" ref="X8:X39" si="10">SUM(W8/AW8*100000)</f>
        <v>137.7238878276998</v>
      </c>
      <c r="Y8" s="26">
        <f>SUM(Y9:Y78)</f>
        <v>362</v>
      </c>
      <c r="Z8" s="29">
        <f t="shared" ref="Z8:Z39" si="11">SUM(Y8/AX8*100000)</f>
        <v>259.20834049378476</v>
      </c>
      <c r="AA8" s="26">
        <f>SUM(AA9:AA78)</f>
        <v>487</v>
      </c>
      <c r="AB8" s="29">
        <f t="shared" ref="AB8:AB39" si="12">SUM(AA8/AY8*100000)</f>
        <v>404.52536797687475</v>
      </c>
      <c r="AC8" s="26">
        <f>SUM(AC9:AC78)</f>
        <v>681</v>
      </c>
      <c r="AD8" s="29">
        <f t="shared" ref="AD8:AD39" si="13">SUM(AC8/AZ8*100000)</f>
        <v>726.2140891931665</v>
      </c>
      <c r="AE8" s="26">
        <f>SUM(AE9:AE78)</f>
        <v>763</v>
      </c>
      <c r="AF8" s="29">
        <f t="shared" ref="AF8:AF39" si="14">SUM(AE8/BA8*100000)</f>
        <v>1187.6225757245588</v>
      </c>
      <c r="AG8" s="26">
        <f>SUM(AG9:AG78)</f>
        <v>649</v>
      </c>
      <c r="AH8" s="29">
        <f t="shared" ref="AH8:AH39" si="15">SUM(AG8/BB8*100000)</f>
        <v>1447.8527607361962</v>
      </c>
      <c r="AI8" s="26">
        <f>SUM(AI9:AI78)</f>
        <v>1438</v>
      </c>
      <c r="AJ8" s="29">
        <f t="shared" ref="AJ8:AJ39" si="16">SUM(AI8/BC8*100000)</f>
        <v>2169.0599734523953</v>
      </c>
      <c r="AK8" s="25"/>
      <c r="AM8" s="21">
        <f t="shared" ref="AM8:AM69" si="17">SUM(AN8:BC8)</f>
        <v>2467825</v>
      </c>
      <c r="AN8" s="21">
        <v>189757</v>
      </c>
      <c r="AO8" s="21">
        <v>189395</v>
      </c>
      <c r="AP8" s="21">
        <v>189634</v>
      </c>
      <c r="AQ8" s="21">
        <v>208392</v>
      </c>
      <c r="AR8" s="21">
        <v>225185</v>
      </c>
      <c r="AS8" s="21">
        <v>230516</v>
      </c>
      <c r="AT8" s="21">
        <v>219967</v>
      </c>
      <c r="AU8" s="21">
        <v>185699</v>
      </c>
      <c r="AV8" s="21">
        <v>155603</v>
      </c>
      <c r="AW8" s="21">
        <v>144492</v>
      </c>
      <c r="AX8" s="21">
        <v>139656</v>
      </c>
      <c r="AY8" s="21">
        <v>120388</v>
      </c>
      <c r="AZ8" s="21">
        <v>93774</v>
      </c>
      <c r="BA8" s="21">
        <v>64246</v>
      </c>
      <c r="BB8" s="21">
        <v>44825</v>
      </c>
      <c r="BC8" s="21">
        <v>66296</v>
      </c>
    </row>
    <row r="9" spans="1:55" ht="12" x14ac:dyDescent="0.25">
      <c r="A9" s="30" t="s">
        <v>21</v>
      </c>
      <c r="B9" s="31" t="s">
        <v>22</v>
      </c>
      <c r="C9" s="28">
        <f>SUM(E9+G9+I9+K9+M9+O9+Q9+S9+U9+W9+Y9+AA9+AC9+AE9+AG9+AI9)</f>
        <v>4</v>
      </c>
      <c r="D9" s="29">
        <f t="shared" si="0"/>
        <v>0.16208604743042965</v>
      </c>
      <c r="E9" s="30">
        <v>0</v>
      </c>
      <c r="F9" s="32">
        <f t="shared" si="1"/>
        <v>0</v>
      </c>
      <c r="G9" s="30">
        <v>0</v>
      </c>
      <c r="H9" s="32">
        <f t="shared" si="2"/>
        <v>0</v>
      </c>
      <c r="I9" s="30">
        <v>0</v>
      </c>
      <c r="J9" s="32">
        <f t="shared" si="3"/>
        <v>0</v>
      </c>
      <c r="K9" s="30">
        <v>0</v>
      </c>
      <c r="L9" s="32">
        <f t="shared" si="4"/>
        <v>0</v>
      </c>
      <c r="M9" s="30">
        <v>0</v>
      </c>
      <c r="N9" s="32">
        <f t="shared" si="5"/>
        <v>0</v>
      </c>
      <c r="O9" s="30">
        <v>1</v>
      </c>
      <c r="P9" s="32">
        <f t="shared" si="6"/>
        <v>0.43380936681184817</v>
      </c>
      <c r="Q9" s="30">
        <v>1</v>
      </c>
      <c r="R9" s="32">
        <f t="shared" si="7"/>
        <v>0.45461364659244341</v>
      </c>
      <c r="S9" s="30">
        <v>0</v>
      </c>
      <c r="T9" s="32">
        <f t="shared" si="8"/>
        <v>0</v>
      </c>
      <c r="U9" s="30">
        <v>0</v>
      </c>
      <c r="V9" s="32">
        <f t="shared" si="9"/>
        <v>0</v>
      </c>
      <c r="W9" s="30">
        <v>1</v>
      </c>
      <c r="X9" s="32">
        <f t="shared" si="10"/>
        <v>0.69207983833014974</v>
      </c>
      <c r="Y9" s="30">
        <v>1</v>
      </c>
      <c r="Z9" s="32">
        <f t="shared" si="11"/>
        <v>0.71604513948559323</v>
      </c>
      <c r="AA9" s="30">
        <v>0</v>
      </c>
      <c r="AB9" s="32">
        <f t="shared" si="12"/>
        <v>0</v>
      </c>
      <c r="AC9" s="30">
        <v>0</v>
      </c>
      <c r="AD9" s="32">
        <f t="shared" si="13"/>
        <v>0</v>
      </c>
      <c r="AE9" s="30">
        <v>0</v>
      </c>
      <c r="AF9" s="32">
        <f t="shared" si="14"/>
        <v>0</v>
      </c>
      <c r="AG9" s="30">
        <v>0</v>
      </c>
      <c r="AH9" s="32">
        <f t="shared" si="15"/>
        <v>0</v>
      </c>
      <c r="AI9" s="30">
        <v>0</v>
      </c>
      <c r="AJ9" s="32">
        <f t="shared" si="16"/>
        <v>0</v>
      </c>
      <c r="AM9" s="21">
        <f t="shared" si="17"/>
        <v>2467825</v>
      </c>
      <c r="AN9" s="21">
        <v>189757</v>
      </c>
      <c r="AO9" s="21">
        <v>189395</v>
      </c>
      <c r="AP9" s="21">
        <v>189634</v>
      </c>
      <c r="AQ9" s="21">
        <v>208392</v>
      </c>
      <c r="AR9" s="21">
        <v>225185</v>
      </c>
      <c r="AS9" s="21">
        <v>230516</v>
      </c>
      <c r="AT9" s="21">
        <v>219967</v>
      </c>
      <c r="AU9" s="21">
        <v>185699</v>
      </c>
      <c r="AV9" s="21">
        <v>155603</v>
      </c>
      <c r="AW9" s="21">
        <v>144492</v>
      </c>
      <c r="AX9" s="21">
        <v>139656</v>
      </c>
      <c r="AY9" s="21">
        <v>120388</v>
      </c>
      <c r="AZ9" s="21">
        <v>93774</v>
      </c>
      <c r="BA9" s="21">
        <v>64246</v>
      </c>
      <c r="BB9" s="21">
        <v>44825</v>
      </c>
      <c r="BC9" s="21">
        <v>66296</v>
      </c>
    </row>
    <row r="10" spans="1:55" ht="12" x14ac:dyDescent="0.25">
      <c r="A10" s="30" t="s">
        <v>23</v>
      </c>
      <c r="B10" s="31" t="s">
        <v>24</v>
      </c>
      <c r="C10" s="28">
        <f t="shared" ref="C10:C73" si="18">SUM(E10+G10+I10+K10+M10+O10+Q10+S10+U10+W10+Y10+AA10+AC10+AE10+AG10+AI10)</f>
        <v>4</v>
      </c>
      <c r="D10" s="29">
        <f t="shared" si="0"/>
        <v>0.16208604743042965</v>
      </c>
      <c r="E10" s="30">
        <v>0</v>
      </c>
      <c r="F10" s="32">
        <f t="shared" si="1"/>
        <v>0</v>
      </c>
      <c r="G10" s="30">
        <v>0</v>
      </c>
      <c r="H10" s="32">
        <f t="shared" si="2"/>
        <v>0</v>
      </c>
      <c r="I10" s="30">
        <v>0</v>
      </c>
      <c r="J10" s="32">
        <f t="shared" si="3"/>
        <v>0</v>
      </c>
      <c r="K10" s="30">
        <v>0</v>
      </c>
      <c r="L10" s="32">
        <f t="shared" si="4"/>
        <v>0</v>
      </c>
      <c r="M10" s="30">
        <v>0</v>
      </c>
      <c r="N10" s="32">
        <f t="shared" si="5"/>
        <v>0</v>
      </c>
      <c r="O10" s="30">
        <v>0</v>
      </c>
      <c r="P10" s="32">
        <f t="shared" si="6"/>
        <v>0</v>
      </c>
      <c r="Q10" s="30">
        <v>0</v>
      </c>
      <c r="R10" s="32">
        <f t="shared" si="7"/>
        <v>0</v>
      </c>
      <c r="S10" s="30">
        <v>0</v>
      </c>
      <c r="T10" s="32">
        <f t="shared" si="8"/>
        <v>0</v>
      </c>
      <c r="U10" s="30">
        <v>0</v>
      </c>
      <c r="V10" s="32">
        <f t="shared" si="9"/>
        <v>0</v>
      </c>
      <c r="W10" s="30">
        <v>0</v>
      </c>
      <c r="X10" s="32">
        <f t="shared" si="10"/>
        <v>0</v>
      </c>
      <c r="Y10" s="30">
        <v>0</v>
      </c>
      <c r="Z10" s="32">
        <f t="shared" si="11"/>
        <v>0</v>
      </c>
      <c r="AA10" s="30">
        <v>0</v>
      </c>
      <c r="AB10" s="32">
        <f t="shared" si="12"/>
        <v>0</v>
      </c>
      <c r="AC10" s="30">
        <v>0</v>
      </c>
      <c r="AD10" s="32">
        <f t="shared" si="13"/>
        <v>0</v>
      </c>
      <c r="AE10" s="30">
        <v>0</v>
      </c>
      <c r="AF10" s="32">
        <f t="shared" si="14"/>
        <v>0</v>
      </c>
      <c r="AG10" s="30">
        <v>3</v>
      </c>
      <c r="AH10" s="32">
        <f t="shared" si="15"/>
        <v>6.6926938092582269</v>
      </c>
      <c r="AI10" s="30">
        <v>1</v>
      </c>
      <c r="AJ10" s="32">
        <f t="shared" si="16"/>
        <v>1.5083866296609147</v>
      </c>
      <c r="AM10" s="21">
        <f t="shared" si="17"/>
        <v>2467825</v>
      </c>
      <c r="AN10" s="21">
        <v>189757</v>
      </c>
      <c r="AO10" s="21">
        <v>189395</v>
      </c>
      <c r="AP10" s="21">
        <v>189634</v>
      </c>
      <c r="AQ10" s="21">
        <v>208392</v>
      </c>
      <c r="AR10" s="21">
        <v>225185</v>
      </c>
      <c r="AS10" s="21">
        <v>230516</v>
      </c>
      <c r="AT10" s="21">
        <v>219967</v>
      </c>
      <c r="AU10" s="21">
        <v>185699</v>
      </c>
      <c r="AV10" s="21">
        <v>155603</v>
      </c>
      <c r="AW10" s="21">
        <v>144492</v>
      </c>
      <c r="AX10" s="21">
        <v>139656</v>
      </c>
      <c r="AY10" s="21">
        <v>120388</v>
      </c>
      <c r="AZ10" s="21">
        <v>93774</v>
      </c>
      <c r="BA10" s="21">
        <v>64246</v>
      </c>
      <c r="BB10" s="21">
        <v>44825</v>
      </c>
      <c r="BC10" s="21">
        <v>66296</v>
      </c>
    </row>
    <row r="11" spans="1:55" ht="12" x14ac:dyDescent="0.25">
      <c r="A11" s="30" t="s">
        <v>25</v>
      </c>
      <c r="B11" s="31" t="s">
        <v>26</v>
      </c>
      <c r="C11" s="28">
        <f t="shared" si="18"/>
        <v>16</v>
      </c>
      <c r="D11" s="29">
        <f t="shared" si="0"/>
        <v>0.64834418972171859</v>
      </c>
      <c r="E11" s="30">
        <v>0</v>
      </c>
      <c r="F11" s="32">
        <f t="shared" si="1"/>
        <v>0</v>
      </c>
      <c r="G11" s="30">
        <v>0</v>
      </c>
      <c r="H11" s="32">
        <f t="shared" si="2"/>
        <v>0</v>
      </c>
      <c r="I11" s="30">
        <v>0</v>
      </c>
      <c r="J11" s="32">
        <f t="shared" si="3"/>
        <v>0</v>
      </c>
      <c r="K11" s="30">
        <v>0</v>
      </c>
      <c r="L11" s="32">
        <f t="shared" si="4"/>
        <v>0</v>
      </c>
      <c r="M11" s="30">
        <v>0</v>
      </c>
      <c r="N11" s="32">
        <f t="shared" si="5"/>
        <v>0</v>
      </c>
      <c r="O11" s="30">
        <v>1</v>
      </c>
      <c r="P11" s="32">
        <f t="shared" si="6"/>
        <v>0.43380936681184817</v>
      </c>
      <c r="Q11" s="30">
        <v>1</v>
      </c>
      <c r="R11" s="32">
        <f t="shared" si="7"/>
        <v>0.45461364659244341</v>
      </c>
      <c r="S11" s="30">
        <v>1</v>
      </c>
      <c r="T11" s="32">
        <f t="shared" si="8"/>
        <v>0.53850586163630398</v>
      </c>
      <c r="U11" s="30">
        <v>0</v>
      </c>
      <c r="V11" s="32">
        <f t="shared" si="9"/>
        <v>0</v>
      </c>
      <c r="W11" s="30">
        <v>1</v>
      </c>
      <c r="X11" s="32">
        <f t="shared" si="10"/>
        <v>0.69207983833014974</v>
      </c>
      <c r="Y11" s="30">
        <v>5</v>
      </c>
      <c r="Z11" s="32">
        <f t="shared" si="11"/>
        <v>3.580225697427966</v>
      </c>
      <c r="AA11" s="30">
        <v>0</v>
      </c>
      <c r="AB11" s="32">
        <f t="shared" si="12"/>
        <v>0</v>
      </c>
      <c r="AC11" s="30">
        <v>1</v>
      </c>
      <c r="AD11" s="32">
        <f t="shared" si="13"/>
        <v>1.0663936698871754</v>
      </c>
      <c r="AE11" s="30">
        <v>1</v>
      </c>
      <c r="AF11" s="32">
        <f t="shared" si="14"/>
        <v>1.5565171372536812</v>
      </c>
      <c r="AG11" s="30">
        <v>1</v>
      </c>
      <c r="AH11" s="32">
        <f t="shared" si="15"/>
        <v>2.2308979364194088</v>
      </c>
      <c r="AI11" s="30">
        <v>4</v>
      </c>
      <c r="AJ11" s="32">
        <f t="shared" si="16"/>
        <v>6.033546518643659</v>
      </c>
      <c r="AM11" s="21">
        <f t="shared" si="17"/>
        <v>2467825</v>
      </c>
      <c r="AN11" s="21">
        <v>189757</v>
      </c>
      <c r="AO11" s="21">
        <v>189395</v>
      </c>
      <c r="AP11" s="21">
        <v>189634</v>
      </c>
      <c r="AQ11" s="21">
        <v>208392</v>
      </c>
      <c r="AR11" s="21">
        <v>225185</v>
      </c>
      <c r="AS11" s="21">
        <v>230516</v>
      </c>
      <c r="AT11" s="21">
        <v>219967</v>
      </c>
      <c r="AU11" s="21">
        <v>185699</v>
      </c>
      <c r="AV11" s="21">
        <v>155603</v>
      </c>
      <c r="AW11" s="21">
        <v>144492</v>
      </c>
      <c r="AX11" s="21">
        <v>139656</v>
      </c>
      <c r="AY11" s="21">
        <v>120388</v>
      </c>
      <c r="AZ11" s="21">
        <v>93774</v>
      </c>
      <c r="BA11" s="21">
        <v>64246</v>
      </c>
      <c r="BB11" s="21">
        <v>44825</v>
      </c>
      <c r="BC11" s="21">
        <v>66296</v>
      </c>
    </row>
    <row r="12" spans="1:55" ht="12" x14ac:dyDescent="0.25">
      <c r="A12" s="30" t="s">
        <v>27</v>
      </c>
      <c r="B12" s="31" t="s">
        <v>28</v>
      </c>
      <c r="C12" s="28">
        <f t="shared" si="18"/>
        <v>1</v>
      </c>
      <c r="D12" s="29">
        <f t="shared" si="0"/>
        <v>4.0521511857607412E-2</v>
      </c>
      <c r="E12" s="30">
        <v>0</v>
      </c>
      <c r="F12" s="32">
        <f t="shared" si="1"/>
        <v>0</v>
      </c>
      <c r="G12" s="30">
        <v>0</v>
      </c>
      <c r="H12" s="32">
        <f t="shared" si="2"/>
        <v>0</v>
      </c>
      <c r="I12" s="30">
        <v>0</v>
      </c>
      <c r="J12" s="32">
        <f t="shared" si="3"/>
        <v>0</v>
      </c>
      <c r="K12" s="30">
        <v>0</v>
      </c>
      <c r="L12" s="32">
        <f t="shared" si="4"/>
        <v>0</v>
      </c>
      <c r="M12" s="30">
        <v>0</v>
      </c>
      <c r="N12" s="32">
        <f t="shared" si="5"/>
        <v>0</v>
      </c>
      <c r="O12" s="30">
        <v>0</v>
      </c>
      <c r="P12" s="32">
        <f t="shared" si="6"/>
        <v>0</v>
      </c>
      <c r="Q12" s="30">
        <v>0</v>
      </c>
      <c r="R12" s="32">
        <f t="shared" si="7"/>
        <v>0</v>
      </c>
      <c r="S12" s="30">
        <v>0</v>
      </c>
      <c r="T12" s="32">
        <f t="shared" si="8"/>
        <v>0</v>
      </c>
      <c r="U12" s="30">
        <v>0</v>
      </c>
      <c r="V12" s="32">
        <f t="shared" si="9"/>
        <v>0</v>
      </c>
      <c r="W12" s="30">
        <v>0</v>
      </c>
      <c r="X12" s="32">
        <f t="shared" si="10"/>
        <v>0</v>
      </c>
      <c r="Y12" s="30">
        <v>0</v>
      </c>
      <c r="Z12" s="32">
        <f t="shared" si="11"/>
        <v>0</v>
      </c>
      <c r="AA12" s="30">
        <v>0</v>
      </c>
      <c r="AB12" s="32">
        <f t="shared" si="12"/>
        <v>0</v>
      </c>
      <c r="AC12" s="30">
        <v>0</v>
      </c>
      <c r="AD12" s="32">
        <f t="shared" si="13"/>
        <v>0</v>
      </c>
      <c r="AE12" s="30">
        <v>0</v>
      </c>
      <c r="AF12" s="32">
        <f t="shared" si="14"/>
        <v>0</v>
      </c>
      <c r="AG12" s="30">
        <v>0</v>
      </c>
      <c r="AH12" s="32">
        <f t="shared" si="15"/>
        <v>0</v>
      </c>
      <c r="AI12" s="30">
        <v>1</v>
      </c>
      <c r="AJ12" s="32">
        <f t="shared" si="16"/>
        <v>1.5083866296609147</v>
      </c>
      <c r="AM12" s="21">
        <f t="shared" si="17"/>
        <v>2467825</v>
      </c>
      <c r="AN12" s="21">
        <v>189757</v>
      </c>
      <c r="AO12" s="21">
        <v>189395</v>
      </c>
      <c r="AP12" s="21">
        <v>189634</v>
      </c>
      <c r="AQ12" s="21">
        <v>208392</v>
      </c>
      <c r="AR12" s="21">
        <v>225185</v>
      </c>
      <c r="AS12" s="21">
        <v>230516</v>
      </c>
      <c r="AT12" s="21">
        <v>219967</v>
      </c>
      <c r="AU12" s="21">
        <v>185699</v>
      </c>
      <c r="AV12" s="21">
        <v>155603</v>
      </c>
      <c r="AW12" s="21">
        <v>144492</v>
      </c>
      <c r="AX12" s="21">
        <v>139656</v>
      </c>
      <c r="AY12" s="21">
        <v>120388</v>
      </c>
      <c r="AZ12" s="21">
        <v>93774</v>
      </c>
      <c r="BA12" s="21">
        <v>64246</v>
      </c>
      <c r="BB12" s="21">
        <v>44825</v>
      </c>
      <c r="BC12" s="21">
        <v>66296</v>
      </c>
    </row>
    <row r="13" spans="1:55" ht="12" x14ac:dyDescent="0.25">
      <c r="A13" s="30" t="s">
        <v>29</v>
      </c>
      <c r="B13" s="31" t="s">
        <v>30</v>
      </c>
      <c r="C13" s="28">
        <f t="shared" si="18"/>
        <v>2</v>
      </c>
      <c r="D13" s="29">
        <f t="shared" si="0"/>
        <v>8.1043023715214824E-2</v>
      </c>
      <c r="E13" s="30">
        <v>0</v>
      </c>
      <c r="F13" s="32">
        <f t="shared" si="1"/>
        <v>0</v>
      </c>
      <c r="G13" s="30">
        <v>0</v>
      </c>
      <c r="H13" s="32">
        <f t="shared" si="2"/>
        <v>0</v>
      </c>
      <c r="I13" s="30">
        <v>0</v>
      </c>
      <c r="J13" s="32">
        <f t="shared" si="3"/>
        <v>0</v>
      </c>
      <c r="K13" s="30">
        <v>0</v>
      </c>
      <c r="L13" s="32">
        <f t="shared" si="4"/>
        <v>0</v>
      </c>
      <c r="M13" s="30">
        <v>0</v>
      </c>
      <c r="N13" s="32">
        <f t="shared" si="5"/>
        <v>0</v>
      </c>
      <c r="O13" s="30">
        <v>0</v>
      </c>
      <c r="P13" s="32">
        <f t="shared" si="6"/>
        <v>0</v>
      </c>
      <c r="Q13" s="30">
        <v>0</v>
      </c>
      <c r="R13" s="32">
        <f t="shared" si="7"/>
        <v>0</v>
      </c>
      <c r="S13" s="30">
        <v>0</v>
      </c>
      <c r="T13" s="32">
        <f t="shared" si="8"/>
        <v>0</v>
      </c>
      <c r="U13" s="30">
        <v>0</v>
      </c>
      <c r="V13" s="32">
        <f t="shared" si="9"/>
        <v>0</v>
      </c>
      <c r="W13" s="30">
        <v>0</v>
      </c>
      <c r="X13" s="32">
        <f t="shared" si="10"/>
        <v>0</v>
      </c>
      <c r="Y13" s="30">
        <v>1</v>
      </c>
      <c r="Z13" s="32">
        <f t="shared" si="11"/>
        <v>0.71604513948559323</v>
      </c>
      <c r="AA13" s="30">
        <v>0</v>
      </c>
      <c r="AB13" s="32">
        <f t="shared" si="12"/>
        <v>0</v>
      </c>
      <c r="AC13" s="30">
        <v>0</v>
      </c>
      <c r="AD13" s="32">
        <f t="shared" si="13"/>
        <v>0</v>
      </c>
      <c r="AE13" s="30">
        <v>1</v>
      </c>
      <c r="AF13" s="32">
        <f t="shared" si="14"/>
        <v>1.5565171372536812</v>
      </c>
      <c r="AG13" s="30">
        <v>0</v>
      </c>
      <c r="AH13" s="32">
        <f t="shared" si="15"/>
        <v>0</v>
      </c>
      <c r="AI13" s="30">
        <v>0</v>
      </c>
      <c r="AJ13" s="32">
        <f t="shared" si="16"/>
        <v>0</v>
      </c>
      <c r="AM13" s="21">
        <f t="shared" si="17"/>
        <v>2467825</v>
      </c>
      <c r="AN13" s="21">
        <v>189757</v>
      </c>
      <c r="AO13" s="21">
        <v>189395</v>
      </c>
      <c r="AP13" s="21">
        <v>189634</v>
      </c>
      <c r="AQ13" s="21">
        <v>208392</v>
      </c>
      <c r="AR13" s="21">
        <v>225185</v>
      </c>
      <c r="AS13" s="21">
        <v>230516</v>
      </c>
      <c r="AT13" s="21">
        <v>219967</v>
      </c>
      <c r="AU13" s="21">
        <v>185699</v>
      </c>
      <c r="AV13" s="21">
        <v>155603</v>
      </c>
      <c r="AW13" s="21">
        <v>144492</v>
      </c>
      <c r="AX13" s="21">
        <v>139656</v>
      </c>
      <c r="AY13" s="21">
        <v>120388</v>
      </c>
      <c r="AZ13" s="21">
        <v>93774</v>
      </c>
      <c r="BA13" s="21">
        <v>64246</v>
      </c>
      <c r="BB13" s="21">
        <v>44825</v>
      </c>
      <c r="BC13" s="21">
        <v>66296</v>
      </c>
    </row>
    <row r="14" spans="1:55" ht="12" x14ac:dyDescent="0.25">
      <c r="A14" s="30" t="s">
        <v>31</v>
      </c>
      <c r="B14" s="31" t="s">
        <v>32</v>
      </c>
      <c r="C14" s="28">
        <f t="shared" si="18"/>
        <v>3</v>
      </c>
      <c r="D14" s="29">
        <f t="shared" si="0"/>
        <v>0.12156453557282221</v>
      </c>
      <c r="E14" s="33">
        <v>0</v>
      </c>
      <c r="F14" s="32">
        <f t="shared" si="1"/>
        <v>0</v>
      </c>
      <c r="G14" s="30">
        <v>0</v>
      </c>
      <c r="H14" s="32">
        <f t="shared" si="2"/>
        <v>0</v>
      </c>
      <c r="I14" s="33">
        <v>0</v>
      </c>
      <c r="J14" s="32">
        <f t="shared" si="3"/>
        <v>0</v>
      </c>
      <c r="K14" s="33">
        <v>0</v>
      </c>
      <c r="L14" s="32">
        <f t="shared" si="4"/>
        <v>0</v>
      </c>
      <c r="M14" s="30">
        <v>0</v>
      </c>
      <c r="N14" s="32">
        <f t="shared" si="5"/>
        <v>0</v>
      </c>
      <c r="O14" s="30">
        <v>0</v>
      </c>
      <c r="P14" s="32">
        <f t="shared" si="6"/>
        <v>0</v>
      </c>
      <c r="Q14" s="33">
        <v>0</v>
      </c>
      <c r="R14" s="32">
        <f t="shared" si="7"/>
        <v>0</v>
      </c>
      <c r="S14" s="33">
        <v>1</v>
      </c>
      <c r="T14" s="32">
        <f t="shared" si="8"/>
        <v>0.53850586163630398</v>
      </c>
      <c r="U14" s="30">
        <v>1</v>
      </c>
      <c r="V14" s="32">
        <f t="shared" si="9"/>
        <v>0.6426611312121232</v>
      </c>
      <c r="W14" s="30">
        <v>0</v>
      </c>
      <c r="X14" s="32">
        <f t="shared" si="10"/>
        <v>0</v>
      </c>
      <c r="Y14" s="30">
        <v>0</v>
      </c>
      <c r="Z14" s="32">
        <f t="shared" si="11"/>
        <v>0</v>
      </c>
      <c r="AA14" s="30">
        <v>0</v>
      </c>
      <c r="AB14" s="32">
        <f t="shared" si="12"/>
        <v>0</v>
      </c>
      <c r="AC14" s="30">
        <v>0</v>
      </c>
      <c r="AD14" s="32">
        <f t="shared" si="13"/>
        <v>0</v>
      </c>
      <c r="AE14" s="30">
        <v>0</v>
      </c>
      <c r="AF14" s="32">
        <f t="shared" si="14"/>
        <v>0</v>
      </c>
      <c r="AG14" s="30">
        <v>0</v>
      </c>
      <c r="AH14" s="32">
        <f t="shared" si="15"/>
        <v>0</v>
      </c>
      <c r="AI14" s="30">
        <v>1</v>
      </c>
      <c r="AJ14" s="32">
        <f t="shared" si="16"/>
        <v>1.5083866296609147</v>
      </c>
      <c r="AM14" s="21">
        <f t="shared" si="17"/>
        <v>2467825</v>
      </c>
      <c r="AN14" s="21">
        <v>189757</v>
      </c>
      <c r="AO14" s="21">
        <v>189395</v>
      </c>
      <c r="AP14" s="21">
        <v>189634</v>
      </c>
      <c r="AQ14" s="21">
        <v>208392</v>
      </c>
      <c r="AR14" s="21">
        <v>225185</v>
      </c>
      <c r="AS14" s="21">
        <v>230516</v>
      </c>
      <c r="AT14" s="21">
        <v>219967</v>
      </c>
      <c r="AU14" s="21">
        <v>185699</v>
      </c>
      <c r="AV14" s="21">
        <v>155603</v>
      </c>
      <c r="AW14" s="21">
        <v>144492</v>
      </c>
      <c r="AX14" s="21">
        <v>139656</v>
      </c>
      <c r="AY14" s="21">
        <v>120388</v>
      </c>
      <c r="AZ14" s="21">
        <v>93774</v>
      </c>
      <c r="BA14" s="21">
        <v>64246</v>
      </c>
      <c r="BB14" s="21">
        <v>44825</v>
      </c>
      <c r="BC14" s="21">
        <v>66296</v>
      </c>
    </row>
    <row r="15" spans="1:55" ht="12" x14ac:dyDescent="0.25">
      <c r="A15" s="30" t="s">
        <v>33</v>
      </c>
      <c r="B15" s="31" t="s">
        <v>34</v>
      </c>
      <c r="C15" s="28">
        <f t="shared" si="18"/>
        <v>11</v>
      </c>
      <c r="D15" s="29">
        <f t="shared" si="0"/>
        <v>0.44573663043368145</v>
      </c>
      <c r="E15" s="30">
        <v>0</v>
      </c>
      <c r="F15" s="32">
        <f t="shared" si="1"/>
        <v>0</v>
      </c>
      <c r="G15" s="30">
        <v>0</v>
      </c>
      <c r="H15" s="32">
        <f t="shared" si="2"/>
        <v>0</v>
      </c>
      <c r="I15" s="30">
        <v>1</v>
      </c>
      <c r="J15" s="32">
        <f t="shared" si="3"/>
        <v>0.52733159665460838</v>
      </c>
      <c r="K15" s="33">
        <v>0</v>
      </c>
      <c r="L15" s="32">
        <f t="shared" si="4"/>
        <v>0</v>
      </c>
      <c r="M15" s="30">
        <v>0</v>
      </c>
      <c r="N15" s="32">
        <f t="shared" si="5"/>
        <v>0</v>
      </c>
      <c r="O15" s="30">
        <v>0</v>
      </c>
      <c r="P15" s="32">
        <f t="shared" si="6"/>
        <v>0</v>
      </c>
      <c r="Q15" s="30">
        <v>0</v>
      </c>
      <c r="R15" s="32">
        <f t="shared" si="7"/>
        <v>0</v>
      </c>
      <c r="S15" s="33">
        <v>0</v>
      </c>
      <c r="T15" s="32">
        <f t="shared" si="8"/>
        <v>0</v>
      </c>
      <c r="U15" s="30">
        <v>0</v>
      </c>
      <c r="V15" s="32">
        <f t="shared" si="9"/>
        <v>0</v>
      </c>
      <c r="W15" s="30">
        <v>1</v>
      </c>
      <c r="X15" s="32">
        <f t="shared" si="10"/>
        <v>0.69207983833014974</v>
      </c>
      <c r="Y15" s="30">
        <v>1</v>
      </c>
      <c r="Z15" s="32">
        <f t="shared" si="11"/>
        <v>0.71604513948559323</v>
      </c>
      <c r="AA15" s="30">
        <v>1</v>
      </c>
      <c r="AB15" s="32">
        <f t="shared" si="12"/>
        <v>0.83064757284779211</v>
      </c>
      <c r="AC15" s="30">
        <v>1</v>
      </c>
      <c r="AD15" s="32">
        <f t="shared" si="13"/>
        <v>1.0663936698871754</v>
      </c>
      <c r="AE15" s="30">
        <v>3</v>
      </c>
      <c r="AF15" s="32">
        <f t="shared" si="14"/>
        <v>4.6695514117610433</v>
      </c>
      <c r="AG15" s="30">
        <v>2</v>
      </c>
      <c r="AH15" s="32">
        <f t="shared" si="15"/>
        <v>4.4617958728388176</v>
      </c>
      <c r="AI15" s="30">
        <v>1</v>
      </c>
      <c r="AJ15" s="32">
        <f t="shared" si="16"/>
        <v>1.5083866296609147</v>
      </c>
      <c r="AM15" s="21">
        <f t="shared" si="17"/>
        <v>2467825</v>
      </c>
      <c r="AN15" s="21">
        <v>189757</v>
      </c>
      <c r="AO15" s="21">
        <v>189395</v>
      </c>
      <c r="AP15" s="21">
        <v>189634</v>
      </c>
      <c r="AQ15" s="21">
        <v>208392</v>
      </c>
      <c r="AR15" s="21">
        <v>225185</v>
      </c>
      <c r="AS15" s="21">
        <v>230516</v>
      </c>
      <c r="AT15" s="21">
        <v>219967</v>
      </c>
      <c r="AU15" s="21">
        <v>185699</v>
      </c>
      <c r="AV15" s="21">
        <v>155603</v>
      </c>
      <c r="AW15" s="21">
        <v>144492</v>
      </c>
      <c r="AX15" s="21">
        <v>139656</v>
      </c>
      <c r="AY15" s="21">
        <v>120388</v>
      </c>
      <c r="AZ15" s="21">
        <v>93774</v>
      </c>
      <c r="BA15" s="21">
        <v>64246</v>
      </c>
      <c r="BB15" s="21">
        <v>44825</v>
      </c>
      <c r="BC15" s="21">
        <v>66296</v>
      </c>
    </row>
    <row r="16" spans="1:55" ht="12" x14ac:dyDescent="0.25">
      <c r="A16" s="30" t="s">
        <v>35</v>
      </c>
      <c r="B16" s="31" t="s">
        <v>36</v>
      </c>
      <c r="C16" s="28">
        <f t="shared" si="18"/>
        <v>15</v>
      </c>
      <c r="D16" s="29">
        <f t="shared" si="0"/>
        <v>0.60782267786411104</v>
      </c>
      <c r="E16" s="30">
        <v>0</v>
      </c>
      <c r="F16" s="32">
        <f t="shared" si="1"/>
        <v>0</v>
      </c>
      <c r="G16" s="30">
        <v>0</v>
      </c>
      <c r="H16" s="32">
        <f t="shared" si="2"/>
        <v>0</v>
      </c>
      <c r="I16" s="30">
        <v>0</v>
      </c>
      <c r="J16" s="32">
        <f t="shared" si="3"/>
        <v>0</v>
      </c>
      <c r="K16" s="33">
        <v>0</v>
      </c>
      <c r="L16" s="32">
        <f t="shared" si="4"/>
        <v>0</v>
      </c>
      <c r="M16" s="30">
        <v>0</v>
      </c>
      <c r="N16" s="32">
        <f t="shared" si="5"/>
        <v>0</v>
      </c>
      <c r="O16" s="30">
        <v>1</v>
      </c>
      <c r="P16" s="32">
        <f t="shared" si="6"/>
        <v>0.43380936681184817</v>
      </c>
      <c r="Q16" s="30">
        <v>0</v>
      </c>
      <c r="R16" s="32">
        <f t="shared" si="7"/>
        <v>0</v>
      </c>
      <c r="S16" s="33">
        <v>2</v>
      </c>
      <c r="T16" s="32">
        <f t="shared" si="8"/>
        <v>1.077011723272608</v>
      </c>
      <c r="U16" s="30">
        <v>0</v>
      </c>
      <c r="V16" s="32">
        <f t="shared" si="9"/>
        <v>0</v>
      </c>
      <c r="W16" s="30">
        <v>0</v>
      </c>
      <c r="X16" s="32">
        <f t="shared" si="10"/>
        <v>0</v>
      </c>
      <c r="Y16" s="30">
        <v>1</v>
      </c>
      <c r="Z16" s="32">
        <f t="shared" si="11"/>
        <v>0.71604513948559323</v>
      </c>
      <c r="AA16" s="30">
        <v>0</v>
      </c>
      <c r="AB16" s="32">
        <f t="shared" si="12"/>
        <v>0</v>
      </c>
      <c r="AC16" s="30">
        <v>4</v>
      </c>
      <c r="AD16" s="32">
        <f t="shared" si="13"/>
        <v>4.2655746795487017</v>
      </c>
      <c r="AE16" s="30">
        <v>2</v>
      </c>
      <c r="AF16" s="32">
        <f t="shared" si="14"/>
        <v>3.1130342745073625</v>
      </c>
      <c r="AG16" s="30">
        <v>1</v>
      </c>
      <c r="AH16" s="32">
        <f t="shared" si="15"/>
        <v>2.2308979364194088</v>
      </c>
      <c r="AI16" s="30">
        <v>4</v>
      </c>
      <c r="AJ16" s="32">
        <f t="shared" si="16"/>
        <v>6.033546518643659</v>
      </c>
      <c r="AM16" s="21">
        <f t="shared" si="17"/>
        <v>2467825</v>
      </c>
      <c r="AN16" s="21">
        <v>189757</v>
      </c>
      <c r="AO16" s="21">
        <v>189395</v>
      </c>
      <c r="AP16" s="21">
        <v>189634</v>
      </c>
      <c r="AQ16" s="21">
        <v>208392</v>
      </c>
      <c r="AR16" s="21">
        <v>225185</v>
      </c>
      <c r="AS16" s="21">
        <v>230516</v>
      </c>
      <c r="AT16" s="21">
        <v>219967</v>
      </c>
      <c r="AU16" s="21">
        <v>185699</v>
      </c>
      <c r="AV16" s="21">
        <v>155603</v>
      </c>
      <c r="AW16" s="21">
        <v>144492</v>
      </c>
      <c r="AX16" s="21">
        <v>139656</v>
      </c>
      <c r="AY16" s="21">
        <v>120388</v>
      </c>
      <c r="AZ16" s="21">
        <v>93774</v>
      </c>
      <c r="BA16" s="21">
        <v>64246</v>
      </c>
      <c r="BB16" s="21">
        <v>44825</v>
      </c>
      <c r="BC16" s="21">
        <v>66296</v>
      </c>
    </row>
    <row r="17" spans="1:55" ht="12" x14ac:dyDescent="0.25">
      <c r="A17" s="30" t="s">
        <v>37</v>
      </c>
      <c r="B17" s="31" t="s">
        <v>38</v>
      </c>
      <c r="C17" s="28">
        <f t="shared" si="18"/>
        <v>3</v>
      </c>
      <c r="D17" s="29">
        <f t="shared" si="0"/>
        <v>0.12156453557282221</v>
      </c>
      <c r="E17" s="30">
        <v>0</v>
      </c>
      <c r="F17" s="32">
        <f t="shared" si="1"/>
        <v>0</v>
      </c>
      <c r="G17" s="30">
        <v>0</v>
      </c>
      <c r="H17" s="32">
        <f t="shared" si="2"/>
        <v>0</v>
      </c>
      <c r="I17" s="30">
        <v>2</v>
      </c>
      <c r="J17" s="32">
        <f t="shared" si="3"/>
        <v>1.0546631933092168</v>
      </c>
      <c r="K17" s="33">
        <v>0</v>
      </c>
      <c r="L17" s="32">
        <f t="shared" si="4"/>
        <v>0</v>
      </c>
      <c r="M17" s="30">
        <v>0</v>
      </c>
      <c r="N17" s="32">
        <f t="shared" si="5"/>
        <v>0</v>
      </c>
      <c r="O17" s="30">
        <v>0</v>
      </c>
      <c r="P17" s="32">
        <f t="shared" si="6"/>
        <v>0</v>
      </c>
      <c r="Q17" s="30">
        <v>0</v>
      </c>
      <c r="R17" s="32">
        <f t="shared" si="7"/>
        <v>0</v>
      </c>
      <c r="S17" s="33">
        <v>0</v>
      </c>
      <c r="T17" s="32">
        <f t="shared" si="8"/>
        <v>0</v>
      </c>
      <c r="U17" s="30">
        <v>0</v>
      </c>
      <c r="V17" s="32">
        <f t="shared" si="9"/>
        <v>0</v>
      </c>
      <c r="W17" s="30">
        <v>0</v>
      </c>
      <c r="X17" s="32">
        <f t="shared" si="10"/>
        <v>0</v>
      </c>
      <c r="Y17" s="30">
        <v>1</v>
      </c>
      <c r="Z17" s="32">
        <f t="shared" si="11"/>
        <v>0.71604513948559323</v>
      </c>
      <c r="AA17" s="30">
        <v>0</v>
      </c>
      <c r="AB17" s="32">
        <f t="shared" si="12"/>
        <v>0</v>
      </c>
      <c r="AC17" s="30">
        <v>0</v>
      </c>
      <c r="AD17" s="32">
        <f t="shared" si="13"/>
        <v>0</v>
      </c>
      <c r="AE17" s="30">
        <v>0</v>
      </c>
      <c r="AF17" s="32">
        <f t="shared" si="14"/>
        <v>0</v>
      </c>
      <c r="AG17" s="30">
        <v>0</v>
      </c>
      <c r="AH17" s="32">
        <f t="shared" si="15"/>
        <v>0</v>
      </c>
      <c r="AI17" s="30">
        <v>0</v>
      </c>
      <c r="AJ17" s="32">
        <f t="shared" si="16"/>
        <v>0</v>
      </c>
      <c r="AM17" s="21">
        <f t="shared" si="17"/>
        <v>2467825</v>
      </c>
      <c r="AN17" s="21">
        <v>189757</v>
      </c>
      <c r="AO17" s="21">
        <v>189395</v>
      </c>
      <c r="AP17" s="21">
        <v>189634</v>
      </c>
      <c r="AQ17" s="21">
        <v>208392</v>
      </c>
      <c r="AR17" s="21">
        <v>225185</v>
      </c>
      <c r="AS17" s="21">
        <v>230516</v>
      </c>
      <c r="AT17" s="21">
        <v>219967</v>
      </c>
      <c r="AU17" s="21">
        <v>185699</v>
      </c>
      <c r="AV17" s="21">
        <v>155603</v>
      </c>
      <c r="AW17" s="21">
        <v>144492</v>
      </c>
      <c r="AX17" s="21">
        <v>139656</v>
      </c>
      <c r="AY17" s="21">
        <v>120388</v>
      </c>
      <c r="AZ17" s="21">
        <v>93774</v>
      </c>
      <c r="BA17" s="21">
        <v>64246</v>
      </c>
      <c r="BB17" s="21">
        <v>44825</v>
      </c>
      <c r="BC17" s="21">
        <v>66296</v>
      </c>
    </row>
    <row r="18" spans="1:55" ht="12" x14ac:dyDescent="0.25">
      <c r="A18" s="30" t="s">
        <v>39</v>
      </c>
      <c r="B18" s="31" t="s">
        <v>40</v>
      </c>
      <c r="C18" s="28">
        <f t="shared" si="18"/>
        <v>17</v>
      </c>
      <c r="D18" s="29">
        <f t="shared" si="0"/>
        <v>0.68886570157932592</v>
      </c>
      <c r="E18" s="30">
        <v>0</v>
      </c>
      <c r="F18" s="32">
        <f t="shared" si="1"/>
        <v>0</v>
      </c>
      <c r="G18" s="30">
        <v>0</v>
      </c>
      <c r="H18" s="32">
        <f t="shared" si="2"/>
        <v>0</v>
      </c>
      <c r="I18" s="30">
        <v>0</v>
      </c>
      <c r="J18" s="32">
        <f t="shared" si="3"/>
        <v>0</v>
      </c>
      <c r="K18" s="33">
        <v>0</v>
      </c>
      <c r="L18" s="32">
        <f t="shared" si="4"/>
        <v>0</v>
      </c>
      <c r="M18" s="30">
        <v>0</v>
      </c>
      <c r="N18" s="32">
        <f t="shared" si="5"/>
        <v>0</v>
      </c>
      <c r="O18" s="30">
        <v>0</v>
      </c>
      <c r="P18" s="32">
        <f t="shared" si="6"/>
        <v>0</v>
      </c>
      <c r="Q18" s="30">
        <v>0</v>
      </c>
      <c r="R18" s="32">
        <f t="shared" si="7"/>
        <v>0</v>
      </c>
      <c r="S18" s="33">
        <v>0</v>
      </c>
      <c r="T18" s="32">
        <f t="shared" si="8"/>
        <v>0</v>
      </c>
      <c r="U18" s="30">
        <v>0</v>
      </c>
      <c r="V18" s="32">
        <f t="shared" si="9"/>
        <v>0</v>
      </c>
      <c r="W18" s="30">
        <v>2</v>
      </c>
      <c r="X18" s="32">
        <f t="shared" si="10"/>
        <v>1.3841596766602995</v>
      </c>
      <c r="Y18" s="30">
        <v>0</v>
      </c>
      <c r="Z18" s="32">
        <f t="shared" si="11"/>
        <v>0</v>
      </c>
      <c r="AA18" s="30">
        <v>3</v>
      </c>
      <c r="AB18" s="32">
        <f t="shared" si="12"/>
        <v>2.4919427185433767</v>
      </c>
      <c r="AC18" s="30">
        <v>0</v>
      </c>
      <c r="AD18" s="32">
        <f t="shared" si="13"/>
        <v>0</v>
      </c>
      <c r="AE18" s="30">
        <v>4</v>
      </c>
      <c r="AF18" s="32">
        <f t="shared" si="14"/>
        <v>6.226068549014725</v>
      </c>
      <c r="AG18" s="30">
        <v>5</v>
      </c>
      <c r="AH18" s="32">
        <f t="shared" si="15"/>
        <v>11.154489682097045</v>
      </c>
      <c r="AI18" s="30">
        <v>3</v>
      </c>
      <c r="AJ18" s="32">
        <f t="shared" si="16"/>
        <v>4.5251598889827447</v>
      </c>
      <c r="AM18" s="21">
        <f t="shared" si="17"/>
        <v>2467825</v>
      </c>
      <c r="AN18" s="21">
        <v>189757</v>
      </c>
      <c r="AO18" s="21">
        <v>189395</v>
      </c>
      <c r="AP18" s="21">
        <v>189634</v>
      </c>
      <c r="AQ18" s="21">
        <v>208392</v>
      </c>
      <c r="AR18" s="21">
        <v>225185</v>
      </c>
      <c r="AS18" s="21">
        <v>230516</v>
      </c>
      <c r="AT18" s="21">
        <v>219967</v>
      </c>
      <c r="AU18" s="21">
        <v>185699</v>
      </c>
      <c r="AV18" s="21">
        <v>155603</v>
      </c>
      <c r="AW18" s="21">
        <v>144492</v>
      </c>
      <c r="AX18" s="21">
        <v>139656</v>
      </c>
      <c r="AY18" s="21">
        <v>120388</v>
      </c>
      <c r="AZ18" s="21">
        <v>93774</v>
      </c>
      <c r="BA18" s="21">
        <v>64246</v>
      </c>
      <c r="BB18" s="21">
        <v>44825</v>
      </c>
      <c r="BC18" s="21">
        <v>66296</v>
      </c>
    </row>
    <row r="19" spans="1:55" ht="12" x14ac:dyDescent="0.25">
      <c r="A19" s="30" t="s">
        <v>41</v>
      </c>
      <c r="B19" s="31" t="s">
        <v>42</v>
      </c>
      <c r="C19" s="28">
        <f t="shared" si="18"/>
        <v>5</v>
      </c>
      <c r="D19" s="29">
        <f t="shared" si="0"/>
        <v>0.20260755928803703</v>
      </c>
      <c r="E19" s="30">
        <v>0</v>
      </c>
      <c r="F19" s="32">
        <f t="shared" si="1"/>
        <v>0</v>
      </c>
      <c r="G19" s="30">
        <v>0</v>
      </c>
      <c r="H19" s="32">
        <f t="shared" si="2"/>
        <v>0</v>
      </c>
      <c r="I19" s="30">
        <v>0</v>
      </c>
      <c r="J19" s="32">
        <f t="shared" si="3"/>
        <v>0</v>
      </c>
      <c r="K19" s="33">
        <v>1</v>
      </c>
      <c r="L19" s="32">
        <f t="shared" si="4"/>
        <v>0.47986487005259321</v>
      </c>
      <c r="M19" s="30">
        <v>0</v>
      </c>
      <c r="N19" s="32">
        <f t="shared" si="5"/>
        <v>0</v>
      </c>
      <c r="O19" s="30">
        <v>0</v>
      </c>
      <c r="P19" s="32">
        <f t="shared" si="6"/>
        <v>0</v>
      </c>
      <c r="Q19" s="30">
        <v>0</v>
      </c>
      <c r="R19" s="32">
        <f t="shared" si="7"/>
        <v>0</v>
      </c>
      <c r="S19" s="33">
        <v>0</v>
      </c>
      <c r="T19" s="32">
        <f t="shared" si="8"/>
        <v>0</v>
      </c>
      <c r="U19" s="30">
        <v>0</v>
      </c>
      <c r="V19" s="32">
        <f t="shared" si="9"/>
        <v>0</v>
      </c>
      <c r="W19" s="30">
        <v>0</v>
      </c>
      <c r="X19" s="32">
        <f t="shared" si="10"/>
        <v>0</v>
      </c>
      <c r="Y19" s="30">
        <v>1</v>
      </c>
      <c r="Z19" s="32">
        <f t="shared" si="11"/>
        <v>0.71604513948559323</v>
      </c>
      <c r="AA19" s="30">
        <v>0</v>
      </c>
      <c r="AB19" s="32">
        <f t="shared" si="12"/>
        <v>0</v>
      </c>
      <c r="AC19" s="30">
        <v>0</v>
      </c>
      <c r="AD19" s="32">
        <f t="shared" si="13"/>
        <v>0</v>
      </c>
      <c r="AE19" s="30">
        <v>1</v>
      </c>
      <c r="AF19" s="32">
        <f t="shared" si="14"/>
        <v>1.5565171372536812</v>
      </c>
      <c r="AG19" s="30">
        <v>0</v>
      </c>
      <c r="AH19" s="32">
        <f t="shared" si="15"/>
        <v>0</v>
      </c>
      <c r="AI19" s="30">
        <v>2</v>
      </c>
      <c r="AJ19" s="32">
        <f t="shared" si="16"/>
        <v>3.0167732593218295</v>
      </c>
      <c r="AM19" s="21">
        <f t="shared" si="17"/>
        <v>2467825</v>
      </c>
      <c r="AN19" s="21">
        <v>189757</v>
      </c>
      <c r="AO19" s="21">
        <v>189395</v>
      </c>
      <c r="AP19" s="21">
        <v>189634</v>
      </c>
      <c r="AQ19" s="21">
        <v>208392</v>
      </c>
      <c r="AR19" s="21">
        <v>225185</v>
      </c>
      <c r="AS19" s="21">
        <v>230516</v>
      </c>
      <c r="AT19" s="21">
        <v>219967</v>
      </c>
      <c r="AU19" s="21">
        <v>185699</v>
      </c>
      <c r="AV19" s="21">
        <v>155603</v>
      </c>
      <c r="AW19" s="21">
        <v>144492</v>
      </c>
      <c r="AX19" s="21">
        <v>139656</v>
      </c>
      <c r="AY19" s="21">
        <v>120388</v>
      </c>
      <c r="AZ19" s="21">
        <v>93774</v>
      </c>
      <c r="BA19" s="21">
        <v>64246</v>
      </c>
      <c r="BB19" s="21">
        <v>44825</v>
      </c>
      <c r="BC19" s="21">
        <v>66296</v>
      </c>
    </row>
    <row r="20" spans="1:55" ht="12" x14ac:dyDescent="0.25">
      <c r="A20" s="30" t="s">
        <v>43</v>
      </c>
      <c r="B20" s="31" t="s">
        <v>44</v>
      </c>
      <c r="C20" s="28">
        <f t="shared" si="18"/>
        <v>18</v>
      </c>
      <c r="D20" s="29">
        <f t="shared" si="0"/>
        <v>0.72938721343693336</v>
      </c>
      <c r="E20" s="30">
        <v>0</v>
      </c>
      <c r="F20" s="32">
        <f t="shared" si="1"/>
        <v>0</v>
      </c>
      <c r="G20" s="30">
        <v>2</v>
      </c>
      <c r="H20" s="32">
        <f t="shared" si="2"/>
        <v>1.0559940864331161</v>
      </c>
      <c r="I20" s="30">
        <v>1</v>
      </c>
      <c r="J20" s="32">
        <f t="shared" si="3"/>
        <v>0.52733159665460838</v>
      </c>
      <c r="K20" s="33">
        <v>2</v>
      </c>
      <c r="L20" s="32">
        <f t="shared" si="4"/>
        <v>0.95972974010518641</v>
      </c>
      <c r="M20" s="30">
        <v>0</v>
      </c>
      <c r="N20" s="32">
        <f t="shared" si="5"/>
        <v>0</v>
      </c>
      <c r="O20" s="30">
        <v>2</v>
      </c>
      <c r="P20" s="32">
        <f t="shared" si="6"/>
        <v>0.86761873362369635</v>
      </c>
      <c r="Q20" s="30">
        <v>1</v>
      </c>
      <c r="R20" s="32">
        <f t="shared" si="7"/>
        <v>0.45461364659244341</v>
      </c>
      <c r="S20" s="33">
        <v>1</v>
      </c>
      <c r="T20" s="32">
        <f t="shared" si="8"/>
        <v>0.53850586163630398</v>
      </c>
      <c r="U20" s="30">
        <v>4</v>
      </c>
      <c r="V20" s="32">
        <f t="shared" si="9"/>
        <v>2.5706445248484928</v>
      </c>
      <c r="W20" s="30">
        <v>2</v>
      </c>
      <c r="X20" s="32">
        <f t="shared" si="10"/>
        <v>1.3841596766602995</v>
      </c>
      <c r="Y20" s="30">
        <v>0</v>
      </c>
      <c r="Z20" s="32">
        <f t="shared" si="11"/>
        <v>0</v>
      </c>
      <c r="AA20" s="30">
        <v>1</v>
      </c>
      <c r="AB20" s="32">
        <f t="shared" si="12"/>
        <v>0.83064757284779211</v>
      </c>
      <c r="AC20" s="30">
        <v>2</v>
      </c>
      <c r="AD20" s="32">
        <f t="shared" si="13"/>
        <v>2.1327873397743509</v>
      </c>
      <c r="AE20" s="30">
        <v>0</v>
      </c>
      <c r="AF20" s="32">
        <f t="shared" si="14"/>
        <v>0</v>
      </c>
      <c r="AG20" s="30">
        <v>0</v>
      </c>
      <c r="AH20" s="32">
        <f t="shared" si="15"/>
        <v>0</v>
      </c>
      <c r="AI20" s="30">
        <v>0</v>
      </c>
      <c r="AJ20" s="32">
        <f t="shared" si="16"/>
        <v>0</v>
      </c>
      <c r="AM20" s="21">
        <f t="shared" si="17"/>
        <v>2467825</v>
      </c>
      <c r="AN20" s="21">
        <v>189757</v>
      </c>
      <c r="AO20" s="21">
        <v>189395</v>
      </c>
      <c r="AP20" s="21">
        <v>189634</v>
      </c>
      <c r="AQ20" s="21">
        <v>208392</v>
      </c>
      <c r="AR20" s="21">
        <v>225185</v>
      </c>
      <c r="AS20" s="21">
        <v>230516</v>
      </c>
      <c r="AT20" s="21">
        <v>219967</v>
      </c>
      <c r="AU20" s="21">
        <v>185699</v>
      </c>
      <c r="AV20" s="21">
        <v>155603</v>
      </c>
      <c r="AW20" s="21">
        <v>144492</v>
      </c>
      <c r="AX20" s="21">
        <v>139656</v>
      </c>
      <c r="AY20" s="21">
        <v>120388</v>
      </c>
      <c r="AZ20" s="21">
        <v>93774</v>
      </c>
      <c r="BA20" s="21">
        <v>64246</v>
      </c>
      <c r="BB20" s="21">
        <v>44825</v>
      </c>
      <c r="BC20" s="21">
        <v>66296</v>
      </c>
    </row>
    <row r="21" spans="1:55" ht="12" x14ac:dyDescent="0.25">
      <c r="A21" s="30" t="s">
        <v>45</v>
      </c>
      <c r="B21" s="31" t="s">
        <v>46</v>
      </c>
      <c r="C21" s="28">
        <f t="shared" si="18"/>
        <v>0</v>
      </c>
      <c r="D21" s="29">
        <f t="shared" si="0"/>
        <v>0</v>
      </c>
      <c r="E21" s="30">
        <v>0</v>
      </c>
      <c r="F21" s="32">
        <f t="shared" si="1"/>
        <v>0</v>
      </c>
      <c r="G21" s="30">
        <v>0</v>
      </c>
      <c r="H21" s="32">
        <f t="shared" si="2"/>
        <v>0</v>
      </c>
      <c r="I21" s="30">
        <v>0</v>
      </c>
      <c r="J21" s="32">
        <f t="shared" si="3"/>
        <v>0</v>
      </c>
      <c r="K21" s="33">
        <v>0</v>
      </c>
      <c r="L21" s="32">
        <f t="shared" si="4"/>
        <v>0</v>
      </c>
      <c r="M21" s="30">
        <v>0</v>
      </c>
      <c r="N21" s="32">
        <f t="shared" si="5"/>
        <v>0</v>
      </c>
      <c r="O21" s="30">
        <v>0</v>
      </c>
      <c r="P21" s="32">
        <f t="shared" si="6"/>
        <v>0</v>
      </c>
      <c r="Q21" s="30">
        <v>0</v>
      </c>
      <c r="R21" s="32">
        <f t="shared" si="7"/>
        <v>0</v>
      </c>
      <c r="S21" s="33">
        <v>0</v>
      </c>
      <c r="T21" s="32">
        <f t="shared" si="8"/>
        <v>0</v>
      </c>
      <c r="U21" s="30">
        <v>0</v>
      </c>
      <c r="V21" s="32">
        <f t="shared" si="9"/>
        <v>0</v>
      </c>
      <c r="W21" s="30">
        <v>0</v>
      </c>
      <c r="X21" s="32">
        <f t="shared" si="10"/>
        <v>0</v>
      </c>
      <c r="Y21" s="30">
        <v>0</v>
      </c>
      <c r="Z21" s="32">
        <f t="shared" si="11"/>
        <v>0</v>
      </c>
      <c r="AA21" s="30">
        <v>0</v>
      </c>
      <c r="AB21" s="32">
        <f t="shared" si="12"/>
        <v>0</v>
      </c>
      <c r="AC21" s="30">
        <v>0</v>
      </c>
      <c r="AD21" s="32">
        <f t="shared" si="13"/>
        <v>0</v>
      </c>
      <c r="AE21" s="30">
        <v>0</v>
      </c>
      <c r="AF21" s="32">
        <f t="shared" si="14"/>
        <v>0</v>
      </c>
      <c r="AG21" s="30">
        <v>0</v>
      </c>
      <c r="AH21" s="32">
        <f t="shared" si="15"/>
        <v>0</v>
      </c>
      <c r="AI21" s="30">
        <v>0</v>
      </c>
      <c r="AJ21" s="32">
        <f t="shared" si="16"/>
        <v>0</v>
      </c>
      <c r="AM21" s="21">
        <f t="shared" si="17"/>
        <v>2467825</v>
      </c>
      <c r="AN21" s="21">
        <v>189757</v>
      </c>
      <c r="AO21" s="21">
        <v>189395</v>
      </c>
      <c r="AP21" s="21">
        <v>189634</v>
      </c>
      <c r="AQ21" s="21">
        <v>208392</v>
      </c>
      <c r="AR21" s="21">
        <v>225185</v>
      </c>
      <c r="AS21" s="21">
        <v>230516</v>
      </c>
      <c r="AT21" s="21">
        <v>219967</v>
      </c>
      <c r="AU21" s="21">
        <v>185699</v>
      </c>
      <c r="AV21" s="21">
        <v>155603</v>
      </c>
      <c r="AW21" s="21">
        <v>144492</v>
      </c>
      <c r="AX21" s="21">
        <v>139656</v>
      </c>
      <c r="AY21" s="21">
        <v>120388</v>
      </c>
      <c r="AZ21" s="21">
        <v>93774</v>
      </c>
      <c r="BA21" s="21">
        <v>64246</v>
      </c>
      <c r="BB21" s="21">
        <v>44825</v>
      </c>
      <c r="BC21" s="21">
        <v>66296</v>
      </c>
    </row>
    <row r="22" spans="1:55" ht="12" x14ac:dyDescent="0.25">
      <c r="A22" s="30" t="s">
        <v>47</v>
      </c>
      <c r="B22" s="31" t="s">
        <v>48</v>
      </c>
      <c r="C22" s="28">
        <f t="shared" si="18"/>
        <v>6</v>
      </c>
      <c r="D22" s="29">
        <f t="shared" si="0"/>
        <v>0.24312907114564442</v>
      </c>
      <c r="E22" s="30">
        <v>0</v>
      </c>
      <c r="F22" s="32">
        <f t="shared" si="1"/>
        <v>0</v>
      </c>
      <c r="G22" s="30">
        <v>0</v>
      </c>
      <c r="H22" s="32">
        <f t="shared" si="2"/>
        <v>0</v>
      </c>
      <c r="I22" s="30">
        <v>0</v>
      </c>
      <c r="J22" s="32">
        <f t="shared" si="3"/>
        <v>0</v>
      </c>
      <c r="K22" s="33">
        <v>0</v>
      </c>
      <c r="L22" s="32">
        <f t="shared" si="4"/>
        <v>0</v>
      </c>
      <c r="M22" s="30">
        <v>0</v>
      </c>
      <c r="N22" s="32">
        <f t="shared" si="5"/>
        <v>0</v>
      </c>
      <c r="O22" s="30">
        <v>0</v>
      </c>
      <c r="P22" s="32">
        <f t="shared" si="6"/>
        <v>0</v>
      </c>
      <c r="Q22" s="30">
        <v>0</v>
      </c>
      <c r="R22" s="32">
        <f t="shared" si="7"/>
        <v>0</v>
      </c>
      <c r="S22" s="33">
        <v>0</v>
      </c>
      <c r="T22" s="32">
        <f t="shared" si="8"/>
        <v>0</v>
      </c>
      <c r="U22" s="30">
        <v>0</v>
      </c>
      <c r="V22" s="32">
        <f t="shared" si="9"/>
        <v>0</v>
      </c>
      <c r="W22" s="30">
        <v>0</v>
      </c>
      <c r="X22" s="32">
        <f t="shared" si="10"/>
        <v>0</v>
      </c>
      <c r="Y22" s="30">
        <v>0</v>
      </c>
      <c r="Z22" s="32">
        <f t="shared" si="11"/>
        <v>0</v>
      </c>
      <c r="AA22" s="30">
        <v>0</v>
      </c>
      <c r="AB22" s="32">
        <f t="shared" si="12"/>
        <v>0</v>
      </c>
      <c r="AC22" s="30">
        <v>2</v>
      </c>
      <c r="AD22" s="32">
        <f t="shared" si="13"/>
        <v>2.1327873397743509</v>
      </c>
      <c r="AE22" s="30">
        <v>1</v>
      </c>
      <c r="AF22" s="32">
        <f t="shared" si="14"/>
        <v>1.5565171372536812</v>
      </c>
      <c r="AG22" s="30">
        <v>0</v>
      </c>
      <c r="AH22" s="32">
        <f t="shared" si="15"/>
        <v>0</v>
      </c>
      <c r="AI22" s="30">
        <v>3</v>
      </c>
      <c r="AJ22" s="32">
        <f t="shared" si="16"/>
        <v>4.5251598889827447</v>
      </c>
      <c r="AM22" s="21">
        <f t="shared" si="17"/>
        <v>2467825</v>
      </c>
      <c r="AN22" s="21">
        <v>189757</v>
      </c>
      <c r="AO22" s="21">
        <v>189395</v>
      </c>
      <c r="AP22" s="21">
        <v>189634</v>
      </c>
      <c r="AQ22" s="21">
        <v>208392</v>
      </c>
      <c r="AR22" s="21">
        <v>225185</v>
      </c>
      <c r="AS22" s="21">
        <v>230516</v>
      </c>
      <c r="AT22" s="21">
        <v>219967</v>
      </c>
      <c r="AU22" s="21">
        <v>185699</v>
      </c>
      <c r="AV22" s="21">
        <v>155603</v>
      </c>
      <c r="AW22" s="21">
        <v>144492</v>
      </c>
      <c r="AX22" s="21">
        <v>139656</v>
      </c>
      <c r="AY22" s="21">
        <v>120388</v>
      </c>
      <c r="AZ22" s="21">
        <v>93774</v>
      </c>
      <c r="BA22" s="21">
        <v>64246</v>
      </c>
      <c r="BB22" s="21">
        <v>44825</v>
      </c>
      <c r="BC22" s="21">
        <v>66296</v>
      </c>
    </row>
    <row r="23" spans="1:55" ht="12" x14ac:dyDescent="0.25">
      <c r="A23" s="30" t="s">
        <v>49</v>
      </c>
      <c r="B23" s="31" t="s">
        <v>50</v>
      </c>
      <c r="C23" s="28">
        <f t="shared" si="18"/>
        <v>3</v>
      </c>
      <c r="D23" s="29">
        <f t="shared" si="0"/>
        <v>0.12156453557282221</v>
      </c>
      <c r="E23" s="30">
        <v>0</v>
      </c>
      <c r="F23" s="32">
        <f t="shared" si="1"/>
        <v>0</v>
      </c>
      <c r="G23" s="30">
        <v>0</v>
      </c>
      <c r="H23" s="32">
        <f t="shared" si="2"/>
        <v>0</v>
      </c>
      <c r="I23" s="30">
        <v>0</v>
      </c>
      <c r="J23" s="32">
        <f t="shared" si="3"/>
        <v>0</v>
      </c>
      <c r="K23" s="33">
        <v>1</v>
      </c>
      <c r="L23" s="32">
        <f t="shared" si="4"/>
        <v>0.47986487005259321</v>
      </c>
      <c r="M23" s="30">
        <v>0</v>
      </c>
      <c r="N23" s="32">
        <f t="shared" si="5"/>
        <v>0</v>
      </c>
      <c r="O23" s="30">
        <v>0</v>
      </c>
      <c r="P23" s="32">
        <f t="shared" si="6"/>
        <v>0</v>
      </c>
      <c r="Q23" s="30">
        <v>0</v>
      </c>
      <c r="R23" s="32">
        <f t="shared" si="7"/>
        <v>0</v>
      </c>
      <c r="S23" s="33">
        <v>1</v>
      </c>
      <c r="T23" s="32">
        <f t="shared" si="8"/>
        <v>0.53850586163630398</v>
      </c>
      <c r="U23" s="30">
        <v>0</v>
      </c>
      <c r="V23" s="32">
        <f t="shared" si="9"/>
        <v>0</v>
      </c>
      <c r="W23" s="30">
        <v>0</v>
      </c>
      <c r="X23" s="32">
        <f t="shared" si="10"/>
        <v>0</v>
      </c>
      <c r="Y23" s="30">
        <v>0</v>
      </c>
      <c r="Z23" s="32">
        <f t="shared" si="11"/>
        <v>0</v>
      </c>
      <c r="AA23" s="30">
        <v>0</v>
      </c>
      <c r="AB23" s="32">
        <f t="shared" si="12"/>
        <v>0</v>
      </c>
      <c r="AC23" s="30">
        <v>0</v>
      </c>
      <c r="AD23" s="32">
        <f t="shared" si="13"/>
        <v>0</v>
      </c>
      <c r="AE23" s="30">
        <v>0</v>
      </c>
      <c r="AF23" s="32">
        <f t="shared" si="14"/>
        <v>0</v>
      </c>
      <c r="AG23" s="30">
        <v>1</v>
      </c>
      <c r="AH23" s="32">
        <f t="shared" si="15"/>
        <v>2.2308979364194088</v>
      </c>
      <c r="AI23" s="30">
        <v>0</v>
      </c>
      <c r="AJ23" s="32">
        <f t="shared" si="16"/>
        <v>0</v>
      </c>
      <c r="AM23" s="21">
        <f t="shared" si="17"/>
        <v>2467825</v>
      </c>
      <c r="AN23" s="21">
        <v>189757</v>
      </c>
      <c r="AO23" s="21">
        <v>189395</v>
      </c>
      <c r="AP23" s="21">
        <v>189634</v>
      </c>
      <c r="AQ23" s="21">
        <v>208392</v>
      </c>
      <c r="AR23" s="21">
        <v>225185</v>
      </c>
      <c r="AS23" s="21">
        <v>230516</v>
      </c>
      <c r="AT23" s="21">
        <v>219967</v>
      </c>
      <c r="AU23" s="21">
        <v>185699</v>
      </c>
      <c r="AV23" s="21">
        <v>155603</v>
      </c>
      <c r="AW23" s="21">
        <v>144492</v>
      </c>
      <c r="AX23" s="21">
        <v>139656</v>
      </c>
      <c r="AY23" s="21">
        <v>120388</v>
      </c>
      <c r="AZ23" s="21">
        <v>93774</v>
      </c>
      <c r="BA23" s="21">
        <v>64246</v>
      </c>
      <c r="BB23" s="21">
        <v>44825</v>
      </c>
      <c r="BC23" s="21">
        <v>66296</v>
      </c>
    </row>
    <row r="24" spans="1:55" ht="12" x14ac:dyDescent="0.25">
      <c r="A24" s="30" t="s">
        <v>51</v>
      </c>
      <c r="B24" s="31" t="s">
        <v>52</v>
      </c>
      <c r="C24" s="28">
        <f t="shared" si="18"/>
        <v>35</v>
      </c>
      <c r="D24" s="29">
        <f t="shared" si="0"/>
        <v>1.4182529150162593</v>
      </c>
      <c r="E24" s="30">
        <v>0</v>
      </c>
      <c r="F24" s="32">
        <f t="shared" si="1"/>
        <v>0</v>
      </c>
      <c r="G24" s="30">
        <v>0</v>
      </c>
      <c r="H24" s="32">
        <f t="shared" si="2"/>
        <v>0</v>
      </c>
      <c r="I24" s="30">
        <v>0</v>
      </c>
      <c r="J24" s="32">
        <f t="shared" si="3"/>
        <v>0</v>
      </c>
      <c r="K24" s="33">
        <v>0</v>
      </c>
      <c r="L24" s="32">
        <f t="shared" si="4"/>
        <v>0</v>
      </c>
      <c r="M24" s="30">
        <v>0</v>
      </c>
      <c r="N24" s="32">
        <f t="shared" si="5"/>
        <v>0</v>
      </c>
      <c r="O24" s="30">
        <v>0</v>
      </c>
      <c r="P24" s="32">
        <f t="shared" si="6"/>
        <v>0</v>
      </c>
      <c r="Q24" s="30">
        <v>0</v>
      </c>
      <c r="R24" s="32">
        <f t="shared" si="7"/>
        <v>0</v>
      </c>
      <c r="S24" s="33">
        <v>0</v>
      </c>
      <c r="T24" s="32">
        <f t="shared" si="8"/>
        <v>0</v>
      </c>
      <c r="U24" s="30">
        <v>0</v>
      </c>
      <c r="V24" s="32">
        <f t="shared" si="9"/>
        <v>0</v>
      </c>
      <c r="W24" s="30">
        <v>3</v>
      </c>
      <c r="X24" s="32">
        <f t="shared" si="10"/>
        <v>2.0762395149904491</v>
      </c>
      <c r="Y24" s="30">
        <v>0</v>
      </c>
      <c r="Z24" s="32">
        <f t="shared" si="11"/>
        <v>0</v>
      </c>
      <c r="AA24" s="30">
        <v>4</v>
      </c>
      <c r="AB24" s="32">
        <f t="shared" si="12"/>
        <v>3.3225902913911685</v>
      </c>
      <c r="AC24" s="30">
        <v>10</v>
      </c>
      <c r="AD24" s="32">
        <f t="shared" si="13"/>
        <v>10.663936698871755</v>
      </c>
      <c r="AE24" s="30">
        <v>5</v>
      </c>
      <c r="AF24" s="32">
        <f t="shared" si="14"/>
        <v>7.7825856862684057</v>
      </c>
      <c r="AG24" s="30">
        <v>4</v>
      </c>
      <c r="AH24" s="32">
        <f t="shared" si="15"/>
        <v>8.9235917456776352</v>
      </c>
      <c r="AI24" s="30">
        <v>9</v>
      </c>
      <c r="AJ24" s="32">
        <f t="shared" si="16"/>
        <v>13.575479666948231</v>
      </c>
      <c r="AM24" s="21">
        <f t="shared" si="17"/>
        <v>2467825</v>
      </c>
      <c r="AN24" s="21">
        <v>189757</v>
      </c>
      <c r="AO24" s="21">
        <v>189395</v>
      </c>
      <c r="AP24" s="21">
        <v>189634</v>
      </c>
      <c r="AQ24" s="21">
        <v>208392</v>
      </c>
      <c r="AR24" s="21">
        <v>225185</v>
      </c>
      <c r="AS24" s="21">
        <v>230516</v>
      </c>
      <c r="AT24" s="21">
        <v>219967</v>
      </c>
      <c r="AU24" s="21">
        <v>185699</v>
      </c>
      <c r="AV24" s="21">
        <v>155603</v>
      </c>
      <c r="AW24" s="21">
        <v>144492</v>
      </c>
      <c r="AX24" s="21">
        <v>139656</v>
      </c>
      <c r="AY24" s="21">
        <v>120388</v>
      </c>
      <c r="AZ24" s="21">
        <v>93774</v>
      </c>
      <c r="BA24" s="21">
        <v>64246</v>
      </c>
      <c r="BB24" s="21">
        <v>44825</v>
      </c>
      <c r="BC24" s="21">
        <v>66296</v>
      </c>
    </row>
    <row r="25" spans="1:55" ht="12" x14ac:dyDescent="0.25">
      <c r="A25" s="30" t="s">
        <v>53</v>
      </c>
      <c r="B25" s="31" t="s">
        <v>54</v>
      </c>
      <c r="C25" s="28">
        <f t="shared" si="18"/>
        <v>424</v>
      </c>
      <c r="D25" s="29">
        <f t="shared" si="0"/>
        <v>17.18112102762554</v>
      </c>
      <c r="E25" s="30">
        <v>0</v>
      </c>
      <c r="F25" s="32">
        <f t="shared" si="1"/>
        <v>0</v>
      </c>
      <c r="G25" s="30">
        <v>0</v>
      </c>
      <c r="H25" s="32">
        <f t="shared" si="2"/>
        <v>0</v>
      </c>
      <c r="I25" s="30">
        <v>0</v>
      </c>
      <c r="J25" s="32">
        <f t="shared" si="3"/>
        <v>0</v>
      </c>
      <c r="K25" s="33">
        <v>0</v>
      </c>
      <c r="L25" s="32">
        <f t="shared" si="4"/>
        <v>0</v>
      </c>
      <c r="M25" s="30">
        <v>0</v>
      </c>
      <c r="N25" s="32">
        <f t="shared" si="5"/>
        <v>0</v>
      </c>
      <c r="O25" s="30">
        <v>1</v>
      </c>
      <c r="P25" s="32">
        <f t="shared" si="6"/>
        <v>0.43380936681184817</v>
      </c>
      <c r="Q25" s="30">
        <v>5</v>
      </c>
      <c r="R25" s="32">
        <f t="shared" si="7"/>
        <v>2.2730682329622169</v>
      </c>
      <c r="S25" s="33">
        <v>7</v>
      </c>
      <c r="T25" s="32">
        <f t="shared" si="8"/>
        <v>3.7695410314541271</v>
      </c>
      <c r="U25" s="30">
        <v>15</v>
      </c>
      <c r="V25" s="32">
        <f t="shared" si="9"/>
        <v>9.6399169681818471</v>
      </c>
      <c r="W25" s="30">
        <v>23</v>
      </c>
      <c r="X25" s="32">
        <f t="shared" si="10"/>
        <v>15.917836281593445</v>
      </c>
      <c r="Y25" s="30">
        <v>37</v>
      </c>
      <c r="Z25" s="32">
        <f t="shared" si="11"/>
        <v>26.493670160966946</v>
      </c>
      <c r="AA25" s="30">
        <v>43</v>
      </c>
      <c r="AB25" s="32">
        <f t="shared" si="12"/>
        <v>35.71784563245506</v>
      </c>
      <c r="AC25" s="30">
        <v>61</v>
      </c>
      <c r="AD25" s="32">
        <f t="shared" si="13"/>
        <v>65.050013863117712</v>
      </c>
      <c r="AE25" s="30">
        <v>56</v>
      </c>
      <c r="AF25" s="32">
        <f t="shared" si="14"/>
        <v>87.164959686206146</v>
      </c>
      <c r="AG25" s="30">
        <v>54</v>
      </c>
      <c r="AH25" s="32">
        <f t="shared" si="15"/>
        <v>120.46848856664808</v>
      </c>
      <c r="AI25" s="30">
        <v>122</v>
      </c>
      <c r="AJ25" s="32">
        <f t="shared" si="16"/>
        <v>184.0231688186316</v>
      </c>
      <c r="AM25" s="21">
        <f t="shared" si="17"/>
        <v>2467825</v>
      </c>
      <c r="AN25" s="21">
        <v>189757</v>
      </c>
      <c r="AO25" s="21">
        <v>189395</v>
      </c>
      <c r="AP25" s="21">
        <v>189634</v>
      </c>
      <c r="AQ25" s="21">
        <v>208392</v>
      </c>
      <c r="AR25" s="21">
        <v>225185</v>
      </c>
      <c r="AS25" s="21">
        <v>230516</v>
      </c>
      <c r="AT25" s="21">
        <v>219967</v>
      </c>
      <c r="AU25" s="21">
        <v>185699</v>
      </c>
      <c r="AV25" s="21">
        <v>155603</v>
      </c>
      <c r="AW25" s="21">
        <v>144492</v>
      </c>
      <c r="AX25" s="21">
        <v>139656</v>
      </c>
      <c r="AY25" s="21">
        <v>120388</v>
      </c>
      <c r="AZ25" s="21">
        <v>93774</v>
      </c>
      <c r="BA25" s="21">
        <v>64246</v>
      </c>
      <c r="BB25" s="21">
        <v>44825</v>
      </c>
      <c r="BC25" s="21">
        <v>66296</v>
      </c>
    </row>
    <row r="26" spans="1:55" ht="12" x14ac:dyDescent="0.25">
      <c r="A26" s="30" t="s">
        <v>55</v>
      </c>
      <c r="B26" s="31" t="s">
        <v>56</v>
      </c>
      <c r="C26" s="28">
        <f t="shared" si="18"/>
        <v>23</v>
      </c>
      <c r="D26" s="29">
        <f t="shared" si="0"/>
        <v>0.93199477272497044</v>
      </c>
      <c r="E26" s="30">
        <v>0</v>
      </c>
      <c r="F26" s="32">
        <f t="shared" si="1"/>
        <v>0</v>
      </c>
      <c r="G26" s="30">
        <v>0</v>
      </c>
      <c r="H26" s="32">
        <f t="shared" si="2"/>
        <v>0</v>
      </c>
      <c r="I26" s="30">
        <v>0</v>
      </c>
      <c r="J26" s="32">
        <f t="shared" si="3"/>
        <v>0</v>
      </c>
      <c r="K26" s="33">
        <v>0</v>
      </c>
      <c r="L26" s="32">
        <f t="shared" si="4"/>
        <v>0</v>
      </c>
      <c r="M26" s="30">
        <v>0</v>
      </c>
      <c r="N26" s="32">
        <f t="shared" si="5"/>
        <v>0</v>
      </c>
      <c r="O26" s="30">
        <v>0</v>
      </c>
      <c r="P26" s="32">
        <f t="shared" si="6"/>
        <v>0</v>
      </c>
      <c r="Q26" s="30">
        <v>2</v>
      </c>
      <c r="R26" s="32">
        <f t="shared" si="7"/>
        <v>0.90922729318488682</v>
      </c>
      <c r="S26" s="33">
        <v>1</v>
      </c>
      <c r="T26" s="32">
        <f t="shared" si="8"/>
        <v>0.53850586163630398</v>
      </c>
      <c r="U26" s="30">
        <v>0</v>
      </c>
      <c r="V26" s="32">
        <f t="shared" si="9"/>
        <v>0</v>
      </c>
      <c r="W26" s="30">
        <v>2</v>
      </c>
      <c r="X26" s="32">
        <f t="shared" si="10"/>
        <v>1.3841596766602995</v>
      </c>
      <c r="Y26" s="30">
        <v>4</v>
      </c>
      <c r="Z26" s="32">
        <f t="shared" si="11"/>
        <v>2.8641805579423729</v>
      </c>
      <c r="AA26" s="30">
        <v>2</v>
      </c>
      <c r="AB26" s="32">
        <f t="shared" si="12"/>
        <v>1.6612951456955842</v>
      </c>
      <c r="AC26" s="30">
        <v>2</v>
      </c>
      <c r="AD26" s="32">
        <f t="shared" si="13"/>
        <v>2.1327873397743509</v>
      </c>
      <c r="AE26" s="30">
        <v>4</v>
      </c>
      <c r="AF26" s="32">
        <f t="shared" si="14"/>
        <v>6.226068549014725</v>
      </c>
      <c r="AG26" s="30">
        <v>1</v>
      </c>
      <c r="AH26" s="32">
        <f t="shared" si="15"/>
        <v>2.2308979364194088</v>
      </c>
      <c r="AI26" s="30">
        <v>5</v>
      </c>
      <c r="AJ26" s="32">
        <f t="shared" si="16"/>
        <v>7.5419331483045733</v>
      </c>
      <c r="AM26" s="21">
        <f t="shared" si="17"/>
        <v>2467825</v>
      </c>
      <c r="AN26" s="21">
        <v>189757</v>
      </c>
      <c r="AO26" s="21">
        <v>189395</v>
      </c>
      <c r="AP26" s="21">
        <v>189634</v>
      </c>
      <c r="AQ26" s="21">
        <v>208392</v>
      </c>
      <c r="AR26" s="21">
        <v>225185</v>
      </c>
      <c r="AS26" s="21">
        <v>230516</v>
      </c>
      <c r="AT26" s="21">
        <v>219967</v>
      </c>
      <c r="AU26" s="21">
        <v>185699</v>
      </c>
      <c r="AV26" s="21">
        <v>155603</v>
      </c>
      <c r="AW26" s="21">
        <v>144492</v>
      </c>
      <c r="AX26" s="21">
        <v>139656</v>
      </c>
      <c r="AY26" s="21">
        <v>120388</v>
      </c>
      <c r="AZ26" s="21">
        <v>93774</v>
      </c>
      <c r="BA26" s="21">
        <v>64246</v>
      </c>
      <c r="BB26" s="21">
        <v>44825</v>
      </c>
      <c r="BC26" s="21">
        <v>66296</v>
      </c>
    </row>
    <row r="27" spans="1:55" ht="12" x14ac:dyDescent="0.25">
      <c r="A27" s="30" t="s">
        <v>57</v>
      </c>
      <c r="B27" s="31" t="s">
        <v>58</v>
      </c>
      <c r="C27" s="28">
        <f t="shared" si="18"/>
        <v>231</v>
      </c>
      <c r="D27" s="29">
        <f t="shared" si="0"/>
        <v>9.3604692391073119</v>
      </c>
      <c r="E27" s="30">
        <v>0</v>
      </c>
      <c r="F27" s="32">
        <f t="shared" si="1"/>
        <v>0</v>
      </c>
      <c r="G27" s="30">
        <v>0</v>
      </c>
      <c r="H27" s="32">
        <f t="shared" si="2"/>
        <v>0</v>
      </c>
      <c r="I27" s="30">
        <v>0</v>
      </c>
      <c r="J27" s="32">
        <f t="shared" si="3"/>
        <v>0</v>
      </c>
      <c r="K27" s="33">
        <v>1</v>
      </c>
      <c r="L27" s="32">
        <f t="shared" si="4"/>
        <v>0.47986487005259321</v>
      </c>
      <c r="M27" s="30">
        <v>3</v>
      </c>
      <c r="N27" s="32">
        <f t="shared" si="5"/>
        <v>1.3322379376956726</v>
      </c>
      <c r="O27" s="30">
        <v>1</v>
      </c>
      <c r="P27" s="32">
        <f t="shared" si="6"/>
        <v>0.43380936681184817</v>
      </c>
      <c r="Q27" s="30">
        <v>1</v>
      </c>
      <c r="R27" s="32">
        <f t="shared" si="7"/>
        <v>0.45461364659244341</v>
      </c>
      <c r="S27" s="33">
        <v>7</v>
      </c>
      <c r="T27" s="32">
        <f t="shared" si="8"/>
        <v>3.7695410314541271</v>
      </c>
      <c r="U27" s="30">
        <v>5</v>
      </c>
      <c r="V27" s="32">
        <f t="shared" si="9"/>
        <v>3.2133056560606161</v>
      </c>
      <c r="W27" s="30">
        <v>8</v>
      </c>
      <c r="X27" s="32">
        <f t="shared" si="10"/>
        <v>5.5366387066411979</v>
      </c>
      <c r="Y27" s="30">
        <v>15</v>
      </c>
      <c r="Z27" s="32">
        <f t="shared" si="11"/>
        <v>10.740677092283898</v>
      </c>
      <c r="AA27" s="30">
        <v>25</v>
      </c>
      <c r="AB27" s="32">
        <f t="shared" si="12"/>
        <v>20.766189321194801</v>
      </c>
      <c r="AC27" s="30">
        <v>29</v>
      </c>
      <c r="AD27" s="32">
        <f t="shared" si="13"/>
        <v>30.925416426728088</v>
      </c>
      <c r="AE27" s="30">
        <v>44</v>
      </c>
      <c r="AF27" s="32">
        <f t="shared" si="14"/>
        <v>68.486754039161966</v>
      </c>
      <c r="AG27" s="30">
        <v>30</v>
      </c>
      <c r="AH27" s="32">
        <f t="shared" si="15"/>
        <v>66.926938092582262</v>
      </c>
      <c r="AI27" s="30">
        <v>62</v>
      </c>
      <c r="AJ27" s="32">
        <f t="shared" si="16"/>
        <v>93.51997103897672</v>
      </c>
      <c r="AM27" s="21">
        <f t="shared" si="17"/>
        <v>2467825</v>
      </c>
      <c r="AN27" s="21">
        <v>189757</v>
      </c>
      <c r="AO27" s="21">
        <v>189395</v>
      </c>
      <c r="AP27" s="21">
        <v>189634</v>
      </c>
      <c r="AQ27" s="21">
        <v>208392</v>
      </c>
      <c r="AR27" s="21">
        <v>225185</v>
      </c>
      <c r="AS27" s="21">
        <v>230516</v>
      </c>
      <c r="AT27" s="21">
        <v>219967</v>
      </c>
      <c r="AU27" s="21">
        <v>185699</v>
      </c>
      <c r="AV27" s="21">
        <v>155603</v>
      </c>
      <c r="AW27" s="21">
        <v>144492</v>
      </c>
      <c r="AX27" s="21">
        <v>139656</v>
      </c>
      <c r="AY27" s="21">
        <v>120388</v>
      </c>
      <c r="AZ27" s="21">
        <v>93774</v>
      </c>
      <c r="BA27" s="21">
        <v>64246</v>
      </c>
      <c r="BB27" s="21">
        <v>44825</v>
      </c>
      <c r="BC27" s="21">
        <v>66296</v>
      </c>
    </row>
    <row r="28" spans="1:55" ht="12" x14ac:dyDescent="0.25">
      <c r="A28" s="30" t="s">
        <v>59</v>
      </c>
      <c r="B28" s="31" t="s">
        <v>60</v>
      </c>
      <c r="C28" s="28">
        <f t="shared" si="18"/>
        <v>28</v>
      </c>
      <c r="D28" s="29">
        <f t="shared" si="0"/>
        <v>1.1346023320130074</v>
      </c>
      <c r="E28" s="30">
        <v>0</v>
      </c>
      <c r="F28" s="32">
        <f t="shared" si="1"/>
        <v>0</v>
      </c>
      <c r="G28" s="30">
        <v>0</v>
      </c>
      <c r="H28" s="32">
        <f t="shared" si="2"/>
        <v>0</v>
      </c>
      <c r="I28" s="30">
        <v>0</v>
      </c>
      <c r="J28" s="32">
        <f t="shared" si="3"/>
        <v>0</v>
      </c>
      <c r="K28" s="33">
        <v>0</v>
      </c>
      <c r="L28" s="32">
        <f t="shared" si="4"/>
        <v>0</v>
      </c>
      <c r="M28" s="30">
        <v>1</v>
      </c>
      <c r="N28" s="32">
        <f t="shared" si="5"/>
        <v>0.4440793125652242</v>
      </c>
      <c r="O28" s="30">
        <v>0</v>
      </c>
      <c r="P28" s="32">
        <f t="shared" si="6"/>
        <v>0</v>
      </c>
      <c r="Q28" s="30">
        <v>0</v>
      </c>
      <c r="R28" s="32">
        <f t="shared" si="7"/>
        <v>0</v>
      </c>
      <c r="S28" s="33">
        <v>1</v>
      </c>
      <c r="T28" s="32">
        <f t="shared" si="8"/>
        <v>0.53850586163630398</v>
      </c>
      <c r="U28" s="30">
        <v>2</v>
      </c>
      <c r="V28" s="32">
        <f t="shared" si="9"/>
        <v>1.2853222624242464</v>
      </c>
      <c r="W28" s="30">
        <v>0</v>
      </c>
      <c r="X28" s="32">
        <f t="shared" si="10"/>
        <v>0</v>
      </c>
      <c r="Y28" s="30">
        <v>3</v>
      </c>
      <c r="Z28" s="32">
        <f t="shared" si="11"/>
        <v>2.1481354184567798</v>
      </c>
      <c r="AA28" s="30">
        <v>5</v>
      </c>
      <c r="AB28" s="32">
        <f t="shared" si="12"/>
        <v>4.1532378642389602</v>
      </c>
      <c r="AC28" s="30">
        <v>5</v>
      </c>
      <c r="AD28" s="32">
        <f t="shared" si="13"/>
        <v>5.3319683494358774</v>
      </c>
      <c r="AE28" s="30">
        <v>7</v>
      </c>
      <c r="AF28" s="32">
        <f t="shared" si="14"/>
        <v>10.895619960775768</v>
      </c>
      <c r="AG28" s="30">
        <v>3</v>
      </c>
      <c r="AH28" s="32">
        <f t="shared" si="15"/>
        <v>6.6926938092582269</v>
      </c>
      <c r="AI28" s="30">
        <v>1</v>
      </c>
      <c r="AJ28" s="32">
        <f t="shared" si="16"/>
        <v>1.5083866296609147</v>
      </c>
      <c r="AM28" s="21">
        <f t="shared" si="17"/>
        <v>2467825</v>
      </c>
      <c r="AN28" s="21">
        <v>189757</v>
      </c>
      <c r="AO28" s="21">
        <v>189395</v>
      </c>
      <c r="AP28" s="21">
        <v>189634</v>
      </c>
      <c r="AQ28" s="21">
        <v>208392</v>
      </c>
      <c r="AR28" s="21">
        <v>225185</v>
      </c>
      <c r="AS28" s="21">
        <v>230516</v>
      </c>
      <c r="AT28" s="21">
        <v>219967</v>
      </c>
      <c r="AU28" s="21">
        <v>185699</v>
      </c>
      <c r="AV28" s="21">
        <v>155603</v>
      </c>
      <c r="AW28" s="21">
        <v>144492</v>
      </c>
      <c r="AX28" s="21">
        <v>139656</v>
      </c>
      <c r="AY28" s="21">
        <v>120388</v>
      </c>
      <c r="AZ28" s="21">
        <v>93774</v>
      </c>
      <c r="BA28" s="21">
        <v>64246</v>
      </c>
      <c r="BB28" s="21">
        <v>44825</v>
      </c>
      <c r="BC28" s="21">
        <v>66296</v>
      </c>
    </row>
    <row r="29" spans="1:55" ht="12" x14ac:dyDescent="0.25">
      <c r="A29" s="30" t="s">
        <v>61</v>
      </c>
      <c r="B29" s="31" t="s">
        <v>62</v>
      </c>
      <c r="C29" s="28">
        <f t="shared" si="18"/>
        <v>129</v>
      </c>
      <c r="D29" s="29">
        <f t="shared" si="0"/>
        <v>5.2272750296313557</v>
      </c>
      <c r="E29" s="30">
        <v>0</v>
      </c>
      <c r="F29" s="32">
        <f t="shared" si="1"/>
        <v>0</v>
      </c>
      <c r="G29" s="30">
        <v>0</v>
      </c>
      <c r="H29" s="32">
        <f t="shared" si="2"/>
        <v>0</v>
      </c>
      <c r="I29" s="30">
        <v>0</v>
      </c>
      <c r="J29" s="32">
        <f t="shared" si="3"/>
        <v>0</v>
      </c>
      <c r="K29" s="33">
        <v>0</v>
      </c>
      <c r="L29" s="32">
        <f t="shared" si="4"/>
        <v>0</v>
      </c>
      <c r="M29" s="30">
        <v>0</v>
      </c>
      <c r="N29" s="32">
        <f t="shared" si="5"/>
        <v>0</v>
      </c>
      <c r="O29" s="30">
        <v>0</v>
      </c>
      <c r="P29" s="32">
        <f t="shared" si="6"/>
        <v>0</v>
      </c>
      <c r="Q29" s="30">
        <v>2</v>
      </c>
      <c r="R29" s="32">
        <f t="shared" si="7"/>
        <v>0.90922729318488682</v>
      </c>
      <c r="S29" s="33">
        <v>2</v>
      </c>
      <c r="T29" s="32">
        <f t="shared" si="8"/>
        <v>1.077011723272608</v>
      </c>
      <c r="U29" s="30">
        <v>2</v>
      </c>
      <c r="V29" s="32">
        <f t="shared" si="9"/>
        <v>1.2853222624242464</v>
      </c>
      <c r="W29" s="30">
        <v>7</v>
      </c>
      <c r="X29" s="32">
        <f t="shared" si="10"/>
        <v>4.844558868311049</v>
      </c>
      <c r="Y29" s="30">
        <v>12</v>
      </c>
      <c r="Z29" s="32">
        <f t="shared" si="11"/>
        <v>8.5925416738271192</v>
      </c>
      <c r="AA29" s="30">
        <v>24</v>
      </c>
      <c r="AB29" s="32">
        <f t="shared" si="12"/>
        <v>19.935541748347013</v>
      </c>
      <c r="AC29" s="30">
        <v>19</v>
      </c>
      <c r="AD29" s="32">
        <f t="shared" si="13"/>
        <v>20.261479727856333</v>
      </c>
      <c r="AE29" s="30">
        <v>21</v>
      </c>
      <c r="AF29" s="32">
        <f t="shared" si="14"/>
        <v>32.686859882327305</v>
      </c>
      <c r="AG29" s="30">
        <v>10</v>
      </c>
      <c r="AH29" s="32">
        <f t="shared" si="15"/>
        <v>22.308979364194091</v>
      </c>
      <c r="AI29" s="30">
        <v>30</v>
      </c>
      <c r="AJ29" s="32">
        <f t="shared" si="16"/>
        <v>45.251598889827441</v>
      </c>
      <c r="AM29" s="21">
        <f t="shared" si="17"/>
        <v>2467825</v>
      </c>
      <c r="AN29" s="21">
        <v>189757</v>
      </c>
      <c r="AO29" s="21">
        <v>189395</v>
      </c>
      <c r="AP29" s="21">
        <v>189634</v>
      </c>
      <c r="AQ29" s="21">
        <v>208392</v>
      </c>
      <c r="AR29" s="21">
        <v>225185</v>
      </c>
      <c r="AS29" s="21">
        <v>230516</v>
      </c>
      <c r="AT29" s="21">
        <v>219967</v>
      </c>
      <c r="AU29" s="21">
        <v>185699</v>
      </c>
      <c r="AV29" s="21">
        <v>155603</v>
      </c>
      <c r="AW29" s="21">
        <v>144492</v>
      </c>
      <c r="AX29" s="21">
        <v>139656</v>
      </c>
      <c r="AY29" s="21">
        <v>120388</v>
      </c>
      <c r="AZ29" s="21">
        <v>93774</v>
      </c>
      <c r="BA29" s="21">
        <v>64246</v>
      </c>
      <c r="BB29" s="21">
        <v>44825</v>
      </c>
      <c r="BC29" s="21">
        <v>66296</v>
      </c>
    </row>
    <row r="30" spans="1:55" ht="12" x14ac:dyDescent="0.25">
      <c r="A30" s="30" t="s">
        <v>63</v>
      </c>
      <c r="B30" s="31" t="s">
        <v>64</v>
      </c>
      <c r="C30" s="28">
        <f t="shared" si="18"/>
        <v>13</v>
      </c>
      <c r="D30" s="29">
        <f t="shared" si="0"/>
        <v>0.52677965414889627</v>
      </c>
      <c r="E30" s="30">
        <v>0</v>
      </c>
      <c r="F30" s="32">
        <f t="shared" si="1"/>
        <v>0</v>
      </c>
      <c r="G30" s="30">
        <v>0</v>
      </c>
      <c r="H30" s="32">
        <f t="shared" si="2"/>
        <v>0</v>
      </c>
      <c r="I30" s="30">
        <v>0</v>
      </c>
      <c r="J30" s="32">
        <f t="shared" si="3"/>
        <v>0</v>
      </c>
      <c r="K30" s="33">
        <v>0</v>
      </c>
      <c r="L30" s="32">
        <f t="shared" si="4"/>
        <v>0</v>
      </c>
      <c r="M30" s="30">
        <v>0</v>
      </c>
      <c r="N30" s="32">
        <f t="shared" si="5"/>
        <v>0</v>
      </c>
      <c r="O30" s="30">
        <v>0</v>
      </c>
      <c r="P30" s="32">
        <f t="shared" si="6"/>
        <v>0</v>
      </c>
      <c r="Q30" s="30">
        <v>1</v>
      </c>
      <c r="R30" s="32">
        <f t="shared" si="7"/>
        <v>0.45461364659244341</v>
      </c>
      <c r="S30" s="33">
        <v>0</v>
      </c>
      <c r="T30" s="32">
        <f t="shared" si="8"/>
        <v>0</v>
      </c>
      <c r="U30" s="30">
        <v>0</v>
      </c>
      <c r="V30" s="32">
        <f t="shared" si="9"/>
        <v>0</v>
      </c>
      <c r="W30" s="30">
        <v>0</v>
      </c>
      <c r="X30" s="32">
        <f t="shared" si="10"/>
        <v>0</v>
      </c>
      <c r="Y30" s="30">
        <v>1</v>
      </c>
      <c r="Z30" s="32">
        <f t="shared" si="11"/>
        <v>0.71604513948559323</v>
      </c>
      <c r="AA30" s="30">
        <v>3</v>
      </c>
      <c r="AB30" s="32">
        <f t="shared" si="12"/>
        <v>2.4919427185433767</v>
      </c>
      <c r="AC30" s="30">
        <v>2</v>
      </c>
      <c r="AD30" s="32">
        <f t="shared" si="13"/>
        <v>2.1327873397743509</v>
      </c>
      <c r="AE30" s="30">
        <v>1</v>
      </c>
      <c r="AF30" s="32">
        <f t="shared" si="14"/>
        <v>1.5565171372536812</v>
      </c>
      <c r="AG30" s="30">
        <v>3</v>
      </c>
      <c r="AH30" s="32">
        <f t="shared" si="15"/>
        <v>6.6926938092582269</v>
      </c>
      <c r="AI30" s="30">
        <v>2</v>
      </c>
      <c r="AJ30" s="32">
        <f t="shared" si="16"/>
        <v>3.0167732593218295</v>
      </c>
      <c r="AM30" s="21">
        <f t="shared" si="17"/>
        <v>2467825</v>
      </c>
      <c r="AN30" s="21">
        <v>189757</v>
      </c>
      <c r="AO30" s="21">
        <v>189395</v>
      </c>
      <c r="AP30" s="21">
        <v>189634</v>
      </c>
      <c r="AQ30" s="21">
        <v>208392</v>
      </c>
      <c r="AR30" s="21">
        <v>225185</v>
      </c>
      <c r="AS30" s="21">
        <v>230516</v>
      </c>
      <c r="AT30" s="21">
        <v>219967</v>
      </c>
      <c r="AU30" s="21">
        <v>185699</v>
      </c>
      <c r="AV30" s="21">
        <v>155603</v>
      </c>
      <c r="AW30" s="21">
        <v>144492</v>
      </c>
      <c r="AX30" s="21">
        <v>139656</v>
      </c>
      <c r="AY30" s="21">
        <v>120388</v>
      </c>
      <c r="AZ30" s="21">
        <v>93774</v>
      </c>
      <c r="BA30" s="21">
        <v>64246</v>
      </c>
      <c r="BB30" s="21">
        <v>44825</v>
      </c>
      <c r="BC30" s="21">
        <v>66296</v>
      </c>
    </row>
    <row r="31" spans="1:55" ht="12" x14ac:dyDescent="0.25">
      <c r="A31" s="30" t="s">
        <v>65</v>
      </c>
      <c r="B31" s="31" t="s">
        <v>66</v>
      </c>
      <c r="C31" s="28">
        <f t="shared" si="18"/>
        <v>74</v>
      </c>
      <c r="D31" s="29">
        <f t="shared" si="0"/>
        <v>2.9985918774629483</v>
      </c>
      <c r="E31" s="30">
        <v>0</v>
      </c>
      <c r="F31" s="32">
        <f t="shared" si="1"/>
        <v>0</v>
      </c>
      <c r="G31" s="30">
        <v>0</v>
      </c>
      <c r="H31" s="32">
        <f t="shared" si="2"/>
        <v>0</v>
      </c>
      <c r="I31" s="30">
        <v>0</v>
      </c>
      <c r="J31" s="32">
        <f t="shared" si="3"/>
        <v>0</v>
      </c>
      <c r="K31" s="33">
        <v>1</v>
      </c>
      <c r="L31" s="32">
        <f t="shared" si="4"/>
        <v>0.47986487005259321</v>
      </c>
      <c r="M31" s="30">
        <v>0</v>
      </c>
      <c r="N31" s="32">
        <f t="shared" si="5"/>
        <v>0</v>
      </c>
      <c r="O31" s="30">
        <v>1</v>
      </c>
      <c r="P31" s="32">
        <f t="shared" si="6"/>
        <v>0.43380936681184817</v>
      </c>
      <c r="Q31" s="30">
        <v>1</v>
      </c>
      <c r="R31" s="32">
        <f t="shared" si="7"/>
        <v>0.45461364659244341</v>
      </c>
      <c r="S31" s="33">
        <v>1</v>
      </c>
      <c r="T31" s="32">
        <f t="shared" si="8"/>
        <v>0.53850586163630398</v>
      </c>
      <c r="U31" s="30">
        <v>3</v>
      </c>
      <c r="V31" s="32">
        <f t="shared" si="9"/>
        <v>1.9279833936363697</v>
      </c>
      <c r="W31" s="30">
        <v>3</v>
      </c>
      <c r="X31" s="32">
        <f t="shared" si="10"/>
        <v>2.0762395149904491</v>
      </c>
      <c r="Y31" s="30">
        <v>5</v>
      </c>
      <c r="Z31" s="32">
        <f t="shared" si="11"/>
        <v>3.580225697427966</v>
      </c>
      <c r="AA31" s="30">
        <v>9</v>
      </c>
      <c r="AB31" s="32">
        <f t="shared" si="12"/>
        <v>7.4758281556301291</v>
      </c>
      <c r="AC31" s="30">
        <v>21</v>
      </c>
      <c r="AD31" s="32">
        <f t="shared" si="13"/>
        <v>22.394267067630686</v>
      </c>
      <c r="AE31" s="30">
        <v>9</v>
      </c>
      <c r="AF31" s="32">
        <f t="shared" si="14"/>
        <v>14.00865423528313</v>
      </c>
      <c r="AG31" s="30">
        <v>4</v>
      </c>
      <c r="AH31" s="32">
        <f t="shared" si="15"/>
        <v>8.9235917456776352</v>
      </c>
      <c r="AI31" s="30">
        <v>16</v>
      </c>
      <c r="AJ31" s="32">
        <f t="shared" si="16"/>
        <v>24.134186074574636</v>
      </c>
      <c r="AM31" s="21">
        <f t="shared" si="17"/>
        <v>2467825</v>
      </c>
      <c r="AN31" s="21">
        <v>189757</v>
      </c>
      <c r="AO31" s="21">
        <v>189395</v>
      </c>
      <c r="AP31" s="21">
        <v>189634</v>
      </c>
      <c r="AQ31" s="21">
        <v>208392</v>
      </c>
      <c r="AR31" s="21">
        <v>225185</v>
      </c>
      <c r="AS31" s="21">
        <v>230516</v>
      </c>
      <c r="AT31" s="21">
        <v>219967</v>
      </c>
      <c r="AU31" s="21">
        <v>185699</v>
      </c>
      <c r="AV31" s="21">
        <v>155603</v>
      </c>
      <c r="AW31" s="21">
        <v>144492</v>
      </c>
      <c r="AX31" s="21">
        <v>139656</v>
      </c>
      <c r="AY31" s="21">
        <v>120388</v>
      </c>
      <c r="AZ31" s="21">
        <v>93774</v>
      </c>
      <c r="BA31" s="21">
        <v>64246</v>
      </c>
      <c r="BB31" s="21">
        <v>44825</v>
      </c>
      <c r="BC31" s="21">
        <v>66296</v>
      </c>
    </row>
    <row r="32" spans="1:55" ht="12" x14ac:dyDescent="0.25">
      <c r="A32" s="30" t="s">
        <v>67</v>
      </c>
      <c r="B32" s="31" t="s">
        <v>68</v>
      </c>
      <c r="C32" s="28">
        <f t="shared" si="18"/>
        <v>12</v>
      </c>
      <c r="D32" s="29">
        <f t="shared" si="0"/>
        <v>0.48625814229128883</v>
      </c>
      <c r="E32" s="30">
        <v>0</v>
      </c>
      <c r="F32" s="32">
        <f t="shared" si="1"/>
        <v>0</v>
      </c>
      <c r="G32" s="30">
        <v>0</v>
      </c>
      <c r="H32" s="32">
        <f t="shared" si="2"/>
        <v>0</v>
      </c>
      <c r="I32" s="30">
        <v>0</v>
      </c>
      <c r="J32" s="32">
        <f t="shared" si="3"/>
        <v>0</v>
      </c>
      <c r="K32" s="33">
        <v>0</v>
      </c>
      <c r="L32" s="32">
        <f t="shared" si="4"/>
        <v>0</v>
      </c>
      <c r="M32" s="30">
        <v>0</v>
      </c>
      <c r="N32" s="32">
        <f t="shared" si="5"/>
        <v>0</v>
      </c>
      <c r="O32" s="30">
        <v>0</v>
      </c>
      <c r="P32" s="32">
        <f t="shared" si="6"/>
        <v>0</v>
      </c>
      <c r="Q32" s="30">
        <v>0</v>
      </c>
      <c r="R32" s="32">
        <f t="shared" si="7"/>
        <v>0</v>
      </c>
      <c r="S32" s="33">
        <v>0</v>
      </c>
      <c r="T32" s="32">
        <f t="shared" si="8"/>
        <v>0</v>
      </c>
      <c r="U32" s="30">
        <v>0</v>
      </c>
      <c r="V32" s="32">
        <f t="shared" si="9"/>
        <v>0</v>
      </c>
      <c r="W32" s="30">
        <v>0</v>
      </c>
      <c r="X32" s="32">
        <f t="shared" si="10"/>
        <v>0</v>
      </c>
      <c r="Y32" s="30">
        <v>1</v>
      </c>
      <c r="Z32" s="32">
        <f t="shared" si="11"/>
        <v>0.71604513948559323</v>
      </c>
      <c r="AA32" s="30">
        <v>1</v>
      </c>
      <c r="AB32" s="32">
        <f t="shared" si="12"/>
        <v>0.83064757284779211</v>
      </c>
      <c r="AC32" s="30">
        <v>1</v>
      </c>
      <c r="AD32" s="32">
        <f t="shared" si="13"/>
        <v>1.0663936698871754</v>
      </c>
      <c r="AE32" s="30">
        <v>3</v>
      </c>
      <c r="AF32" s="32">
        <f t="shared" si="14"/>
        <v>4.6695514117610433</v>
      </c>
      <c r="AG32" s="30">
        <v>2</v>
      </c>
      <c r="AH32" s="32">
        <f t="shared" si="15"/>
        <v>4.4617958728388176</v>
      </c>
      <c r="AI32" s="30">
        <v>4</v>
      </c>
      <c r="AJ32" s="32">
        <f t="shared" si="16"/>
        <v>6.033546518643659</v>
      </c>
      <c r="AM32" s="21">
        <f t="shared" si="17"/>
        <v>2467825</v>
      </c>
      <c r="AN32" s="21">
        <v>189757</v>
      </c>
      <c r="AO32" s="21">
        <v>189395</v>
      </c>
      <c r="AP32" s="21">
        <v>189634</v>
      </c>
      <c r="AQ32" s="21">
        <v>208392</v>
      </c>
      <c r="AR32" s="21">
        <v>225185</v>
      </c>
      <c r="AS32" s="21">
        <v>230516</v>
      </c>
      <c r="AT32" s="21">
        <v>219967</v>
      </c>
      <c r="AU32" s="21">
        <v>185699</v>
      </c>
      <c r="AV32" s="21">
        <v>155603</v>
      </c>
      <c r="AW32" s="21">
        <v>144492</v>
      </c>
      <c r="AX32" s="21">
        <v>139656</v>
      </c>
      <c r="AY32" s="21">
        <v>120388</v>
      </c>
      <c r="AZ32" s="21">
        <v>93774</v>
      </c>
      <c r="BA32" s="21">
        <v>64246</v>
      </c>
      <c r="BB32" s="21">
        <v>44825</v>
      </c>
      <c r="BC32" s="21">
        <v>66296</v>
      </c>
    </row>
    <row r="33" spans="1:55" ht="12" x14ac:dyDescent="0.25">
      <c r="A33" s="30" t="s">
        <v>69</v>
      </c>
      <c r="B33" s="31" t="s">
        <v>70</v>
      </c>
      <c r="C33" s="28">
        <f t="shared" si="18"/>
        <v>22</v>
      </c>
      <c r="D33" s="29">
        <f t="shared" si="0"/>
        <v>0.89147326086736289</v>
      </c>
      <c r="E33" s="30">
        <v>0</v>
      </c>
      <c r="F33" s="32">
        <f t="shared" si="1"/>
        <v>0</v>
      </c>
      <c r="G33" s="30">
        <v>0</v>
      </c>
      <c r="H33" s="32">
        <f t="shared" si="2"/>
        <v>0</v>
      </c>
      <c r="I33" s="30">
        <v>0</v>
      </c>
      <c r="J33" s="32">
        <f t="shared" si="3"/>
        <v>0</v>
      </c>
      <c r="K33" s="33">
        <v>0</v>
      </c>
      <c r="L33" s="32">
        <f t="shared" si="4"/>
        <v>0</v>
      </c>
      <c r="M33" s="30">
        <v>0</v>
      </c>
      <c r="N33" s="32">
        <f t="shared" si="5"/>
        <v>0</v>
      </c>
      <c r="O33" s="30">
        <v>0</v>
      </c>
      <c r="P33" s="32">
        <f t="shared" si="6"/>
        <v>0</v>
      </c>
      <c r="Q33" s="30">
        <v>0</v>
      </c>
      <c r="R33" s="32">
        <f t="shared" si="7"/>
        <v>0</v>
      </c>
      <c r="S33" s="33">
        <v>0</v>
      </c>
      <c r="T33" s="32">
        <f t="shared" si="8"/>
        <v>0</v>
      </c>
      <c r="U33" s="30">
        <v>0</v>
      </c>
      <c r="V33" s="32">
        <f t="shared" si="9"/>
        <v>0</v>
      </c>
      <c r="W33" s="30">
        <v>1</v>
      </c>
      <c r="X33" s="32">
        <f t="shared" si="10"/>
        <v>0.69207983833014974</v>
      </c>
      <c r="Y33" s="30">
        <v>1</v>
      </c>
      <c r="Z33" s="32">
        <f t="shared" si="11"/>
        <v>0.71604513948559323</v>
      </c>
      <c r="AA33" s="30">
        <v>4</v>
      </c>
      <c r="AB33" s="32">
        <f t="shared" si="12"/>
        <v>3.3225902913911685</v>
      </c>
      <c r="AC33" s="30">
        <v>1</v>
      </c>
      <c r="AD33" s="32">
        <f t="shared" si="13"/>
        <v>1.0663936698871754</v>
      </c>
      <c r="AE33" s="30">
        <v>4</v>
      </c>
      <c r="AF33" s="32">
        <f t="shared" si="14"/>
        <v>6.226068549014725</v>
      </c>
      <c r="AG33" s="30">
        <v>5</v>
      </c>
      <c r="AH33" s="32">
        <f t="shared" si="15"/>
        <v>11.154489682097045</v>
      </c>
      <c r="AI33" s="30">
        <v>6</v>
      </c>
      <c r="AJ33" s="32">
        <f t="shared" si="16"/>
        <v>9.0503197779654894</v>
      </c>
      <c r="AM33" s="21">
        <f t="shared" si="17"/>
        <v>2467825</v>
      </c>
      <c r="AN33" s="21">
        <v>189757</v>
      </c>
      <c r="AO33" s="21">
        <v>189395</v>
      </c>
      <c r="AP33" s="21">
        <v>189634</v>
      </c>
      <c r="AQ33" s="21">
        <v>208392</v>
      </c>
      <c r="AR33" s="21">
        <v>225185</v>
      </c>
      <c r="AS33" s="21">
        <v>230516</v>
      </c>
      <c r="AT33" s="21">
        <v>219967</v>
      </c>
      <c r="AU33" s="21">
        <v>185699</v>
      </c>
      <c r="AV33" s="21">
        <v>155603</v>
      </c>
      <c r="AW33" s="21">
        <v>144492</v>
      </c>
      <c r="AX33" s="21">
        <v>139656</v>
      </c>
      <c r="AY33" s="21">
        <v>120388</v>
      </c>
      <c r="AZ33" s="21">
        <v>93774</v>
      </c>
      <c r="BA33" s="21">
        <v>64246</v>
      </c>
      <c r="BB33" s="21">
        <v>44825</v>
      </c>
      <c r="BC33" s="21">
        <v>66296</v>
      </c>
    </row>
    <row r="34" spans="1:55" ht="12" x14ac:dyDescent="0.25">
      <c r="A34" s="30" t="s">
        <v>71</v>
      </c>
      <c r="B34" s="31" t="s">
        <v>72</v>
      </c>
      <c r="C34" s="28">
        <f t="shared" si="18"/>
        <v>76</v>
      </c>
      <c r="D34" s="29">
        <f t="shared" si="0"/>
        <v>3.0796349011781627</v>
      </c>
      <c r="E34" s="30">
        <v>0</v>
      </c>
      <c r="F34" s="32">
        <f t="shared" si="1"/>
        <v>0</v>
      </c>
      <c r="G34" s="30">
        <v>0</v>
      </c>
      <c r="H34" s="32">
        <f t="shared" si="2"/>
        <v>0</v>
      </c>
      <c r="I34" s="30">
        <v>0</v>
      </c>
      <c r="J34" s="32">
        <f t="shared" si="3"/>
        <v>0</v>
      </c>
      <c r="K34" s="33">
        <v>0</v>
      </c>
      <c r="L34" s="32">
        <f t="shared" si="4"/>
        <v>0</v>
      </c>
      <c r="M34" s="30">
        <v>3</v>
      </c>
      <c r="N34" s="32">
        <f t="shared" si="5"/>
        <v>1.3322379376956726</v>
      </c>
      <c r="O34" s="30">
        <v>0</v>
      </c>
      <c r="P34" s="32">
        <f t="shared" si="6"/>
        <v>0</v>
      </c>
      <c r="Q34" s="30">
        <v>1</v>
      </c>
      <c r="R34" s="32">
        <f t="shared" si="7"/>
        <v>0.45461364659244341</v>
      </c>
      <c r="S34" s="33">
        <v>2</v>
      </c>
      <c r="T34" s="32">
        <f t="shared" si="8"/>
        <v>1.077011723272608</v>
      </c>
      <c r="U34" s="30">
        <v>4</v>
      </c>
      <c r="V34" s="32">
        <f t="shared" si="9"/>
        <v>2.5706445248484928</v>
      </c>
      <c r="W34" s="30">
        <v>4</v>
      </c>
      <c r="X34" s="32">
        <f t="shared" si="10"/>
        <v>2.768319353320599</v>
      </c>
      <c r="Y34" s="30">
        <v>5</v>
      </c>
      <c r="Z34" s="32">
        <f t="shared" si="11"/>
        <v>3.580225697427966</v>
      </c>
      <c r="AA34" s="30">
        <v>7</v>
      </c>
      <c r="AB34" s="32">
        <f t="shared" si="12"/>
        <v>5.8145330099345447</v>
      </c>
      <c r="AC34" s="30">
        <v>8</v>
      </c>
      <c r="AD34" s="32">
        <f t="shared" si="13"/>
        <v>8.5311493590974035</v>
      </c>
      <c r="AE34" s="30">
        <v>9</v>
      </c>
      <c r="AF34" s="32">
        <f t="shared" si="14"/>
        <v>14.00865423528313</v>
      </c>
      <c r="AG34" s="30">
        <v>14</v>
      </c>
      <c r="AH34" s="32">
        <f t="shared" si="15"/>
        <v>31.232571109871724</v>
      </c>
      <c r="AI34" s="30">
        <v>19</v>
      </c>
      <c r="AJ34" s="32">
        <f t="shared" si="16"/>
        <v>28.659345963557378</v>
      </c>
      <c r="AM34" s="21">
        <f t="shared" si="17"/>
        <v>2467825</v>
      </c>
      <c r="AN34" s="21">
        <v>189757</v>
      </c>
      <c r="AO34" s="21">
        <v>189395</v>
      </c>
      <c r="AP34" s="21">
        <v>189634</v>
      </c>
      <c r="AQ34" s="21">
        <v>208392</v>
      </c>
      <c r="AR34" s="21">
        <v>225185</v>
      </c>
      <c r="AS34" s="21">
        <v>230516</v>
      </c>
      <c r="AT34" s="21">
        <v>219967</v>
      </c>
      <c r="AU34" s="21">
        <v>185699</v>
      </c>
      <c r="AV34" s="21">
        <v>155603</v>
      </c>
      <c r="AW34" s="21">
        <v>144492</v>
      </c>
      <c r="AX34" s="21">
        <v>139656</v>
      </c>
      <c r="AY34" s="21">
        <v>120388</v>
      </c>
      <c r="AZ34" s="21">
        <v>93774</v>
      </c>
      <c r="BA34" s="21">
        <v>64246</v>
      </c>
      <c r="BB34" s="21">
        <v>44825</v>
      </c>
      <c r="BC34" s="21">
        <v>66296</v>
      </c>
    </row>
    <row r="35" spans="1:55" ht="12" x14ac:dyDescent="0.25">
      <c r="A35" s="30" t="s">
        <v>73</v>
      </c>
      <c r="B35" s="31" t="s">
        <v>74</v>
      </c>
      <c r="C35" s="28">
        <f t="shared" si="18"/>
        <v>5</v>
      </c>
      <c r="D35" s="29">
        <f t="shared" si="0"/>
        <v>0.20260755928803703</v>
      </c>
      <c r="E35" s="30">
        <v>0</v>
      </c>
      <c r="F35" s="32">
        <f t="shared" si="1"/>
        <v>0</v>
      </c>
      <c r="G35" s="30">
        <v>0</v>
      </c>
      <c r="H35" s="32">
        <f t="shared" si="2"/>
        <v>0</v>
      </c>
      <c r="I35" s="30">
        <v>0</v>
      </c>
      <c r="J35" s="32">
        <f t="shared" si="3"/>
        <v>0</v>
      </c>
      <c r="K35" s="33">
        <v>0</v>
      </c>
      <c r="L35" s="32">
        <f t="shared" si="4"/>
        <v>0</v>
      </c>
      <c r="M35" s="30">
        <v>0</v>
      </c>
      <c r="N35" s="32">
        <f t="shared" si="5"/>
        <v>0</v>
      </c>
      <c r="O35" s="30">
        <v>0</v>
      </c>
      <c r="P35" s="32">
        <f t="shared" si="6"/>
        <v>0</v>
      </c>
      <c r="Q35" s="30">
        <v>0</v>
      </c>
      <c r="R35" s="32">
        <f t="shared" si="7"/>
        <v>0</v>
      </c>
      <c r="S35" s="33">
        <v>0</v>
      </c>
      <c r="T35" s="32">
        <f t="shared" si="8"/>
        <v>0</v>
      </c>
      <c r="U35" s="30">
        <v>0</v>
      </c>
      <c r="V35" s="32">
        <f t="shared" si="9"/>
        <v>0</v>
      </c>
      <c r="W35" s="30">
        <v>0</v>
      </c>
      <c r="X35" s="32">
        <f t="shared" si="10"/>
        <v>0</v>
      </c>
      <c r="Y35" s="30">
        <v>1</v>
      </c>
      <c r="Z35" s="32">
        <f t="shared" si="11"/>
        <v>0.71604513948559323</v>
      </c>
      <c r="AA35" s="30">
        <v>3</v>
      </c>
      <c r="AB35" s="32">
        <f t="shared" si="12"/>
        <v>2.4919427185433767</v>
      </c>
      <c r="AC35" s="30">
        <v>0</v>
      </c>
      <c r="AD35" s="32">
        <f t="shared" si="13"/>
        <v>0</v>
      </c>
      <c r="AE35" s="30">
        <v>1</v>
      </c>
      <c r="AF35" s="32">
        <f t="shared" si="14"/>
        <v>1.5565171372536812</v>
      </c>
      <c r="AG35" s="30">
        <v>0</v>
      </c>
      <c r="AH35" s="32">
        <f t="shared" si="15"/>
        <v>0</v>
      </c>
      <c r="AI35" s="30">
        <v>0</v>
      </c>
      <c r="AJ35" s="32">
        <f t="shared" si="16"/>
        <v>0</v>
      </c>
      <c r="AM35" s="21">
        <f t="shared" si="17"/>
        <v>2467825</v>
      </c>
      <c r="AN35" s="21">
        <v>189757</v>
      </c>
      <c r="AO35" s="21">
        <v>189395</v>
      </c>
      <c r="AP35" s="21">
        <v>189634</v>
      </c>
      <c r="AQ35" s="21">
        <v>208392</v>
      </c>
      <c r="AR35" s="21">
        <v>225185</v>
      </c>
      <c r="AS35" s="21">
        <v>230516</v>
      </c>
      <c r="AT35" s="21">
        <v>219967</v>
      </c>
      <c r="AU35" s="21">
        <v>185699</v>
      </c>
      <c r="AV35" s="21">
        <v>155603</v>
      </c>
      <c r="AW35" s="21">
        <v>144492</v>
      </c>
      <c r="AX35" s="21">
        <v>139656</v>
      </c>
      <c r="AY35" s="21">
        <v>120388</v>
      </c>
      <c r="AZ35" s="21">
        <v>93774</v>
      </c>
      <c r="BA35" s="21">
        <v>64246</v>
      </c>
      <c r="BB35" s="21">
        <v>44825</v>
      </c>
      <c r="BC35" s="21">
        <v>66296</v>
      </c>
    </row>
    <row r="36" spans="1:55" ht="12" x14ac:dyDescent="0.25">
      <c r="A36" s="30" t="s">
        <v>75</v>
      </c>
      <c r="B36" s="31" t="s">
        <v>142</v>
      </c>
      <c r="C36" s="28">
        <f t="shared" si="18"/>
        <v>3</v>
      </c>
      <c r="D36" s="29">
        <f t="shared" si="0"/>
        <v>0.12156453557282221</v>
      </c>
      <c r="E36" s="30">
        <v>0</v>
      </c>
      <c r="F36" s="32">
        <f t="shared" si="1"/>
        <v>0</v>
      </c>
      <c r="G36" s="30">
        <v>0</v>
      </c>
      <c r="H36" s="32">
        <f t="shared" si="2"/>
        <v>0</v>
      </c>
      <c r="I36" s="30">
        <v>0</v>
      </c>
      <c r="J36" s="32">
        <f t="shared" si="3"/>
        <v>0</v>
      </c>
      <c r="K36" s="33">
        <v>0</v>
      </c>
      <c r="L36" s="32">
        <f t="shared" si="4"/>
        <v>0</v>
      </c>
      <c r="M36" s="30">
        <v>1</v>
      </c>
      <c r="N36" s="32">
        <f t="shared" si="5"/>
        <v>0.4440793125652242</v>
      </c>
      <c r="O36" s="30">
        <v>0</v>
      </c>
      <c r="P36" s="32">
        <f t="shared" si="6"/>
        <v>0</v>
      </c>
      <c r="Q36" s="30">
        <v>0</v>
      </c>
      <c r="R36" s="32">
        <f t="shared" si="7"/>
        <v>0</v>
      </c>
      <c r="S36" s="33">
        <v>0</v>
      </c>
      <c r="T36" s="32">
        <f t="shared" si="8"/>
        <v>0</v>
      </c>
      <c r="U36" s="30">
        <v>0</v>
      </c>
      <c r="V36" s="32">
        <f t="shared" si="9"/>
        <v>0</v>
      </c>
      <c r="W36" s="30">
        <v>1</v>
      </c>
      <c r="X36" s="32">
        <f t="shared" si="10"/>
        <v>0.69207983833014974</v>
      </c>
      <c r="Y36" s="30">
        <v>0</v>
      </c>
      <c r="Z36" s="32">
        <f t="shared" si="11"/>
        <v>0</v>
      </c>
      <c r="AA36" s="30">
        <v>0</v>
      </c>
      <c r="AB36" s="32">
        <f t="shared" si="12"/>
        <v>0</v>
      </c>
      <c r="AC36" s="30">
        <v>0</v>
      </c>
      <c r="AD36" s="32">
        <f t="shared" si="13"/>
        <v>0</v>
      </c>
      <c r="AE36" s="30">
        <v>1</v>
      </c>
      <c r="AF36" s="32">
        <f t="shared" si="14"/>
        <v>1.5565171372536812</v>
      </c>
      <c r="AG36" s="30">
        <v>0</v>
      </c>
      <c r="AH36" s="32">
        <f t="shared" si="15"/>
        <v>0</v>
      </c>
      <c r="AI36" s="30">
        <v>0</v>
      </c>
      <c r="AJ36" s="32">
        <f t="shared" si="16"/>
        <v>0</v>
      </c>
      <c r="AM36" s="21">
        <f t="shared" si="17"/>
        <v>2467825</v>
      </c>
      <c r="AN36" s="21">
        <v>189757</v>
      </c>
      <c r="AO36" s="21">
        <v>189395</v>
      </c>
      <c r="AP36" s="21">
        <v>189634</v>
      </c>
      <c r="AQ36" s="21">
        <v>208392</v>
      </c>
      <c r="AR36" s="21">
        <v>225185</v>
      </c>
      <c r="AS36" s="21">
        <v>230516</v>
      </c>
      <c r="AT36" s="21">
        <v>219967</v>
      </c>
      <c r="AU36" s="21">
        <v>185699</v>
      </c>
      <c r="AV36" s="21">
        <v>155603</v>
      </c>
      <c r="AW36" s="21">
        <v>144492</v>
      </c>
      <c r="AX36" s="21">
        <v>139656</v>
      </c>
      <c r="AY36" s="21">
        <v>120388</v>
      </c>
      <c r="AZ36" s="21">
        <v>93774</v>
      </c>
      <c r="BA36" s="21">
        <v>64246</v>
      </c>
      <c r="BB36" s="21">
        <v>44825</v>
      </c>
      <c r="BC36" s="21">
        <v>66296</v>
      </c>
    </row>
    <row r="37" spans="1:55" ht="12" x14ac:dyDescent="0.25">
      <c r="A37" s="30" t="s">
        <v>76</v>
      </c>
      <c r="B37" s="31" t="s">
        <v>77</v>
      </c>
      <c r="C37" s="28">
        <f t="shared" si="18"/>
        <v>30</v>
      </c>
      <c r="D37" s="29">
        <f t="shared" si="0"/>
        <v>1.2156453557282221</v>
      </c>
      <c r="E37" s="30">
        <v>0</v>
      </c>
      <c r="F37" s="32">
        <f t="shared" si="1"/>
        <v>0</v>
      </c>
      <c r="G37" s="30">
        <v>0</v>
      </c>
      <c r="H37" s="32">
        <f t="shared" si="2"/>
        <v>0</v>
      </c>
      <c r="I37" s="30">
        <v>0</v>
      </c>
      <c r="J37" s="32">
        <f t="shared" si="3"/>
        <v>0</v>
      </c>
      <c r="K37" s="33">
        <v>1</v>
      </c>
      <c r="L37" s="32">
        <f t="shared" si="4"/>
        <v>0.47986487005259321</v>
      </c>
      <c r="M37" s="30">
        <v>0</v>
      </c>
      <c r="N37" s="32">
        <f t="shared" si="5"/>
        <v>0</v>
      </c>
      <c r="O37" s="30">
        <v>1</v>
      </c>
      <c r="P37" s="32">
        <f t="shared" si="6"/>
        <v>0.43380936681184817</v>
      </c>
      <c r="Q37" s="30">
        <v>5</v>
      </c>
      <c r="R37" s="32">
        <f t="shared" si="7"/>
        <v>2.2730682329622169</v>
      </c>
      <c r="S37" s="33">
        <v>5</v>
      </c>
      <c r="T37" s="32">
        <f t="shared" si="8"/>
        <v>2.6925293081815194</v>
      </c>
      <c r="U37" s="30">
        <v>1</v>
      </c>
      <c r="V37" s="32">
        <f t="shared" si="9"/>
        <v>0.6426611312121232</v>
      </c>
      <c r="W37" s="30">
        <v>4</v>
      </c>
      <c r="X37" s="32">
        <f t="shared" si="10"/>
        <v>2.768319353320599</v>
      </c>
      <c r="Y37" s="30">
        <v>4</v>
      </c>
      <c r="Z37" s="32">
        <f t="shared" si="11"/>
        <v>2.8641805579423729</v>
      </c>
      <c r="AA37" s="30">
        <v>1</v>
      </c>
      <c r="AB37" s="32">
        <f t="shared" si="12"/>
        <v>0.83064757284779211</v>
      </c>
      <c r="AC37" s="30">
        <v>2</v>
      </c>
      <c r="AD37" s="32">
        <f t="shared" si="13"/>
        <v>2.1327873397743509</v>
      </c>
      <c r="AE37" s="30">
        <v>2</v>
      </c>
      <c r="AF37" s="32">
        <f t="shared" si="14"/>
        <v>3.1130342745073625</v>
      </c>
      <c r="AG37" s="30">
        <v>2</v>
      </c>
      <c r="AH37" s="32">
        <f t="shared" si="15"/>
        <v>4.4617958728388176</v>
      </c>
      <c r="AI37" s="30">
        <v>2</v>
      </c>
      <c r="AJ37" s="32">
        <f t="shared" si="16"/>
        <v>3.0167732593218295</v>
      </c>
      <c r="AM37" s="21">
        <f t="shared" si="17"/>
        <v>2467825</v>
      </c>
      <c r="AN37" s="21">
        <v>189757</v>
      </c>
      <c r="AO37" s="21">
        <v>189395</v>
      </c>
      <c r="AP37" s="21">
        <v>189634</v>
      </c>
      <c r="AQ37" s="21">
        <v>208392</v>
      </c>
      <c r="AR37" s="21">
        <v>225185</v>
      </c>
      <c r="AS37" s="21">
        <v>230516</v>
      </c>
      <c r="AT37" s="21">
        <v>219967</v>
      </c>
      <c r="AU37" s="21">
        <v>185699</v>
      </c>
      <c r="AV37" s="21">
        <v>155603</v>
      </c>
      <c r="AW37" s="21">
        <v>144492</v>
      </c>
      <c r="AX37" s="21">
        <v>139656</v>
      </c>
      <c r="AY37" s="21">
        <v>120388</v>
      </c>
      <c r="AZ37" s="21">
        <v>93774</v>
      </c>
      <c r="BA37" s="21">
        <v>64246</v>
      </c>
      <c r="BB37" s="21">
        <v>44825</v>
      </c>
      <c r="BC37" s="21">
        <v>66296</v>
      </c>
    </row>
    <row r="38" spans="1:55" ht="12" x14ac:dyDescent="0.25">
      <c r="A38" s="30" t="s">
        <v>78</v>
      </c>
      <c r="B38" s="31" t="s">
        <v>79</v>
      </c>
      <c r="C38" s="28">
        <f t="shared" si="18"/>
        <v>60</v>
      </c>
      <c r="D38" s="29">
        <f t="shared" si="0"/>
        <v>2.4312907114564442</v>
      </c>
      <c r="E38" s="30">
        <v>0</v>
      </c>
      <c r="F38" s="32">
        <f t="shared" si="1"/>
        <v>0</v>
      </c>
      <c r="G38" s="30">
        <v>0</v>
      </c>
      <c r="H38" s="32">
        <f t="shared" si="2"/>
        <v>0</v>
      </c>
      <c r="I38" s="30">
        <v>0</v>
      </c>
      <c r="J38" s="32">
        <f t="shared" si="3"/>
        <v>0</v>
      </c>
      <c r="K38" s="33">
        <v>0</v>
      </c>
      <c r="L38" s="32">
        <f t="shared" si="4"/>
        <v>0</v>
      </c>
      <c r="M38" s="30">
        <v>0</v>
      </c>
      <c r="N38" s="32">
        <f t="shared" si="5"/>
        <v>0</v>
      </c>
      <c r="O38" s="30">
        <v>0</v>
      </c>
      <c r="P38" s="32">
        <f t="shared" si="6"/>
        <v>0</v>
      </c>
      <c r="Q38" s="30">
        <v>0</v>
      </c>
      <c r="R38" s="32">
        <f t="shared" si="7"/>
        <v>0</v>
      </c>
      <c r="S38" s="33">
        <v>0</v>
      </c>
      <c r="T38" s="32">
        <f t="shared" si="8"/>
        <v>0</v>
      </c>
      <c r="U38" s="30">
        <v>1</v>
      </c>
      <c r="V38" s="32">
        <f t="shared" si="9"/>
        <v>0.6426611312121232</v>
      </c>
      <c r="W38" s="30">
        <v>2</v>
      </c>
      <c r="X38" s="32">
        <f t="shared" si="10"/>
        <v>1.3841596766602995</v>
      </c>
      <c r="Y38" s="30">
        <v>2</v>
      </c>
      <c r="Z38" s="32">
        <f t="shared" si="11"/>
        <v>1.4320902789711865</v>
      </c>
      <c r="AA38" s="30">
        <v>11</v>
      </c>
      <c r="AB38" s="32">
        <f t="shared" si="12"/>
        <v>9.1371233013257136</v>
      </c>
      <c r="AC38" s="30">
        <v>10</v>
      </c>
      <c r="AD38" s="32">
        <f t="shared" si="13"/>
        <v>10.663936698871755</v>
      </c>
      <c r="AE38" s="30">
        <v>10</v>
      </c>
      <c r="AF38" s="32">
        <f t="shared" si="14"/>
        <v>15.565171372536811</v>
      </c>
      <c r="AG38" s="30">
        <v>7</v>
      </c>
      <c r="AH38" s="32">
        <f t="shared" si="15"/>
        <v>15.616285554935862</v>
      </c>
      <c r="AI38" s="30">
        <v>17</v>
      </c>
      <c r="AJ38" s="32">
        <f t="shared" si="16"/>
        <v>25.642572704235548</v>
      </c>
      <c r="AM38" s="21">
        <f t="shared" si="17"/>
        <v>2467825</v>
      </c>
      <c r="AN38" s="21">
        <v>189757</v>
      </c>
      <c r="AO38" s="21">
        <v>189395</v>
      </c>
      <c r="AP38" s="21">
        <v>189634</v>
      </c>
      <c r="AQ38" s="21">
        <v>208392</v>
      </c>
      <c r="AR38" s="21">
        <v>225185</v>
      </c>
      <c r="AS38" s="21">
        <v>230516</v>
      </c>
      <c r="AT38" s="21">
        <v>219967</v>
      </c>
      <c r="AU38" s="21">
        <v>185699</v>
      </c>
      <c r="AV38" s="21">
        <v>155603</v>
      </c>
      <c r="AW38" s="21">
        <v>144492</v>
      </c>
      <c r="AX38" s="21">
        <v>139656</v>
      </c>
      <c r="AY38" s="21">
        <v>120388</v>
      </c>
      <c r="AZ38" s="21">
        <v>93774</v>
      </c>
      <c r="BA38" s="21">
        <v>64246</v>
      </c>
      <c r="BB38" s="21">
        <v>44825</v>
      </c>
      <c r="BC38" s="21">
        <v>66296</v>
      </c>
    </row>
    <row r="39" spans="1:55" ht="12" x14ac:dyDescent="0.25">
      <c r="A39" s="30" t="s">
        <v>80</v>
      </c>
      <c r="B39" s="31" t="s">
        <v>81</v>
      </c>
      <c r="C39" s="28">
        <f t="shared" si="18"/>
        <v>0</v>
      </c>
      <c r="D39" s="29">
        <f t="shared" si="0"/>
        <v>0</v>
      </c>
      <c r="E39" s="30">
        <v>0</v>
      </c>
      <c r="F39" s="32">
        <f t="shared" si="1"/>
        <v>0</v>
      </c>
      <c r="G39" s="30">
        <v>0</v>
      </c>
      <c r="H39" s="32">
        <f t="shared" si="2"/>
        <v>0</v>
      </c>
      <c r="I39" s="30">
        <v>0</v>
      </c>
      <c r="J39" s="32">
        <f t="shared" si="3"/>
        <v>0</v>
      </c>
      <c r="K39" s="33">
        <v>0</v>
      </c>
      <c r="L39" s="32">
        <f t="shared" si="4"/>
        <v>0</v>
      </c>
      <c r="M39" s="30">
        <v>0</v>
      </c>
      <c r="N39" s="32">
        <f t="shared" si="5"/>
        <v>0</v>
      </c>
      <c r="O39" s="30">
        <v>0</v>
      </c>
      <c r="P39" s="32">
        <f t="shared" si="6"/>
        <v>0</v>
      </c>
      <c r="Q39" s="30">
        <v>0</v>
      </c>
      <c r="R39" s="32">
        <f t="shared" si="7"/>
        <v>0</v>
      </c>
      <c r="S39" s="33">
        <v>0</v>
      </c>
      <c r="T39" s="32">
        <f t="shared" si="8"/>
        <v>0</v>
      </c>
      <c r="U39" s="30">
        <v>0</v>
      </c>
      <c r="V39" s="32">
        <f t="shared" si="9"/>
        <v>0</v>
      </c>
      <c r="W39" s="30">
        <v>0</v>
      </c>
      <c r="X39" s="32">
        <f t="shared" si="10"/>
        <v>0</v>
      </c>
      <c r="Y39" s="30">
        <v>0</v>
      </c>
      <c r="Z39" s="32">
        <f t="shared" si="11"/>
        <v>0</v>
      </c>
      <c r="AA39" s="30">
        <v>0</v>
      </c>
      <c r="AB39" s="32">
        <f t="shared" si="12"/>
        <v>0</v>
      </c>
      <c r="AC39" s="30">
        <v>0</v>
      </c>
      <c r="AD39" s="32">
        <f t="shared" si="13"/>
        <v>0</v>
      </c>
      <c r="AE39" s="30">
        <v>0</v>
      </c>
      <c r="AF39" s="32">
        <f t="shared" si="14"/>
        <v>0</v>
      </c>
      <c r="AG39" s="30">
        <v>0</v>
      </c>
      <c r="AH39" s="32">
        <f t="shared" si="15"/>
        <v>0</v>
      </c>
      <c r="AI39" s="30">
        <v>0</v>
      </c>
      <c r="AJ39" s="32">
        <f t="shared" si="16"/>
        <v>0</v>
      </c>
      <c r="AM39" s="21">
        <f t="shared" si="17"/>
        <v>2467825</v>
      </c>
      <c r="AN39" s="21">
        <v>189757</v>
      </c>
      <c r="AO39" s="21">
        <v>189395</v>
      </c>
      <c r="AP39" s="21">
        <v>189634</v>
      </c>
      <c r="AQ39" s="21">
        <v>208392</v>
      </c>
      <c r="AR39" s="21">
        <v>225185</v>
      </c>
      <c r="AS39" s="21">
        <v>230516</v>
      </c>
      <c r="AT39" s="21">
        <v>219967</v>
      </c>
      <c r="AU39" s="21">
        <v>185699</v>
      </c>
      <c r="AV39" s="21">
        <v>155603</v>
      </c>
      <c r="AW39" s="21">
        <v>144492</v>
      </c>
      <c r="AX39" s="21">
        <v>139656</v>
      </c>
      <c r="AY39" s="21">
        <v>120388</v>
      </c>
      <c r="AZ39" s="21">
        <v>93774</v>
      </c>
      <c r="BA39" s="21">
        <v>64246</v>
      </c>
      <c r="BB39" s="21">
        <v>44825</v>
      </c>
      <c r="BC39" s="21">
        <v>66296</v>
      </c>
    </row>
    <row r="40" spans="1:55" ht="12" x14ac:dyDescent="0.25">
      <c r="A40" s="30" t="s">
        <v>82</v>
      </c>
      <c r="B40" s="31" t="s">
        <v>83</v>
      </c>
      <c r="C40" s="28">
        <f t="shared" si="18"/>
        <v>131</v>
      </c>
      <c r="D40" s="29">
        <f t="shared" ref="D40:D71" si="19">SUM(C40/AM40*100000)</f>
        <v>5.3083180533465706</v>
      </c>
      <c r="E40" s="30">
        <v>0</v>
      </c>
      <c r="F40" s="32">
        <f t="shared" ref="F40:F71" si="20">SUM(E40/AN40*100000)</f>
        <v>0</v>
      </c>
      <c r="G40" s="30">
        <v>0</v>
      </c>
      <c r="H40" s="32">
        <f t="shared" ref="H40:H71" si="21">SUM(G40/AO40*100000)</f>
        <v>0</v>
      </c>
      <c r="I40" s="30">
        <v>1</v>
      </c>
      <c r="J40" s="32">
        <f t="shared" ref="J40:J71" si="22">SUM(I40/AP40*100000)</f>
        <v>0.52733159665460838</v>
      </c>
      <c r="K40" s="33">
        <v>0</v>
      </c>
      <c r="L40" s="32">
        <f t="shared" ref="L40:L71" si="23">SUM(K40/AQ40*100000)</f>
        <v>0</v>
      </c>
      <c r="M40" s="30">
        <v>0</v>
      </c>
      <c r="N40" s="32">
        <f t="shared" ref="N40:N71" si="24">SUM(M40/AR40*100000)</f>
        <v>0</v>
      </c>
      <c r="O40" s="30">
        <v>1</v>
      </c>
      <c r="P40" s="32">
        <f t="shared" ref="P40:P71" si="25">SUM(O40/AS40*100000)</f>
        <v>0.43380936681184817</v>
      </c>
      <c r="Q40" s="30">
        <v>1</v>
      </c>
      <c r="R40" s="32">
        <f t="shared" ref="R40:R71" si="26">SUM(Q40/AT40*100000)</f>
        <v>0.45461364659244341</v>
      </c>
      <c r="S40" s="33">
        <v>1</v>
      </c>
      <c r="T40" s="32">
        <f t="shared" ref="T40:T71" si="27">SUM(S40/AU40*100000)</f>
        <v>0.53850586163630398</v>
      </c>
      <c r="U40" s="30">
        <v>3</v>
      </c>
      <c r="V40" s="32">
        <f t="shared" ref="V40:V71" si="28">SUM(U40/AV40*100000)</f>
        <v>1.9279833936363697</v>
      </c>
      <c r="W40" s="30">
        <v>2</v>
      </c>
      <c r="X40" s="32">
        <f t="shared" ref="X40:X71" si="29">SUM(W40/AW40*100000)</f>
        <v>1.3841596766602995</v>
      </c>
      <c r="Y40" s="30">
        <v>8</v>
      </c>
      <c r="Z40" s="32">
        <f t="shared" ref="Z40:Z71" si="30">SUM(Y40/AX40*100000)</f>
        <v>5.7283611158847458</v>
      </c>
      <c r="AA40" s="30">
        <v>8</v>
      </c>
      <c r="AB40" s="32">
        <f t="shared" ref="AB40:AB71" si="31">SUM(AA40/AY40*100000)</f>
        <v>6.6451805827823369</v>
      </c>
      <c r="AC40" s="30">
        <v>17</v>
      </c>
      <c r="AD40" s="32">
        <f t="shared" ref="AD40:AD71" si="32">SUM(AC40/AZ40*100000)</f>
        <v>18.128692388081983</v>
      </c>
      <c r="AE40" s="30">
        <v>25</v>
      </c>
      <c r="AF40" s="32">
        <f t="shared" ref="AF40:AF71" si="33">SUM(AE40/BA40*100000)</f>
        <v>38.912928431342031</v>
      </c>
      <c r="AG40" s="30">
        <v>21</v>
      </c>
      <c r="AH40" s="32">
        <f t="shared" ref="AH40:AH71" si="34">SUM(AG40/BB40*100000)</f>
        <v>46.848856664807585</v>
      </c>
      <c r="AI40" s="30">
        <v>43</v>
      </c>
      <c r="AJ40" s="32">
        <f t="shared" ref="AJ40:AJ71" si="35">SUM(AI40/BC40*100000)</f>
        <v>64.860625075419321</v>
      </c>
      <c r="AM40" s="21">
        <f t="shared" si="17"/>
        <v>2467825</v>
      </c>
      <c r="AN40" s="21">
        <v>189757</v>
      </c>
      <c r="AO40" s="21">
        <v>189395</v>
      </c>
      <c r="AP40" s="21">
        <v>189634</v>
      </c>
      <c r="AQ40" s="21">
        <v>208392</v>
      </c>
      <c r="AR40" s="21">
        <v>225185</v>
      </c>
      <c r="AS40" s="21">
        <v>230516</v>
      </c>
      <c r="AT40" s="21">
        <v>219967</v>
      </c>
      <c r="AU40" s="21">
        <v>185699</v>
      </c>
      <c r="AV40" s="21">
        <v>155603</v>
      </c>
      <c r="AW40" s="21">
        <v>144492</v>
      </c>
      <c r="AX40" s="21">
        <v>139656</v>
      </c>
      <c r="AY40" s="21">
        <v>120388</v>
      </c>
      <c r="AZ40" s="21">
        <v>93774</v>
      </c>
      <c r="BA40" s="21">
        <v>64246</v>
      </c>
      <c r="BB40" s="21">
        <v>44825</v>
      </c>
      <c r="BC40" s="21">
        <v>66296</v>
      </c>
    </row>
    <row r="41" spans="1:55" ht="12" x14ac:dyDescent="0.25">
      <c r="A41" s="30" t="s">
        <v>84</v>
      </c>
      <c r="B41" s="31" t="s">
        <v>85</v>
      </c>
      <c r="C41" s="28">
        <f t="shared" si="18"/>
        <v>3</v>
      </c>
      <c r="D41" s="29">
        <f t="shared" si="19"/>
        <v>0.12156453557282221</v>
      </c>
      <c r="E41" s="30">
        <v>0</v>
      </c>
      <c r="F41" s="32">
        <f t="shared" si="20"/>
        <v>0</v>
      </c>
      <c r="G41" s="30">
        <v>0</v>
      </c>
      <c r="H41" s="32">
        <f t="shared" si="21"/>
        <v>0</v>
      </c>
      <c r="I41" s="30">
        <v>0</v>
      </c>
      <c r="J41" s="32">
        <f t="shared" si="22"/>
        <v>0</v>
      </c>
      <c r="K41" s="33">
        <v>1</v>
      </c>
      <c r="L41" s="32">
        <f t="shared" si="23"/>
        <v>0.47986487005259321</v>
      </c>
      <c r="M41" s="30">
        <v>0</v>
      </c>
      <c r="N41" s="32">
        <f t="shared" si="24"/>
        <v>0</v>
      </c>
      <c r="O41" s="30">
        <v>0</v>
      </c>
      <c r="P41" s="32">
        <f t="shared" si="25"/>
        <v>0</v>
      </c>
      <c r="Q41" s="30">
        <v>0</v>
      </c>
      <c r="R41" s="32">
        <f t="shared" si="26"/>
        <v>0</v>
      </c>
      <c r="S41" s="33">
        <v>0</v>
      </c>
      <c r="T41" s="32">
        <f t="shared" si="27"/>
        <v>0</v>
      </c>
      <c r="U41" s="30">
        <v>0</v>
      </c>
      <c r="V41" s="32">
        <f t="shared" si="28"/>
        <v>0</v>
      </c>
      <c r="W41" s="30">
        <v>0</v>
      </c>
      <c r="X41" s="32">
        <f t="shared" si="29"/>
        <v>0</v>
      </c>
      <c r="Y41" s="30">
        <v>1</v>
      </c>
      <c r="Z41" s="32">
        <f t="shared" si="30"/>
        <v>0.71604513948559323</v>
      </c>
      <c r="AA41" s="30">
        <v>0</v>
      </c>
      <c r="AB41" s="32">
        <f t="shared" si="31"/>
        <v>0</v>
      </c>
      <c r="AC41" s="30">
        <v>0</v>
      </c>
      <c r="AD41" s="32">
        <f t="shared" si="32"/>
        <v>0</v>
      </c>
      <c r="AE41" s="30">
        <v>0</v>
      </c>
      <c r="AF41" s="32">
        <f t="shared" si="33"/>
        <v>0</v>
      </c>
      <c r="AG41" s="30">
        <v>1</v>
      </c>
      <c r="AH41" s="32">
        <f t="shared" si="34"/>
        <v>2.2308979364194088</v>
      </c>
      <c r="AI41" s="30">
        <v>0</v>
      </c>
      <c r="AJ41" s="32">
        <f t="shared" si="35"/>
        <v>0</v>
      </c>
      <c r="AM41" s="21">
        <f t="shared" si="17"/>
        <v>2467825</v>
      </c>
      <c r="AN41" s="21">
        <v>189757</v>
      </c>
      <c r="AO41" s="21">
        <v>189395</v>
      </c>
      <c r="AP41" s="21">
        <v>189634</v>
      </c>
      <c r="AQ41" s="21">
        <v>208392</v>
      </c>
      <c r="AR41" s="21">
        <v>225185</v>
      </c>
      <c r="AS41" s="21">
        <v>230516</v>
      </c>
      <c r="AT41" s="21">
        <v>219967</v>
      </c>
      <c r="AU41" s="21">
        <v>185699</v>
      </c>
      <c r="AV41" s="21">
        <v>155603</v>
      </c>
      <c r="AW41" s="21">
        <v>144492</v>
      </c>
      <c r="AX41" s="21">
        <v>139656</v>
      </c>
      <c r="AY41" s="21">
        <v>120388</v>
      </c>
      <c r="AZ41" s="21">
        <v>93774</v>
      </c>
      <c r="BA41" s="21">
        <v>64246</v>
      </c>
      <c r="BB41" s="21">
        <v>44825</v>
      </c>
      <c r="BC41" s="21">
        <v>66296</v>
      </c>
    </row>
    <row r="42" spans="1:55" ht="12" x14ac:dyDescent="0.25">
      <c r="A42" s="30" t="s">
        <v>86</v>
      </c>
      <c r="B42" s="31" t="s">
        <v>87</v>
      </c>
      <c r="C42" s="28">
        <f t="shared" si="18"/>
        <v>14</v>
      </c>
      <c r="D42" s="29">
        <f t="shared" si="19"/>
        <v>0.56730116600650371</v>
      </c>
      <c r="E42" s="30">
        <v>0</v>
      </c>
      <c r="F42" s="32">
        <f t="shared" si="20"/>
        <v>0</v>
      </c>
      <c r="G42" s="30">
        <v>0</v>
      </c>
      <c r="H42" s="32">
        <f t="shared" si="21"/>
        <v>0</v>
      </c>
      <c r="I42" s="30">
        <v>1</v>
      </c>
      <c r="J42" s="32">
        <f t="shared" si="22"/>
        <v>0.52733159665460838</v>
      </c>
      <c r="K42" s="33">
        <v>2</v>
      </c>
      <c r="L42" s="32">
        <f t="shared" si="23"/>
        <v>0.95972974010518641</v>
      </c>
      <c r="M42" s="30">
        <v>1</v>
      </c>
      <c r="N42" s="32">
        <f t="shared" si="24"/>
        <v>0.4440793125652242</v>
      </c>
      <c r="O42" s="30">
        <v>0</v>
      </c>
      <c r="P42" s="32">
        <f t="shared" si="25"/>
        <v>0</v>
      </c>
      <c r="Q42" s="30">
        <v>0</v>
      </c>
      <c r="R42" s="32">
        <f t="shared" si="26"/>
        <v>0</v>
      </c>
      <c r="S42" s="33">
        <v>1</v>
      </c>
      <c r="T42" s="32">
        <f t="shared" si="27"/>
        <v>0.53850586163630398</v>
      </c>
      <c r="U42" s="30">
        <v>1</v>
      </c>
      <c r="V42" s="32">
        <f t="shared" si="28"/>
        <v>0.6426611312121232</v>
      </c>
      <c r="W42" s="30">
        <v>0</v>
      </c>
      <c r="X42" s="32">
        <f t="shared" si="29"/>
        <v>0</v>
      </c>
      <c r="Y42" s="30">
        <v>1</v>
      </c>
      <c r="Z42" s="32">
        <f t="shared" si="30"/>
        <v>0.71604513948559323</v>
      </c>
      <c r="AA42" s="30">
        <v>1</v>
      </c>
      <c r="AB42" s="32">
        <f t="shared" si="31"/>
        <v>0.83064757284779211</v>
      </c>
      <c r="AC42" s="30">
        <v>0</v>
      </c>
      <c r="AD42" s="32">
        <f t="shared" si="32"/>
        <v>0</v>
      </c>
      <c r="AE42" s="30">
        <v>3</v>
      </c>
      <c r="AF42" s="32">
        <f t="shared" si="33"/>
        <v>4.6695514117610433</v>
      </c>
      <c r="AG42" s="30">
        <v>1</v>
      </c>
      <c r="AH42" s="32">
        <f t="shared" si="34"/>
        <v>2.2308979364194088</v>
      </c>
      <c r="AI42" s="30">
        <v>2</v>
      </c>
      <c r="AJ42" s="32">
        <f t="shared" si="35"/>
        <v>3.0167732593218295</v>
      </c>
      <c r="AM42" s="21">
        <f t="shared" si="17"/>
        <v>2467825</v>
      </c>
      <c r="AN42" s="21">
        <v>189757</v>
      </c>
      <c r="AO42" s="21">
        <v>189395</v>
      </c>
      <c r="AP42" s="21">
        <v>189634</v>
      </c>
      <c r="AQ42" s="21">
        <v>208392</v>
      </c>
      <c r="AR42" s="21">
        <v>225185</v>
      </c>
      <c r="AS42" s="21">
        <v>230516</v>
      </c>
      <c r="AT42" s="21">
        <v>219967</v>
      </c>
      <c r="AU42" s="21">
        <v>185699</v>
      </c>
      <c r="AV42" s="21">
        <v>155603</v>
      </c>
      <c r="AW42" s="21">
        <v>144492</v>
      </c>
      <c r="AX42" s="21">
        <v>139656</v>
      </c>
      <c r="AY42" s="21">
        <v>120388</v>
      </c>
      <c r="AZ42" s="21">
        <v>93774</v>
      </c>
      <c r="BA42" s="21">
        <v>64246</v>
      </c>
      <c r="BB42" s="21">
        <v>44825</v>
      </c>
      <c r="BC42" s="21">
        <v>66296</v>
      </c>
    </row>
    <row r="43" spans="1:55" ht="12" x14ac:dyDescent="0.25">
      <c r="A43" s="30" t="s">
        <v>88</v>
      </c>
      <c r="B43" s="31" t="s">
        <v>89</v>
      </c>
      <c r="C43" s="28">
        <f t="shared" si="18"/>
        <v>0</v>
      </c>
      <c r="D43" s="29">
        <f t="shared" si="19"/>
        <v>0</v>
      </c>
      <c r="E43" s="30">
        <v>0</v>
      </c>
      <c r="F43" s="32">
        <f t="shared" si="20"/>
        <v>0</v>
      </c>
      <c r="G43" s="30">
        <v>0</v>
      </c>
      <c r="H43" s="32">
        <f t="shared" si="21"/>
        <v>0</v>
      </c>
      <c r="I43" s="30">
        <v>0</v>
      </c>
      <c r="J43" s="32">
        <f t="shared" si="22"/>
        <v>0</v>
      </c>
      <c r="K43" s="33">
        <v>0</v>
      </c>
      <c r="L43" s="32">
        <f t="shared" si="23"/>
        <v>0</v>
      </c>
      <c r="M43" s="30">
        <v>0</v>
      </c>
      <c r="N43" s="32">
        <f t="shared" si="24"/>
        <v>0</v>
      </c>
      <c r="O43" s="30">
        <v>0</v>
      </c>
      <c r="P43" s="32">
        <f t="shared" si="25"/>
        <v>0</v>
      </c>
      <c r="Q43" s="30">
        <v>0</v>
      </c>
      <c r="R43" s="32">
        <f t="shared" si="26"/>
        <v>0</v>
      </c>
      <c r="S43" s="33">
        <v>0</v>
      </c>
      <c r="T43" s="32">
        <f t="shared" si="27"/>
        <v>0</v>
      </c>
      <c r="U43" s="30">
        <v>0</v>
      </c>
      <c r="V43" s="32">
        <f t="shared" si="28"/>
        <v>0</v>
      </c>
      <c r="W43" s="30">
        <v>0</v>
      </c>
      <c r="X43" s="32">
        <f t="shared" si="29"/>
        <v>0</v>
      </c>
      <c r="Y43" s="30">
        <v>0</v>
      </c>
      <c r="Z43" s="32">
        <f t="shared" si="30"/>
        <v>0</v>
      </c>
      <c r="AA43" s="30">
        <v>0</v>
      </c>
      <c r="AB43" s="32">
        <f t="shared" si="31"/>
        <v>0</v>
      </c>
      <c r="AC43" s="30">
        <v>0</v>
      </c>
      <c r="AD43" s="32">
        <f t="shared" si="32"/>
        <v>0</v>
      </c>
      <c r="AE43" s="30">
        <v>0</v>
      </c>
      <c r="AF43" s="32">
        <f t="shared" si="33"/>
        <v>0</v>
      </c>
      <c r="AG43" s="30">
        <v>0</v>
      </c>
      <c r="AH43" s="32">
        <f t="shared" si="34"/>
        <v>0</v>
      </c>
      <c r="AI43" s="30">
        <v>0</v>
      </c>
      <c r="AJ43" s="32">
        <f t="shared" si="35"/>
        <v>0</v>
      </c>
      <c r="AM43" s="21">
        <f t="shared" si="17"/>
        <v>2467825</v>
      </c>
      <c r="AN43" s="21">
        <v>189757</v>
      </c>
      <c r="AO43" s="21">
        <v>189395</v>
      </c>
      <c r="AP43" s="21">
        <v>189634</v>
      </c>
      <c r="AQ43" s="21">
        <v>208392</v>
      </c>
      <c r="AR43" s="21">
        <v>225185</v>
      </c>
      <c r="AS43" s="21">
        <v>230516</v>
      </c>
      <c r="AT43" s="21">
        <v>219967</v>
      </c>
      <c r="AU43" s="21">
        <v>185699</v>
      </c>
      <c r="AV43" s="21">
        <v>155603</v>
      </c>
      <c r="AW43" s="21">
        <v>144492</v>
      </c>
      <c r="AX43" s="21">
        <v>139656</v>
      </c>
      <c r="AY43" s="21">
        <v>120388</v>
      </c>
      <c r="AZ43" s="21">
        <v>93774</v>
      </c>
      <c r="BA43" s="21">
        <v>64246</v>
      </c>
      <c r="BB43" s="21">
        <v>44825</v>
      </c>
      <c r="BC43" s="21">
        <v>66296</v>
      </c>
    </row>
    <row r="44" spans="1:55" ht="12" x14ac:dyDescent="0.25">
      <c r="A44" s="30" t="s">
        <v>90</v>
      </c>
      <c r="B44" s="31" t="s">
        <v>143</v>
      </c>
      <c r="C44" s="28">
        <f t="shared" si="18"/>
        <v>17</v>
      </c>
      <c r="D44" s="29">
        <f t="shared" si="19"/>
        <v>0.68886570157932592</v>
      </c>
      <c r="E44" s="30">
        <v>0</v>
      </c>
      <c r="F44" s="32">
        <f t="shared" si="20"/>
        <v>0</v>
      </c>
      <c r="G44" s="30">
        <v>2</v>
      </c>
      <c r="H44" s="32">
        <f t="shared" si="21"/>
        <v>1.0559940864331161</v>
      </c>
      <c r="I44" s="30">
        <v>1</v>
      </c>
      <c r="J44" s="32">
        <f t="shared" si="22"/>
        <v>0.52733159665460838</v>
      </c>
      <c r="K44" s="33">
        <v>3</v>
      </c>
      <c r="L44" s="32">
        <f t="shared" si="23"/>
        <v>1.4395946101577795</v>
      </c>
      <c r="M44" s="30">
        <v>1</v>
      </c>
      <c r="N44" s="32">
        <f t="shared" si="24"/>
        <v>0.4440793125652242</v>
      </c>
      <c r="O44" s="30">
        <v>3</v>
      </c>
      <c r="P44" s="32">
        <f t="shared" si="25"/>
        <v>1.3014281004355446</v>
      </c>
      <c r="Q44" s="30">
        <v>2</v>
      </c>
      <c r="R44" s="32">
        <f t="shared" si="26"/>
        <v>0.90922729318488682</v>
      </c>
      <c r="S44" s="33">
        <v>0</v>
      </c>
      <c r="T44" s="32">
        <f t="shared" si="27"/>
        <v>0</v>
      </c>
      <c r="U44" s="30">
        <v>0</v>
      </c>
      <c r="V44" s="32">
        <f t="shared" si="28"/>
        <v>0</v>
      </c>
      <c r="W44" s="30">
        <v>1</v>
      </c>
      <c r="X44" s="32">
        <f t="shared" si="29"/>
        <v>0.69207983833014974</v>
      </c>
      <c r="Y44" s="30">
        <v>0</v>
      </c>
      <c r="Z44" s="32">
        <f t="shared" si="30"/>
        <v>0</v>
      </c>
      <c r="AA44" s="30">
        <v>0</v>
      </c>
      <c r="AB44" s="32">
        <f t="shared" si="31"/>
        <v>0</v>
      </c>
      <c r="AC44" s="30">
        <v>0</v>
      </c>
      <c r="AD44" s="32">
        <f t="shared" si="32"/>
        <v>0</v>
      </c>
      <c r="AE44" s="30">
        <v>0</v>
      </c>
      <c r="AF44" s="32">
        <f t="shared" si="33"/>
        <v>0</v>
      </c>
      <c r="AG44" s="30">
        <v>1</v>
      </c>
      <c r="AH44" s="32">
        <f t="shared" si="34"/>
        <v>2.2308979364194088</v>
      </c>
      <c r="AI44" s="30">
        <v>3</v>
      </c>
      <c r="AJ44" s="32">
        <f t="shared" si="35"/>
        <v>4.5251598889827447</v>
      </c>
      <c r="AM44" s="21">
        <f t="shared" si="17"/>
        <v>2467825</v>
      </c>
      <c r="AN44" s="21">
        <v>189757</v>
      </c>
      <c r="AO44" s="21">
        <v>189395</v>
      </c>
      <c r="AP44" s="21">
        <v>189634</v>
      </c>
      <c r="AQ44" s="21">
        <v>208392</v>
      </c>
      <c r="AR44" s="21">
        <v>225185</v>
      </c>
      <c r="AS44" s="21">
        <v>230516</v>
      </c>
      <c r="AT44" s="21">
        <v>219967</v>
      </c>
      <c r="AU44" s="21">
        <v>185699</v>
      </c>
      <c r="AV44" s="21">
        <v>155603</v>
      </c>
      <c r="AW44" s="21">
        <v>144492</v>
      </c>
      <c r="AX44" s="21">
        <v>139656</v>
      </c>
      <c r="AY44" s="21">
        <v>120388</v>
      </c>
      <c r="AZ44" s="21">
        <v>93774</v>
      </c>
      <c r="BA44" s="21">
        <v>64246</v>
      </c>
      <c r="BB44" s="21">
        <v>44825</v>
      </c>
      <c r="BC44" s="21">
        <v>66296</v>
      </c>
    </row>
    <row r="45" spans="1:55" ht="12" x14ac:dyDescent="0.25">
      <c r="A45" s="30" t="s">
        <v>91</v>
      </c>
      <c r="B45" s="31" t="s">
        <v>144</v>
      </c>
      <c r="C45" s="28">
        <f t="shared" si="18"/>
        <v>5</v>
      </c>
      <c r="D45" s="29">
        <f t="shared" si="19"/>
        <v>0.20260755928803703</v>
      </c>
      <c r="E45" s="30">
        <v>0</v>
      </c>
      <c r="F45" s="32">
        <f t="shared" si="20"/>
        <v>0</v>
      </c>
      <c r="G45" s="30">
        <v>0</v>
      </c>
      <c r="H45" s="32">
        <f t="shared" si="21"/>
        <v>0</v>
      </c>
      <c r="I45" s="30">
        <v>0</v>
      </c>
      <c r="J45" s="32">
        <f t="shared" si="22"/>
        <v>0</v>
      </c>
      <c r="K45" s="33">
        <v>0</v>
      </c>
      <c r="L45" s="32">
        <f t="shared" si="23"/>
        <v>0</v>
      </c>
      <c r="M45" s="30">
        <v>0</v>
      </c>
      <c r="N45" s="32">
        <f t="shared" si="24"/>
        <v>0</v>
      </c>
      <c r="O45" s="30">
        <v>0</v>
      </c>
      <c r="P45" s="32">
        <f t="shared" si="25"/>
        <v>0</v>
      </c>
      <c r="Q45" s="30">
        <v>2</v>
      </c>
      <c r="R45" s="32">
        <f t="shared" si="26"/>
        <v>0.90922729318488682</v>
      </c>
      <c r="S45" s="33">
        <v>1</v>
      </c>
      <c r="T45" s="32">
        <f t="shared" si="27"/>
        <v>0.53850586163630398</v>
      </c>
      <c r="U45" s="30">
        <v>0</v>
      </c>
      <c r="V45" s="32">
        <f t="shared" si="28"/>
        <v>0</v>
      </c>
      <c r="W45" s="30">
        <v>0</v>
      </c>
      <c r="X45" s="32">
        <f t="shared" si="29"/>
        <v>0</v>
      </c>
      <c r="Y45" s="30">
        <v>1</v>
      </c>
      <c r="Z45" s="32">
        <f t="shared" si="30"/>
        <v>0.71604513948559323</v>
      </c>
      <c r="AA45" s="30">
        <v>1</v>
      </c>
      <c r="AB45" s="32">
        <f t="shared" si="31"/>
        <v>0.83064757284779211</v>
      </c>
      <c r="AC45" s="30">
        <v>0</v>
      </c>
      <c r="AD45" s="32">
        <f t="shared" si="32"/>
        <v>0</v>
      </c>
      <c r="AE45" s="30">
        <v>0</v>
      </c>
      <c r="AF45" s="32">
        <f t="shared" si="33"/>
        <v>0</v>
      </c>
      <c r="AG45" s="30">
        <v>0</v>
      </c>
      <c r="AH45" s="32">
        <f t="shared" si="34"/>
        <v>0</v>
      </c>
      <c r="AI45" s="30">
        <v>0</v>
      </c>
      <c r="AJ45" s="32">
        <f t="shared" si="35"/>
        <v>0</v>
      </c>
      <c r="AM45" s="21">
        <f t="shared" si="17"/>
        <v>2467825</v>
      </c>
      <c r="AN45" s="21">
        <v>189757</v>
      </c>
      <c r="AO45" s="21">
        <v>189395</v>
      </c>
      <c r="AP45" s="21">
        <v>189634</v>
      </c>
      <c r="AQ45" s="21">
        <v>208392</v>
      </c>
      <c r="AR45" s="21">
        <v>225185</v>
      </c>
      <c r="AS45" s="21">
        <v>230516</v>
      </c>
      <c r="AT45" s="21">
        <v>219967</v>
      </c>
      <c r="AU45" s="21">
        <v>185699</v>
      </c>
      <c r="AV45" s="21">
        <v>155603</v>
      </c>
      <c r="AW45" s="21">
        <v>144492</v>
      </c>
      <c r="AX45" s="21">
        <v>139656</v>
      </c>
      <c r="AY45" s="21">
        <v>120388</v>
      </c>
      <c r="AZ45" s="21">
        <v>93774</v>
      </c>
      <c r="BA45" s="21">
        <v>64246</v>
      </c>
      <c r="BB45" s="21">
        <v>44825</v>
      </c>
      <c r="BC45" s="21">
        <v>66296</v>
      </c>
    </row>
    <row r="46" spans="1:55" ht="12" x14ac:dyDescent="0.25">
      <c r="A46" s="30" t="s">
        <v>145</v>
      </c>
      <c r="B46" s="31" t="s">
        <v>146</v>
      </c>
      <c r="C46" s="28">
        <f t="shared" si="18"/>
        <v>117</v>
      </c>
      <c r="D46" s="29">
        <f t="shared" si="19"/>
        <v>4.7410168873400664</v>
      </c>
      <c r="E46" s="30">
        <v>12</v>
      </c>
      <c r="F46" s="32">
        <f t="shared" si="20"/>
        <v>6.3238773800176018</v>
      </c>
      <c r="G46" s="30">
        <v>6</v>
      </c>
      <c r="H46" s="32">
        <f t="shared" si="21"/>
        <v>3.1679822592993476</v>
      </c>
      <c r="I46" s="30">
        <v>7</v>
      </c>
      <c r="J46" s="32">
        <f t="shared" si="22"/>
        <v>3.6913211765822589</v>
      </c>
      <c r="K46" s="33">
        <v>4</v>
      </c>
      <c r="L46" s="32">
        <f t="shared" si="23"/>
        <v>1.9194594802103728</v>
      </c>
      <c r="M46" s="30">
        <v>4</v>
      </c>
      <c r="N46" s="32">
        <f t="shared" si="24"/>
        <v>1.7763172502608968</v>
      </c>
      <c r="O46" s="30">
        <v>2</v>
      </c>
      <c r="P46" s="32">
        <f t="shared" si="25"/>
        <v>0.86761873362369635</v>
      </c>
      <c r="Q46" s="30">
        <v>1</v>
      </c>
      <c r="R46" s="32">
        <f t="shared" si="26"/>
        <v>0.45461364659244341</v>
      </c>
      <c r="S46" s="33">
        <v>0</v>
      </c>
      <c r="T46" s="32">
        <f t="shared" si="27"/>
        <v>0</v>
      </c>
      <c r="U46" s="30">
        <v>3</v>
      </c>
      <c r="V46" s="32">
        <f t="shared" si="28"/>
        <v>1.9279833936363697</v>
      </c>
      <c r="W46" s="30">
        <v>3</v>
      </c>
      <c r="X46" s="32">
        <f t="shared" si="29"/>
        <v>2.0762395149904491</v>
      </c>
      <c r="Y46" s="30">
        <v>7</v>
      </c>
      <c r="Z46" s="32">
        <f t="shared" si="30"/>
        <v>5.0123159763991518</v>
      </c>
      <c r="AA46" s="30">
        <v>10</v>
      </c>
      <c r="AB46" s="32">
        <f t="shared" si="31"/>
        <v>8.3064757284779205</v>
      </c>
      <c r="AC46" s="30">
        <v>13</v>
      </c>
      <c r="AD46" s="32">
        <f t="shared" si="32"/>
        <v>13.863117708533281</v>
      </c>
      <c r="AE46" s="30">
        <v>13</v>
      </c>
      <c r="AF46" s="32">
        <f t="shared" si="33"/>
        <v>20.234722784297855</v>
      </c>
      <c r="AG46" s="30">
        <v>13</v>
      </c>
      <c r="AH46" s="32">
        <f t="shared" si="34"/>
        <v>29.001673173452318</v>
      </c>
      <c r="AI46" s="30">
        <v>19</v>
      </c>
      <c r="AJ46" s="32">
        <f t="shared" si="35"/>
        <v>28.659345963557378</v>
      </c>
      <c r="AM46" s="21">
        <f t="shared" si="17"/>
        <v>2467825</v>
      </c>
      <c r="AN46" s="21">
        <v>189757</v>
      </c>
      <c r="AO46" s="21">
        <v>189395</v>
      </c>
      <c r="AP46" s="21">
        <v>189634</v>
      </c>
      <c r="AQ46" s="21">
        <v>208392</v>
      </c>
      <c r="AR46" s="21">
        <v>225185</v>
      </c>
      <c r="AS46" s="21">
        <v>230516</v>
      </c>
      <c r="AT46" s="21">
        <v>219967</v>
      </c>
      <c r="AU46" s="21">
        <v>185699</v>
      </c>
      <c r="AV46" s="21">
        <v>155603</v>
      </c>
      <c r="AW46" s="21">
        <v>144492</v>
      </c>
      <c r="AX46" s="21">
        <v>139656</v>
      </c>
      <c r="AY46" s="21">
        <v>120388</v>
      </c>
      <c r="AZ46" s="21">
        <v>93774</v>
      </c>
      <c r="BA46" s="21">
        <v>64246</v>
      </c>
      <c r="BB46" s="21">
        <v>44825</v>
      </c>
      <c r="BC46" s="21">
        <v>66296</v>
      </c>
    </row>
    <row r="47" spans="1:55" ht="12" x14ac:dyDescent="0.25">
      <c r="A47" s="30" t="s">
        <v>92</v>
      </c>
      <c r="B47" s="31" t="s">
        <v>147</v>
      </c>
      <c r="C47" s="28">
        <f t="shared" si="18"/>
        <v>1670</v>
      </c>
      <c r="D47" s="29">
        <f t="shared" si="19"/>
        <v>67.670924802204368</v>
      </c>
      <c r="E47" s="30">
        <v>1</v>
      </c>
      <c r="F47" s="32">
        <f t="shared" si="20"/>
        <v>0.52698978166813348</v>
      </c>
      <c r="G47" s="30">
        <v>1</v>
      </c>
      <c r="H47" s="32">
        <f t="shared" si="21"/>
        <v>0.52799704321655805</v>
      </c>
      <c r="I47" s="30">
        <v>0</v>
      </c>
      <c r="J47" s="32">
        <f t="shared" si="22"/>
        <v>0</v>
      </c>
      <c r="K47" s="33">
        <v>2</v>
      </c>
      <c r="L47" s="32">
        <f t="shared" si="23"/>
        <v>0.95972974010518641</v>
      </c>
      <c r="M47" s="30">
        <v>2</v>
      </c>
      <c r="N47" s="32">
        <f t="shared" si="24"/>
        <v>0.88815862513044841</v>
      </c>
      <c r="O47" s="30">
        <v>6</v>
      </c>
      <c r="P47" s="32">
        <f t="shared" si="25"/>
        <v>2.6028562008710892</v>
      </c>
      <c r="Q47" s="30">
        <v>16</v>
      </c>
      <c r="R47" s="32">
        <f t="shared" si="26"/>
        <v>7.2738183454790946</v>
      </c>
      <c r="S47" s="33">
        <v>21</v>
      </c>
      <c r="T47" s="32">
        <f t="shared" si="27"/>
        <v>11.308623094362382</v>
      </c>
      <c r="U47" s="30">
        <v>36</v>
      </c>
      <c r="V47" s="32">
        <f t="shared" si="28"/>
        <v>23.135800723636436</v>
      </c>
      <c r="W47" s="30">
        <v>58</v>
      </c>
      <c r="X47" s="32">
        <f t="shared" si="29"/>
        <v>40.140630623148688</v>
      </c>
      <c r="Y47" s="30">
        <v>120</v>
      </c>
      <c r="Z47" s="32">
        <f t="shared" si="30"/>
        <v>85.925416738271181</v>
      </c>
      <c r="AA47" s="30">
        <v>133</v>
      </c>
      <c r="AB47" s="32">
        <f t="shared" si="31"/>
        <v>110.47612718875635</v>
      </c>
      <c r="AC47" s="30">
        <v>200</v>
      </c>
      <c r="AD47" s="32">
        <f t="shared" si="32"/>
        <v>213.27873397743511</v>
      </c>
      <c r="AE47" s="30">
        <v>221</v>
      </c>
      <c r="AF47" s="32">
        <f t="shared" si="33"/>
        <v>343.99028733306358</v>
      </c>
      <c r="AG47" s="30">
        <v>208</v>
      </c>
      <c r="AH47" s="32">
        <f t="shared" si="34"/>
        <v>464.02677077523708</v>
      </c>
      <c r="AI47" s="30">
        <v>645</v>
      </c>
      <c r="AJ47" s="32">
        <f t="shared" si="35"/>
        <v>972.90937613128995</v>
      </c>
      <c r="AM47" s="21">
        <f t="shared" si="17"/>
        <v>2467825</v>
      </c>
      <c r="AN47" s="21">
        <v>189757</v>
      </c>
      <c r="AO47" s="21">
        <v>189395</v>
      </c>
      <c r="AP47" s="21">
        <v>189634</v>
      </c>
      <c r="AQ47" s="21">
        <v>208392</v>
      </c>
      <c r="AR47" s="21">
        <v>225185</v>
      </c>
      <c r="AS47" s="21">
        <v>230516</v>
      </c>
      <c r="AT47" s="21">
        <v>219967</v>
      </c>
      <c r="AU47" s="21">
        <v>185699</v>
      </c>
      <c r="AV47" s="21">
        <v>155603</v>
      </c>
      <c r="AW47" s="21">
        <v>144492</v>
      </c>
      <c r="AX47" s="21">
        <v>139656</v>
      </c>
      <c r="AY47" s="21">
        <v>120388</v>
      </c>
      <c r="AZ47" s="21">
        <v>93774</v>
      </c>
      <c r="BA47" s="21">
        <v>64246</v>
      </c>
      <c r="BB47" s="21">
        <v>44825</v>
      </c>
      <c r="BC47" s="21">
        <v>66296</v>
      </c>
    </row>
    <row r="48" spans="1:55" ht="12" x14ac:dyDescent="0.25">
      <c r="A48" s="30" t="s">
        <v>93</v>
      </c>
      <c r="B48" s="31" t="s">
        <v>94</v>
      </c>
      <c r="C48" s="28">
        <f t="shared" si="18"/>
        <v>1</v>
      </c>
      <c r="D48" s="29">
        <f t="shared" si="19"/>
        <v>4.0521511857607412E-2</v>
      </c>
      <c r="E48" s="30">
        <v>0</v>
      </c>
      <c r="F48" s="32">
        <f t="shared" si="20"/>
        <v>0</v>
      </c>
      <c r="G48" s="30">
        <v>0</v>
      </c>
      <c r="H48" s="32">
        <f t="shared" si="21"/>
        <v>0</v>
      </c>
      <c r="I48" s="30">
        <v>0</v>
      </c>
      <c r="J48" s="32">
        <f t="shared" si="22"/>
        <v>0</v>
      </c>
      <c r="K48" s="33">
        <v>0</v>
      </c>
      <c r="L48" s="32">
        <f t="shared" si="23"/>
        <v>0</v>
      </c>
      <c r="M48" s="30">
        <v>0</v>
      </c>
      <c r="N48" s="32">
        <f t="shared" si="24"/>
        <v>0</v>
      </c>
      <c r="O48" s="30">
        <v>1</v>
      </c>
      <c r="P48" s="32">
        <f t="shared" si="25"/>
        <v>0.43380936681184817</v>
      </c>
      <c r="Q48" s="30">
        <v>0</v>
      </c>
      <c r="R48" s="32">
        <f t="shared" si="26"/>
        <v>0</v>
      </c>
      <c r="S48" s="33">
        <v>0</v>
      </c>
      <c r="T48" s="32">
        <f t="shared" si="27"/>
        <v>0</v>
      </c>
      <c r="U48" s="30">
        <v>0</v>
      </c>
      <c r="V48" s="32">
        <f t="shared" si="28"/>
        <v>0</v>
      </c>
      <c r="W48" s="30">
        <v>0</v>
      </c>
      <c r="X48" s="32">
        <f t="shared" si="29"/>
        <v>0</v>
      </c>
      <c r="Y48" s="30">
        <v>0</v>
      </c>
      <c r="Z48" s="32">
        <f t="shared" si="30"/>
        <v>0</v>
      </c>
      <c r="AA48" s="30">
        <v>0</v>
      </c>
      <c r="AB48" s="32">
        <f t="shared" si="31"/>
        <v>0</v>
      </c>
      <c r="AC48" s="30">
        <v>0</v>
      </c>
      <c r="AD48" s="32">
        <f t="shared" si="32"/>
        <v>0</v>
      </c>
      <c r="AE48" s="30">
        <v>0</v>
      </c>
      <c r="AF48" s="32">
        <f t="shared" si="33"/>
        <v>0</v>
      </c>
      <c r="AG48" s="30">
        <v>0</v>
      </c>
      <c r="AH48" s="32">
        <f t="shared" si="34"/>
        <v>0</v>
      </c>
      <c r="AI48" s="30">
        <v>0</v>
      </c>
      <c r="AJ48" s="32">
        <f t="shared" si="35"/>
        <v>0</v>
      </c>
      <c r="AM48" s="21">
        <f t="shared" si="17"/>
        <v>2467825</v>
      </c>
      <c r="AN48" s="21">
        <v>189757</v>
      </c>
      <c r="AO48" s="21">
        <v>189395</v>
      </c>
      <c r="AP48" s="21">
        <v>189634</v>
      </c>
      <c r="AQ48" s="21">
        <v>208392</v>
      </c>
      <c r="AR48" s="21">
        <v>225185</v>
      </c>
      <c r="AS48" s="21">
        <v>230516</v>
      </c>
      <c r="AT48" s="21">
        <v>219967</v>
      </c>
      <c r="AU48" s="21">
        <v>185699</v>
      </c>
      <c r="AV48" s="21">
        <v>155603</v>
      </c>
      <c r="AW48" s="21">
        <v>144492</v>
      </c>
      <c r="AX48" s="21">
        <v>139656</v>
      </c>
      <c r="AY48" s="21">
        <v>120388</v>
      </c>
      <c r="AZ48" s="21">
        <v>93774</v>
      </c>
      <c r="BA48" s="21">
        <v>64246</v>
      </c>
      <c r="BB48" s="21">
        <v>44825</v>
      </c>
      <c r="BC48" s="21">
        <v>66296</v>
      </c>
    </row>
    <row r="49" spans="1:55" ht="12" x14ac:dyDescent="0.25">
      <c r="A49" s="30" t="s">
        <v>95</v>
      </c>
      <c r="B49" s="31" t="s">
        <v>96</v>
      </c>
      <c r="C49" s="28">
        <f t="shared" si="18"/>
        <v>10</v>
      </c>
      <c r="D49" s="29">
        <f t="shared" si="19"/>
        <v>0.40521511857607406</v>
      </c>
      <c r="E49" s="30">
        <v>1</v>
      </c>
      <c r="F49" s="32">
        <f t="shared" si="20"/>
        <v>0.52698978166813348</v>
      </c>
      <c r="G49" s="30">
        <v>0</v>
      </c>
      <c r="H49" s="32">
        <f t="shared" si="21"/>
        <v>0</v>
      </c>
      <c r="I49" s="30">
        <v>0</v>
      </c>
      <c r="J49" s="32">
        <f t="shared" si="22"/>
        <v>0</v>
      </c>
      <c r="K49" s="33">
        <v>0</v>
      </c>
      <c r="L49" s="32">
        <f t="shared" si="23"/>
        <v>0</v>
      </c>
      <c r="M49" s="30">
        <v>0</v>
      </c>
      <c r="N49" s="32">
        <f t="shared" si="24"/>
        <v>0</v>
      </c>
      <c r="O49" s="30">
        <v>0</v>
      </c>
      <c r="P49" s="32">
        <f t="shared" si="25"/>
        <v>0</v>
      </c>
      <c r="Q49" s="30">
        <v>0</v>
      </c>
      <c r="R49" s="32">
        <f t="shared" si="26"/>
        <v>0</v>
      </c>
      <c r="S49" s="33">
        <v>1</v>
      </c>
      <c r="T49" s="32">
        <f t="shared" si="27"/>
        <v>0.53850586163630398</v>
      </c>
      <c r="U49" s="30">
        <v>0</v>
      </c>
      <c r="V49" s="32">
        <f t="shared" si="28"/>
        <v>0</v>
      </c>
      <c r="W49" s="30">
        <v>0</v>
      </c>
      <c r="X49" s="32">
        <f t="shared" si="29"/>
        <v>0</v>
      </c>
      <c r="Y49" s="30">
        <v>0</v>
      </c>
      <c r="Z49" s="32">
        <f t="shared" si="30"/>
        <v>0</v>
      </c>
      <c r="AA49" s="30">
        <v>1</v>
      </c>
      <c r="AB49" s="32">
        <f t="shared" si="31"/>
        <v>0.83064757284779211</v>
      </c>
      <c r="AC49" s="30">
        <v>1</v>
      </c>
      <c r="AD49" s="32">
        <f t="shared" si="32"/>
        <v>1.0663936698871754</v>
      </c>
      <c r="AE49" s="30">
        <v>2</v>
      </c>
      <c r="AF49" s="32">
        <f t="shared" si="33"/>
        <v>3.1130342745073625</v>
      </c>
      <c r="AG49" s="30">
        <v>2</v>
      </c>
      <c r="AH49" s="32">
        <f t="shared" si="34"/>
        <v>4.4617958728388176</v>
      </c>
      <c r="AI49" s="30">
        <v>2</v>
      </c>
      <c r="AJ49" s="32">
        <f t="shared" si="35"/>
        <v>3.0167732593218295</v>
      </c>
      <c r="AM49" s="21">
        <f t="shared" si="17"/>
        <v>2467825</v>
      </c>
      <c r="AN49" s="21">
        <v>189757</v>
      </c>
      <c r="AO49" s="21">
        <v>189395</v>
      </c>
      <c r="AP49" s="21">
        <v>189634</v>
      </c>
      <c r="AQ49" s="21">
        <v>208392</v>
      </c>
      <c r="AR49" s="21">
        <v>225185</v>
      </c>
      <c r="AS49" s="21">
        <v>230516</v>
      </c>
      <c r="AT49" s="21">
        <v>219967</v>
      </c>
      <c r="AU49" s="21">
        <v>185699</v>
      </c>
      <c r="AV49" s="21">
        <v>155603</v>
      </c>
      <c r="AW49" s="21">
        <v>144492</v>
      </c>
      <c r="AX49" s="21">
        <v>139656</v>
      </c>
      <c r="AY49" s="21">
        <v>120388</v>
      </c>
      <c r="AZ49" s="21">
        <v>93774</v>
      </c>
      <c r="BA49" s="21">
        <v>64246</v>
      </c>
      <c r="BB49" s="21">
        <v>44825</v>
      </c>
      <c r="BC49" s="21">
        <v>66296</v>
      </c>
    </row>
    <row r="50" spans="1:55" ht="12" x14ac:dyDescent="0.25">
      <c r="A50" s="30" t="s">
        <v>97</v>
      </c>
      <c r="B50" s="31" t="s">
        <v>148</v>
      </c>
      <c r="C50" s="28">
        <f t="shared" si="18"/>
        <v>50</v>
      </c>
      <c r="D50" s="29">
        <f t="shared" si="19"/>
        <v>2.0260755928803702</v>
      </c>
      <c r="E50" s="30">
        <v>2</v>
      </c>
      <c r="F50" s="32">
        <f t="shared" si="20"/>
        <v>1.053979563336267</v>
      </c>
      <c r="G50" s="30">
        <v>1</v>
      </c>
      <c r="H50" s="32">
        <f t="shared" si="21"/>
        <v>0.52799704321655805</v>
      </c>
      <c r="I50" s="30">
        <v>1</v>
      </c>
      <c r="J50" s="32">
        <f t="shared" si="22"/>
        <v>0.52733159665460838</v>
      </c>
      <c r="K50" s="33">
        <v>5</v>
      </c>
      <c r="L50" s="32">
        <f t="shared" si="23"/>
        <v>2.3993243502629658</v>
      </c>
      <c r="M50" s="30">
        <v>1</v>
      </c>
      <c r="N50" s="32">
        <f t="shared" si="24"/>
        <v>0.4440793125652242</v>
      </c>
      <c r="O50" s="30">
        <v>2</v>
      </c>
      <c r="P50" s="32">
        <f t="shared" si="25"/>
        <v>0.86761873362369635</v>
      </c>
      <c r="Q50" s="30">
        <v>3</v>
      </c>
      <c r="R50" s="32">
        <f t="shared" si="26"/>
        <v>1.3638409397773301</v>
      </c>
      <c r="S50" s="33">
        <v>2</v>
      </c>
      <c r="T50" s="32">
        <f t="shared" si="27"/>
        <v>1.077011723272608</v>
      </c>
      <c r="U50" s="30">
        <v>1</v>
      </c>
      <c r="V50" s="32">
        <f t="shared" si="28"/>
        <v>0.6426611312121232</v>
      </c>
      <c r="W50" s="30">
        <v>3</v>
      </c>
      <c r="X50" s="32">
        <f t="shared" si="29"/>
        <v>2.0762395149904491</v>
      </c>
      <c r="Y50" s="30">
        <v>6</v>
      </c>
      <c r="Z50" s="32">
        <f t="shared" si="30"/>
        <v>4.2962708369135596</v>
      </c>
      <c r="AA50" s="30">
        <v>3</v>
      </c>
      <c r="AB50" s="32">
        <f t="shared" si="31"/>
        <v>2.4919427185433767</v>
      </c>
      <c r="AC50" s="30">
        <v>4</v>
      </c>
      <c r="AD50" s="32">
        <f t="shared" si="32"/>
        <v>4.2655746795487017</v>
      </c>
      <c r="AE50" s="30">
        <v>3</v>
      </c>
      <c r="AF50" s="32">
        <f t="shared" si="33"/>
        <v>4.6695514117610433</v>
      </c>
      <c r="AG50" s="30">
        <v>6</v>
      </c>
      <c r="AH50" s="32">
        <f t="shared" si="34"/>
        <v>13.385387618516454</v>
      </c>
      <c r="AI50" s="30">
        <v>7</v>
      </c>
      <c r="AJ50" s="32">
        <f t="shared" si="35"/>
        <v>10.558706407626403</v>
      </c>
      <c r="AM50" s="21">
        <f t="shared" si="17"/>
        <v>2467825</v>
      </c>
      <c r="AN50" s="21">
        <v>189757</v>
      </c>
      <c r="AO50" s="21">
        <v>189395</v>
      </c>
      <c r="AP50" s="21">
        <v>189634</v>
      </c>
      <c r="AQ50" s="21">
        <v>208392</v>
      </c>
      <c r="AR50" s="21">
        <v>225185</v>
      </c>
      <c r="AS50" s="21">
        <v>230516</v>
      </c>
      <c r="AT50" s="21">
        <v>219967</v>
      </c>
      <c r="AU50" s="21">
        <v>185699</v>
      </c>
      <c r="AV50" s="21">
        <v>155603</v>
      </c>
      <c r="AW50" s="21">
        <v>144492</v>
      </c>
      <c r="AX50" s="21">
        <v>139656</v>
      </c>
      <c r="AY50" s="21">
        <v>120388</v>
      </c>
      <c r="AZ50" s="21">
        <v>93774</v>
      </c>
      <c r="BA50" s="21">
        <v>64246</v>
      </c>
      <c r="BB50" s="21">
        <v>44825</v>
      </c>
      <c r="BC50" s="21">
        <v>66296</v>
      </c>
    </row>
    <row r="51" spans="1:55" ht="12" x14ac:dyDescent="0.25">
      <c r="A51" s="30" t="s">
        <v>98</v>
      </c>
      <c r="B51" s="31" t="s">
        <v>149</v>
      </c>
      <c r="C51" s="28">
        <f t="shared" si="18"/>
        <v>14</v>
      </c>
      <c r="D51" s="29">
        <f t="shared" si="19"/>
        <v>0.56730116600650371</v>
      </c>
      <c r="E51" s="30">
        <v>0</v>
      </c>
      <c r="F51" s="32">
        <f t="shared" si="20"/>
        <v>0</v>
      </c>
      <c r="G51" s="30">
        <v>0</v>
      </c>
      <c r="H51" s="32">
        <f t="shared" si="21"/>
        <v>0</v>
      </c>
      <c r="I51" s="30">
        <v>0</v>
      </c>
      <c r="J51" s="32">
        <f t="shared" si="22"/>
        <v>0</v>
      </c>
      <c r="K51" s="33">
        <v>0</v>
      </c>
      <c r="L51" s="32">
        <f t="shared" si="23"/>
        <v>0</v>
      </c>
      <c r="M51" s="30">
        <v>0</v>
      </c>
      <c r="N51" s="32">
        <f t="shared" si="24"/>
        <v>0</v>
      </c>
      <c r="O51" s="30">
        <v>0</v>
      </c>
      <c r="P51" s="32">
        <f t="shared" si="25"/>
        <v>0</v>
      </c>
      <c r="Q51" s="30">
        <v>1</v>
      </c>
      <c r="R51" s="32">
        <f t="shared" si="26"/>
        <v>0.45461364659244341</v>
      </c>
      <c r="S51" s="33">
        <v>0</v>
      </c>
      <c r="T51" s="32">
        <f t="shared" si="27"/>
        <v>0</v>
      </c>
      <c r="U51" s="30">
        <v>2</v>
      </c>
      <c r="V51" s="32">
        <f t="shared" si="28"/>
        <v>1.2853222624242464</v>
      </c>
      <c r="W51" s="30">
        <v>1</v>
      </c>
      <c r="X51" s="32">
        <f t="shared" si="29"/>
        <v>0.69207983833014974</v>
      </c>
      <c r="Y51" s="30">
        <v>0</v>
      </c>
      <c r="Z51" s="32">
        <f t="shared" si="30"/>
        <v>0</v>
      </c>
      <c r="AA51" s="30">
        <v>3</v>
      </c>
      <c r="AB51" s="32">
        <f t="shared" si="31"/>
        <v>2.4919427185433767</v>
      </c>
      <c r="AC51" s="30">
        <v>4</v>
      </c>
      <c r="AD51" s="32">
        <f t="shared" si="32"/>
        <v>4.2655746795487017</v>
      </c>
      <c r="AE51" s="30">
        <v>0</v>
      </c>
      <c r="AF51" s="32">
        <f t="shared" si="33"/>
        <v>0</v>
      </c>
      <c r="AG51" s="30">
        <v>0</v>
      </c>
      <c r="AH51" s="32">
        <f t="shared" si="34"/>
        <v>0</v>
      </c>
      <c r="AI51" s="30">
        <v>3</v>
      </c>
      <c r="AJ51" s="32">
        <f t="shared" si="35"/>
        <v>4.5251598889827447</v>
      </c>
      <c r="AM51" s="21">
        <f t="shared" si="17"/>
        <v>2467825</v>
      </c>
      <c r="AN51" s="21">
        <v>189757</v>
      </c>
      <c r="AO51" s="21">
        <v>189395</v>
      </c>
      <c r="AP51" s="21">
        <v>189634</v>
      </c>
      <c r="AQ51" s="21">
        <v>208392</v>
      </c>
      <c r="AR51" s="21">
        <v>225185</v>
      </c>
      <c r="AS51" s="21">
        <v>230516</v>
      </c>
      <c r="AT51" s="21">
        <v>219967</v>
      </c>
      <c r="AU51" s="21">
        <v>185699</v>
      </c>
      <c r="AV51" s="21">
        <v>155603</v>
      </c>
      <c r="AW51" s="21">
        <v>144492</v>
      </c>
      <c r="AX51" s="21">
        <v>139656</v>
      </c>
      <c r="AY51" s="21">
        <v>120388</v>
      </c>
      <c r="AZ51" s="21">
        <v>93774</v>
      </c>
      <c r="BA51" s="21">
        <v>64246</v>
      </c>
      <c r="BB51" s="21">
        <v>44825</v>
      </c>
      <c r="BC51" s="21">
        <v>66296</v>
      </c>
    </row>
    <row r="52" spans="1:55" ht="12" x14ac:dyDescent="0.25">
      <c r="A52" s="30" t="s">
        <v>99</v>
      </c>
      <c r="B52" s="31" t="s">
        <v>100</v>
      </c>
      <c r="C52" s="28">
        <f t="shared" si="18"/>
        <v>0</v>
      </c>
      <c r="D52" s="29">
        <f t="shared" si="19"/>
        <v>0</v>
      </c>
      <c r="E52" s="30">
        <v>0</v>
      </c>
      <c r="F52" s="32">
        <f t="shared" si="20"/>
        <v>0</v>
      </c>
      <c r="G52" s="30">
        <v>0</v>
      </c>
      <c r="H52" s="32">
        <f t="shared" si="21"/>
        <v>0</v>
      </c>
      <c r="I52" s="30">
        <v>0</v>
      </c>
      <c r="J52" s="32">
        <f t="shared" si="22"/>
        <v>0</v>
      </c>
      <c r="K52" s="33">
        <v>0</v>
      </c>
      <c r="L52" s="32">
        <f t="shared" si="23"/>
        <v>0</v>
      </c>
      <c r="M52" s="30">
        <v>0</v>
      </c>
      <c r="N52" s="32">
        <f t="shared" si="24"/>
        <v>0</v>
      </c>
      <c r="O52" s="30">
        <v>0</v>
      </c>
      <c r="P52" s="32">
        <f t="shared" si="25"/>
        <v>0</v>
      </c>
      <c r="Q52" s="30">
        <v>0</v>
      </c>
      <c r="R52" s="32">
        <f t="shared" si="26"/>
        <v>0</v>
      </c>
      <c r="S52" s="33">
        <v>0</v>
      </c>
      <c r="T52" s="32">
        <f t="shared" si="27"/>
        <v>0</v>
      </c>
      <c r="U52" s="30">
        <v>0</v>
      </c>
      <c r="V52" s="32">
        <f t="shared" si="28"/>
        <v>0</v>
      </c>
      <c r="W52" s="30">
        <v>0</v>
      </c>
      <c r="X52" s="32">
        <f t="shared" si="29"/>
        <v>0</v>
      </c>
      <c r="Y52" s="30">
        <v>0</v>
      </c>
      <c r="Z52" s="32">
        <f t="shared" si="30"/>
        <v>0</v>
      </c>
      <c r="AA52" s="30">
        <v>0</v>
      </c>
      <c r="AB52" s="32">
        <f t="shared" si="31"/>
        <v>0</v>
      </c>
      <c r="AC52" s="30">
        <v>0</v>
      </c>
      <c r="AD52" s="32">
        <f t="shared" si="32"/>
        <v>0</v>
      </c>
      <c r="AE52" s="30">
        <v>0</v>
      </c>
      <c r="AF52" s="32">
        <f t="shared" si="33"/>
        <v>0</v>
      </c>
      <c r="AG52" s="30">
        <v>0</v>
      </c>
      <c r="AH52" s="32">
        <f t="shared" si="34"/>
        <v>0</v>
      </c>
      <c r="AI52" s="30">
        <v>0</v>
      </c>
      <c r="AJ52" s="32">
        <f t="shared" si="35"/>
        <v>0</v>
      </c>
      <c r="AM52" s="21">
        <f t="shared" si="17"/>
        <v>2467825</v>
      </c>
      <c r="AN52" s="21">
        <v>189757</v>
      </c>
      <c r="AO52" s="21">
        <v>189395</v>
      </c>
      <c r="AP52" s="21">
        <v>189634</v>
      </c>
      <c r="AQ52" s="21">
        <v>208392</v>
      </c>
      <c r="AR52" s="21">
        <v>225185</v>
      </c>
      <c r="AS52" s="21">
        <v>230516</v>
      </c>
      <c r="AT52" s="21">
        <v>219967</v>
      </c>
      <c r="AU52" s="21">
        <v>185699</v>
      </c>
      <c r="AV52" s="21">
        <v>155603</v>
      </c>
      <c r="AW52" s="21">
        <v>144492</v>
      </c>
      <c r="AX52" s="21">
        <v>139656</v>
      </c>
      <c r="AY52" s="21">
        <v>120388</v>
      </c>
      <c r="AZ52" s="21">
        <v>93774</v>
      </c>
      <c r="BA52" s="21">
        <v>64246</v>
      </c>
      <c r="BB52" s="21">
        <v>44825</v>
      </c>
      <c r="BC52" s="21">
        <v>66296</v>
      </c>
    </row>
    <row r="53" spans="1:55" ht="12" x14ac:dyDescent="0.25">
      <c r="A53" s="30" t="s">
        <v>101</v>
      </c>
      <c r="B53" s="31" t="s">
        <v>102</v>
      </c>
      <c r="C53" s="28">
        <f t="shared" si="18"/>
        <v>0</v>
      </c>
      <c r="D53" s="29">
        <f t="shared" si="19"/>
        <v>0</v>
      </c>
      <c r="E53" s="30">
        <v>0</v>
      </c>
      <c r="F53" s="32">
        <f t="shared" si="20"/>
        <v>0</v>
      </c>
      <c r="G53" s="30">
        <v>0</v>
      </c>
      <c r="H53" s="32">
        <f t="shared" si="21"/>
        <v>0</v>
      </c>
      <c r="I53" s="30">
        <v>0</v>
      </c>
      <c r="J53" s="32">
        <f t="shared" si="22"/>
        <v>0</v>
      </c>
      <c r="K53" s="33">
        <v>0</v>
      </c>
      <c r="L53" s="32">
        <f t="shared" si="23"/>
        <v>0</v>
      </c>
      <c r="M53" s="30">
        <v>0</v>
      </c>
      <c r="N53" s="32">
        <f t="shared" si="24"/>
        <v>0</v>
      </c>
      <c r="O53" s="30">
        <v>0</v>
      </c>
      <c r="P53" s="32">
        <f t="shared" si="25"/>
        <v>0</v>
      </c>
      <c r="Q53" s="30">
        <v>0</v>
      </c>
      <c r="R53" s="32">
        <f t="shared" si="26"/>
        <v>0</v>
      </c>
      <c r="S53" s="33">
        <v>0</v>
      </c>
      <c r="T53" s="32">
        <f t="shared" si="27"/>
        <v>0</v>
      </c>
      <c r="U53" s="30">
        <v>0</v>
      </c>
      <c r="V53" s="32">
        <f t="shared" si="28"/>
        <v>0</v>
      </c>
      <c r="W53" s="30">
        <v>0</v>
      </c>
      <c r="X53" s="32">
        <f t="shared" si="29"/>
        <v>0</v>
      </c>
      <c r="Y53" s="30">
        <v>0</v>
      </c>
      <c r="Z53" s="32">
        <f t="shared" si="30"/>
        <v>0</v>
      </c>
      <c r="AA53" s="30">
        <v>0</v>
      </c>
      <c r="AB53" s="32">
        <f t="shared" si="31"/>
        <v>0</v>
      </c>
      <c r="AC53" s="30">
        <v>0</v>
      </c>
      <c r="AD53" s="32">
        <f t="shared" si="32"/>
        <v>0</v>
      </c>
      <c r="AE53" s="30">
        <v>0</v>
      </c>
      <c r="AF53" s="32">
        <f t="shared" si="33"/>
        <v>0</v>
      </c>
      <c r="AG53" s="30">
        <v>0</v>
      </c>
      <c r="AH53" s="32">
        <f t="shared" si="34"/>
        <v>0</v>
      </c>
      <c r="AI53" s="30">
        <v>0</v>
      </c>
      <c r="AJ53" s="32">
        <f t="shared" si="35"/>
        <v>0</v>
      </c>
      <c r="AM53" s="21">
        <f t="shared" si="17"/>
        <v>2467825</v>
      </c>
      <c r="AN53" s="21">
        <v>189757</v>
      </c>
      <c r="AO53" s="21">
        <v>189395</v>
      </c>
      <c r="AP53" s="21">
        <v>189634</v>
      </c>
      <c r="AQ53" s="21">
        <v>208392</v>
      </c>
      <c r="AR53" s="21">
        <v>225185</v>
      </c>
      <c r="AS53" s="21">
        <v>230516</v>
      </c>
      <c r="AT53" s="21">
        <v>219967</v>
      </c>
      <c r="AU53" s="21">
        <v>185699</v>
      </c>
      <c r="AV53" s="21">
        <v>155603</v>
      </c>
      <c r="AW53" s="21">
        <v>144492</v>
      </c>
      <c r="AX53" s="21">
        <v>139656</v>
      </c>
      <c r="AY53" s="21">
        <v>120388</v>
      </c>
      <c r="AZ53" s="21">
        <v>93774</v>
      </c>
      <c r="BA53" s="21">
        <v>64246</v>
      </c>
      <c r="BB53" s="21">
        <v>44825</v>
      </c>
      <c r="BC53" s="21">
        <v>66296</v>
      </c>
    </row>
    <row r="54" spans="1:55" ht="12" x14ac:dyDescent="0.25">
      <c r="A54" s="30" t="s">
        <v>103</v>
      </c>
      <c r="B54" s="31" t="s">
        <v>150</v>
      </c>
      <c r="C54" s="28">
        <f t="shared" si="18"/>
        <v>0</v>
      </c>
      <c r="D54" s="29">
        <f t="shared" si="19"/>
        <v>0</v>
      </c>
      <c r="E54" s="30">
        <v>0</v>
      </c>
      <c r="F54" s="32">
        <f t="shared" si="20"/>
        <v>0</v>
      </c>
      <c r="G54" s="30">
        <v>0</v>
      </c>
      <c r="H54" s="32">
        <f t="shared" si="21"/>
        <v>0</v>
      </c>
      <c r="I54" s="30">
        <v>0</v>
      </c>
      <c r="J54" s="32">
        <f t="shared" si="22"/>
        <v>0</v>
      </c>
      <c r="K54" s="33">
        <v>0</v>
      </c>
      <c r="L54" s="32">
        <f t="shared" si="23"/>
        <v>0</v>
      </c>
      <c r="M54" s="30">
        <v>0</v>
      </c>
      <c r="N54" s="32">
        <f t="shared" si="24"/>
        <v>0</v>
      </c>
      <c r="O54" s="30">
        <v>0</v>
      </c>
      <c r="P54" s="32">
        <f t="shared" si="25"/>
        <v>0</v>
      </c>
      <c r="Q54" s="30">
        <v>0</v>
      </c>
      <c r="R54" s="32">
        <f t="shared" si="26"/>
        <v>0</v>
      </c>
      <c r="S54" s="33">
        <v>0</v>
      </c>
      <c r="T54" s="32">
        <f t="shared" si="27"/>
        <v>0</v>
      </c>
      <c r="U54" s="30">
        <v>0</v>
      </c>
      <c r="V54" s="32">
        <f t="shared" si="28"/>
        <v>0</v>
      </c>
      <c r="W54" s="30">
        <v>0</v>
      </c>
      <c r="X54" s="32">
        <f t="shared" si="29"/>
        <v>0</v>
      </c>
      <c r="Y54" s="30">
        <v>0</v>
      </c>
      <c r="Z54" s="32">
        <f t="shared" si="30"/>
        <v>0</v>
      </c>
      <c r="AA54" s="30">
        <v>0</v>
      </c>
      <c r="AB54" s="32">
        <f t="shared" si="31"/>
        <v>0</v>
      </c>
      <c r="AC54" s="30">
        <v>0</v>
      </c>
      <c r="AD54" s="32">
        <f t="shared" si="32"/>
        <v>0</v>
      </c>
      <c r="AE54" s="30">
        <v>0</v>
      </c>
      <c r="AF54" s="32">
        <f t="shared" si="33"/>
        <v>0</v>
      </c>
      <c r="AG54" s="30">
        <v>0</v>
      </c>
      <c r="AH54" s="32">
        <f t="shared" si="34"/>
        <v>0</v>
      </c>
      <c r="AI54" s="30">
        <v>0</v>
      </c>
      <c r="AJ54" s="32">
        <f t="shared" si="35"/>
        <v>0</v>
      </c>
      <c r="AM54" s="21">
        <f t="shared" si="17"/>
        <v>2467825</v>
      </c>
      <c r="AN54" s="21">
        <v>189757</v>
      </c>
      <c r="AO54" s="21">
        <v>189395</v>
      </c>
      <c r="AP54" s="21">
        <v>189634</v>
      </c>
      <c r="AQ54" s="21">
        <v>208392</v>
      </c>
      <c r="AR54" s="21">
        <v>225185</v>
      </c>
      <c r="AS54" s="21">
        <v>230516</v>
      </c>
      <c r="AT54" s="21">
        <v>219967</v>
      </c>
      <c r="AU54" s="21">
        <v>185699</v>
      </c>
      <c r="AV54" s="21">
        <v>155603</v>
      </c>
      <c r="AW54" s="21">
        <v>144492</v>
      </c>
      <c r="AX54" s="21">
        <v>139656</v>
      </c>
      <c r="AY54" s="21">
        <v>120388</v>
      </c>
      <c r="AZ54" s="21">
        <v>93774</v>
      </c>
      <c r="BA54" s="21">
        <v>64246</v>
      </c>
      <c r="BB54" s="21">
        <v>44825</v>
      </c>
      <c r="BC54" s="21">
        <v>66296</v>
      </c>
    </row>
    <row r="55" spans="1:55" ht="12" x14ac:dyDescent="0.25">
      <c r="A55" s="30" t="s">
        <v>104</v>
      </c>
      <c r="B55" s="31" t="s">
        <v>151</v>
      </c>
      <c r="C55" s="28">
        <f t="shared" si="18"/>
        <v>0</v>
      </c>
      <c r="D55" s="29">
        <f t="shared" si="19"/>
        <v>0</v>
      </c>
      <c r="E55" s="30">
        <v>0</v>
      </c>
      <c r="F55" s="32">
        <f t="shared" si="20"/>
        <v>0</v>
      </c>
      <c r="G55" s="30">
        <v>0</v>
      </c>
      <c r="H55" s="32">
        <f t="shared" si="21"/>
        <v>0</v>
      </c>
      <c r="I55" s="30">
        <v>0</v>
      </c>
      <c r="J55" s="32">
        <f t="shared" si="22"/>
        <v>0</v>
      </c>
      <c r="K55" s="33">
        <v>0</v>
      </c>
      <c r="L55" s="32">
        <f t="shared" si="23"/>
        <v>0</v>
      </c>
      <c r="M55" s="30">
        <v>0</v>
      </c>
      <c r="N55" s="32">
        <f t="shared" si="24"/>
        <v>0</v>
      </c>
      <c r="O55" s="30">
        <v>0</v>
      </c>
      <c r="P55" s="32">
        <f t="shared" si="25"/>
        <v>0</v>
      </c>
      <c r="Q55" s="30">
        <v>0</v>
      </c>
      <c r="R55" s="32">
        <f t="shared" si="26"/>
        <v>0</v>
      </c>
      <c r="S55" s="33">
        <v>0</v>
      </c>
      <c r="T55" s="32">
        <f t="shared" si="27"/>
        <v>0</v>
      </c>
      <c r="U55" s="30">
        <v>0</v>
      </c>
      <c r="V55" s="32">
        <f t="shared" si="28"/>
        <v>0</v>
      </c>
      <c r="W55" s="30">
        <v>0</v>
      </c>
      <c r="X55" s="32">
        <f t="shared" si="29"/>
        <v>0</v>
      </c>
      <c r="Y55" s="30">
        <v>0</v>
      </c>
      <c r="Z55" s="32">
        <f t="shared" si="30"/>
        <v>0</v>
      </c>
      <c r="AA55" s="30">
        <v>0</v>
      </c>
      <c r="AB55" s="32">
        <f t="shared" si="31"/>
        <v>0</v>
      </c>
      <c r="AC55" s="30">
        <v>0</v>
      </c>
      <c r="AD55" s="32">
        <f t="shared" si="32"/>
        <v>0</v>
      </c>
      <c r="AE55" s="30">
        <v>0</v>
      </c>
      <c r="AF55" s="32">
        <f t="shared" si="33"/>
        <v>0</v>
      </c>
      <c r="AG55" s="30">
        <v>0</v>
      </c>
      <c r="AH55" s="32">
        <f t="shared" si="34"/>
        <v>0</v>
      </c>
      <c r="AI55" s="30">
        <v>0</v>
      </c>
      <c r="AJ55" s="32">
        <f t="shared" si="35"/>
        <v>0</v>
      </c>
      <c r="AM55" s="21">
        <f t="shared" si="17"/>
        <v>2467825</v>
      </c>
      <c r="AN55" s="21">
        <v>189757</v>
      </c>
      <c r="AO55" s="21">
        <v>189395</v>
      </c>
      <c r="AP55" s="21">
        <v>189634</v>
      </c>
      <c r="AQ55" s="21">
        <v>208392</v>
      </c>
      <c r="AR55" s="21">
        <v>225185</v>
      </c>
      <c r="AS55" s="21">
        <v>230516</v>
      </c>
      <c r="AT55" s="21">
        <v>219967</v>
      </c>
      <c r="AU55" s="21">
        <v>185699</v>
      </c>
      <c r="AV55" s="21">
        <v>155603</v>
      </c>
      <c r="AW55" s="21">
        <v>144492</v>
      </c>
      <c r="AX55" s="21">
        <v>139656</v>
      </c>
      <c r="AY55" s="21">
        <v>120388</v>
      </c>
      <c r="AZ55" s="21">
        <v>93774</v>
      </c>
      <c r="BA55" s="21">
        <v>64246</v>
      </c>
      <c r="BB55" s="21">
        <v>44825</v>
      </c>
      <c r="BC55" s="21">
        <v>66296</v>
      </c>
    </row>
    <row r="56" spans="1:55" ht="12" x14ac:dyDescent="0.25">
      <c r="A56" s="30" t="s">
        <v>105</v>
      </c>
      <c r="B56" s="31" t="s">
        <v>152</v>
      </c>
      <c r="C56" s="28">
        <f t="shared" si="18"/>
        <v>0</v>
      </c>
      <c r="D56" s="29">
        <f t="shared" si="19"/>
        <v>0</v>
      </c>
      <c r="E56" s="30">
        <v>0</v>
      </c>
      <c r="F56" s="32">
        <f t="shared" si="20"/>
        <v>0</v>
      </c>
      <c r="G56" s="30">
        <v>0</v>
      </c>
      <c r="H56" s="32">
        <f t="shared" si="21"/>
        <v>0</v>
      </c>
      <c r="I56" s="30">
        <v>0</v>
      </c>
      <c r="J56" s="32">
        <f t="shared" si="22"/>
        <v>0</v>
      </c>
      <c r="K56" s="33">
        <v>0</v>
      </c>
      <c r="L56" s="32">
        <f t="shared" si="23"/>
        <v>0</v>
      </c>
      <c r="M56" s="30">
        <v>0</v>
      </c>
      <c r="N56" s="32">
        <f t="shared" si="24"/>
        <v>0</v>
      </c>
      <c r="O56" s="30">
        <v>0</v>
      </c>
      <c r="P56" s="32">
        <f t="shared" si="25"/>
        <v>0</v>
      </c>
      <c r="Q56" s="30">
        <v>0</v>
      </c>
      <c r="R56" s="32">
        <f t="shared" si="26"/>
        <v>0</v>
      </c>
      <c r="S56" s="33">
        <v>0</v>
      </c>
      <c r="T56" s="32">
        <f t="shared" si="27"/>
        <v>0</v>
      </c>
      <c r="U56" s="30">
        <v>0</v>
      </c>
      <c r="V56" s="32">
        <f t="shared" si="28"/>
        <v>0</v>
      </c>
      <c r="W56" s="30">
        <v>0</v>
      </c>
      <c r="X56" s="32">
        <f t="shared" si="29"/>
        <v>0</v>
      </c>
      <c r="Y56" s="30">
        <v>0</v>
      </c>
      <c r="Z56" s="32">
        <f t="shared" si="30"/>
        <v>0</v>
      </c>
      <c r="AA56" s="30">
        <v>0</v>
      </c>
      <c r="AB56" s="32">
        <f t="shared" si="31"/>
        <v>0</v>
      </c>
      <c r="AC56" s="30">
        <v>0</v>
      </c>
      <c r="AD56" s="32">
        <f t="shared" si="32"/>
        <v>0</v>
      </c>
      <c r="AE56" s="30">
        <v>0</v>
      </c>
      <c r="AF56" s="32">
        <f t="shared" si="33"/>
        <v>0</v>
      </c>
      <c r="AG56" s="30">
        <v>0</v>
      </c>
      <c r="AH56" s="32">
        <f t="shared" si="34"/>
        <v>0</v>
      </c>
      <c r="AI56" s="30">
        <v>0</v>
      </c>
      <c r="AJ56" s="32">
        <f t="shared" si="35"/>
        <v>0</v>
      </c>
      <c r="AM56" s="21">
        <f t="shared" si="17"/>
        <v>2467825</v>
      </c>
      <c r="AN56" s="21">
        <v>189757</v>
      </c>
      <c r="AO56" s="21">
        <v>189395</v>
      </c>
      <c r="AP56" s="21">
        <v>189634</v>
      </c>
      <c r="AQ56" s="21">
        <v>208392</v>
      </c>
      <c r="AR56" s="21">
        <v>225185</v>
      </c>
      <c r="AS56" s="21">
        <v>230516</v>
      </c>
      <c r="AT56" s="21">
        <v>219967</v>
      </c>
      <c r="AU56" s="21">
        <v>185699</v>
      </c>
      <c r="AV56" s="21">
        <v>155603</v>
      </c>
      <c r="AW56" s="21">
        <v>144492</v>
      </c>
      <c r="AX56" s="21">
        <v>139656</v>
      </c>
      <c r="AY56" s="21">
        <v>120388</v>
      </c>
      <c r="AZ56" s="21">
        <v>93774</v>
      </c>
      <c r="BA56" s="21">
        <v>64246</v>
      </c>
      <c r="BB56" s="21">
        <v>44825</v>
      </c>
      <c r="BC56" s="21">
        <v>66296</v>
      </c>
    </row>
    <row r="57" spans="1:55" ht="12" x14ac:dyDescent="0.25">
      <c r="A57" s="30" t="s">
        <v>106</v>
      </c>
      <c r="B57" s="31" t="s">
        <v>107</v>
      </c>
      <c r="C57" s="28">
        <f t="shared" si="18"/>
        <v>0</v>
      </c>
      <c r="D57" s="29">
        <f t="shared" si="19"/>
        <v>0</v>
      </c>
      <c r="E57" s="30">
        <v>0</v>
      </c>
      <c r="F57" s="32">
        <f t="shared" si="20"/>
        <v>0</v>
      </c>
      <c r="G57" s="30">
        <v>0</v>
      </c>
      <c r="H57" s="32">
        <f t="shared" si="21"/>
        <v>0</v>
      </c>
      <c r="I57" s="30">
        <v>0</v>
      </c>
      <c r="J57" s="32">
        <f t="shared" si="22"/>
        <v>0</v>
      </c>
      <c r="K57" s="33">
        <v>0</v>
      </c>
      <c r="L57" s="32">
        <f t="shared" si="23"/>
        <v>0</v>
      </c>
      <c r="M57" s="30">
        <v>0</v>
      </c>
      <c r="N57" s="32">
        <f t="shared" si="24"/>
        <v>0</v>
      </c>
      <c r="O57" s="30">
        <v>0</v>
      </c>
      <c r="P57" s="32">
        <f t="shared" si="25"/>
        <v>0</v>
      </c>
      <c r="Q57" s="30">
        <v>0</v>
      </c>
      <c r="R57" s="32">
        <f t="shared" si="26"/>
        <v>0</v>
      </c>
      <c r="S57" s="33">
        <v>0</v>
      </c>
      <c r="T57" s="32">
        <f t="shared" si="27"/>
        <v>0</v>
      </c>
      <c r="U57" s="30">
        <v>0</v>
      </c>
      <c r="V57" s="32">
        <f t="shared" si="28"/>
        <v>0</v>
      </c>
      <c r="W57" s="30">
        <v>0</v>
      </c>
      <c r="X57" s="32">
        <f t="shared" si="29"/>
        <v>0</v>
      </c>
      <c r="Y57" s="30">
        <v>0</v>
      </c>
      <c r="Z57" s="32">
        <f t="shared" si="30"/>
        <v>0</v>
      </c>
      <c r="AA57" s="30">
        <v>0</v>
      </c>
      <c r="AB57" s="32">
        <f t="shared" si="31"/>
        <v>0</v>
      </c>
      <c r="AC57" s="30">
        <v>0</v>
      </c>
      <c r="AD57" s="32">
        <f t="shared" si="32"/>
        <v>0</v>
      </c>
      <c r="AE57" s="30">
        <v>0</v>
      </c>
      <c r="AF57" s="32">
        <f t="shared" si="33"/>
        <v>0</v>
      </c>
      <c r="AG57" s="30">
        <v>0</v>
      </c>
      <c r="AH57" s="32">
        <f t="shared" si="34"/>
        <v>0</v>
      </c>
      <c r="AI57" s="30">
        <v>0</v>
      </c>
      <c r="AJ57" s="32">
        <f t="shared" si="35"/>
        <v>0</v>
      </c>
      <c r="AM57" s="21">
        <f t="shared" si="17"/>
        <v>2467825</v>
      </c>
      <c r="AN57" s="21">
        <v>189757</v>
      </c>
      <c r="AO57" s="21">
        <v>189395</v>
      </c>
      <c r="AP57" s="21">
        <v>189634</v>
      </c>
      <c r="AQ57" s="21">
        <v>208392</v>
      </c>
      <c r="AR57" s="21">
        <v>225185</v>
      </c>
      <c r="AS57" s="21">
        <v>230516</v>
      </c>
      <c r="AT57" s="21">
        <v>219967</v>
      </c>
      <c r="AU57" s="21">
        <v>185699</v>
      </c>
      <c r="AV57" s="21">
        <v>155603</v>
      </c>
      <c r="AW57" s="21">
        <v>144492</v>
      </c>
      <c r="AX57" s="21">
        <v>139656</v>
      </c>
      <c r="AY57" s="21">
        <v>120388</v>
      </c>
      <c r="AZ57" s="21">
        <v>93774</v>
      </c>
      <c r="BA57" s="21">
        <v>64246</v>
      </c>
      <c r="BB57" s="21">
        <v>44825</v>
      </c>
      <c r="BC57" s="21">
        <v>66296</v>
      </c>
    </row>
    <row r="58" spans="1:55" ht="12" x14ac:dyDescent="0.25">
      <c r="A58" s="30" t="s">
        <v>108</v>
      </c>
      <c r="B58" s="31" t="s">
        <v>109</v>
      </c>
      <c r="C58" s="28">
        <f t="shared" si="18"/>
        <v>0</v>
      </c>
      <c r="D58" s="29">
        <f t="shared" si="19"/>
        <v>0</v>
      </c>
      <c r="E58" s="30">
        <v>0</v>
      </c>
      <c r="F58" s="32">
        <f t="shared" si="20"/>
        <v>0</v>
      </c>
      <c r="G58" s="30">
        <v>0</v>
      </c>
      <c r="H58" s="32">
        <f t="shared" si="21"/>
        <v>0</v>
      </c>
      <c r="I58" s="30">
        <v>0</v>
      </c>
      <c r="J58" s="32">
        <f t="shared" si="22"/>
        <v>0</v>
      </c>
      <c r="K58" s="33">
        <v>0</v>
      </c>
      <c r="L58" s="32">
        <f t="shared" si="23"/>
        <v>0</v>
      </c>
      <c r="M58" s="30">
        <v>0</v>
      </c>
      <c r="N58" s="32">
        <f t="shared" si="24"/>
        <v>0</v>
      </c>
      <c r="O58" s="30">
        <v>0</v>
      </c>
      <c r="P58" s="32">
        <f t="shared" si="25"/>
        <v>0</v>
      </c>
      <c r="Q58" s="30">
        <v>0</v>
      </c>
      <c r="R58" s="32">
        <f t="shared" si="26"/>
        <v>0</v>
      </c>
      <c r="S58" s="33">
        <v>0</v>
      </c>
      <c r="T58" s="32">
        <f t="shared" si="27"/>
        <v>0</v>
      </c>
      <c r="U58" s="30">
        <v>0</v>
      </c>
      <c r="V58" s="32">
        <f t="shared" si="28"/>
        <v>0</v>
      </c>
      <c r="W58" s="30">
        <v>0</v>
      </c>
      <c r="X58" s="32">
        <f t="shared" si="29"/>
        <v>0</v>
      </c>
      <c r="Y58" s="30">
        <v>0</v>
      </c>
      <c r="Z58" s="32">
        <f t="shared" si="30"/>
        <v>0</v>
      </c>
      <c r="AA58" s="30">
        <v>0</v>
      </c>
      <c r="AB58" s="32">
        <f t="shared" si="31"/>
        <v>0</v>
      </c>
      <c r="AC58" s="30">
        <v>0</v>
      </c>
      <c r="AD58" s="32">
        <f t="shared" si="32"/>
        <v>0</v>
      </c>
      <c r="AE58" s="30">
        <v>0</v>
      </c>
      <c r="AF58" s="32">
        <f t="shared" si="33"/>
        <v>0</v>
      </c>
      <c r="AG58" s="30">
        <v>0</v>
      </c>
      <c r="AH58" s="32">
        <f t="shared" si="34"/>
        <v>0</v>
      </c>
      <c r="AI58" s="30">
        <v>0</v>
      </c>
      <c r="AJ58" s="32">
        <f t="shared" si="35"/>
        <v>0</v>
      </c>
      <c r="AM58" s="21">
        <f t="shared" si="17"/>
        <v>2467825</v>
      </c>
      <c r="AN58" s="21">
        <v>189757</v>
      </c>
      <c r="AO58" s="21">
        <v>189395</v>
      </c>
      <c r="AP58" s="21">
        <v>189634</v>
      </c>
      <c r="AQ58" s="21">
        <v>208392</v>
      </c>
      <c r="AR58" s="21">
        <v>225185</v>
      </c>
      <c r="AS58" s="21">
        <v>230516</v>
      </c>
      <c r="AT58" s="21">
        <v>219967</v>
      </c>
      <c r="AU58" s="21">
        <v>185699</v>
      </c>
      <c r="AV58" s="21">
        <v>155603</v>
      </c>
      <c r="AW58" s="21">
        <v>144492</v>
      </c>
      <c r="AX58" s="21">
        <v>139656</v>
      </c>
      <c r="AY58" s="21">
        <v>120388</v>
      </c>
      <c r="AZ58" s="21">
        <v>93774</v>
      </c>
      <c r="BA58" s="21">
        <v>64246</v>
      </c>
      <c r="BB58" s="21">
        <v>44825</v>
      </c>
      <c r="BC58" s="21">
        <v>66296</v>
      </c>
    </row>
    <row r="59" spans="1:55" ht="12" x14ac:dyDescent="0.25">
      <c r="A59" s="30" t="s">
        <v>110</v>
      </c>
      <c r="B59" s="31" t="s">
        <v>111</v>
      </c>
      <c r="C59" s="28">
        <f t="shared" si="18"/>
        <v>0</v>
      </c>
      <c r="D59" s="29">
        <f t="shared" si="19"/>
        <v>0</v>
      </c>
      <c r="E59" s="30">
        <v>0</v>
      </c>
      <c r="F59" s="32">
        <f t="shared" si="20"/>
        <v>0</v>
      </c>
      <c r="G59" s="30">
        <v>0</v>
      </c>
      <c r="H59" s="32">
        <f t="shared" si="21"/>
        <v>0</v>
      </c>
      <c r="I59" s="30">
        <v>0</v>
      </c>
      <c r="J59" s="32">
        <f t="shared" si="22"/>
        <v>0</v>
      </c>
      <c r="K59" s="33">
        <v>0</v>
      </c>
      <c r="L59" s="32">
        <f t="shared" si="23"/>
        <v>0</v>
      </c>
      <c r="M59" s="30">
        <v>0</v>
      </c>
      <c r="N59" s="32">
        <f t="shared" si="24"/>
        <v>0</v>
      </c>
      <c r="O59" s="30">
        <v>0</v>
      </c>
      <c r="P59" s="32">
        <f t="shared" si="25"/>
        <v>0</v>
      </c>
      <c r="Q59" s="30">
        <v>0</v>
      </c>
      <c r="R59" s="32">
        <f t="shared" si="26"/>
        <v>0</v>
      </c>
      <c r="S59" s="33">
        <v>0</v>
      </c>
      <c r="T59" s="32">
        <f t="shared" si="27"/>
        <v>0</v>
      </c>
      <c r="U59" s="30">
        <v>0</v>
      </c>
      <c r="V59" s="32">
        <f t="shared" si="28"/>
        <v>0</v>
      </c>
      <c r="W59" s="30">
        <v>0</v>
      </c>
      <c r="X59" s="32">
        <f t="shared" si="29"/>
        <v>0</v>
      </c>
      <c r="Y59" s="30">
        <v>0</v>
      </c>
      <c r="Z59" s="32">
        <f t="shared" si="30"/>
        <v>0</v>
      </c>
      <c r="AA59" s="30">
        <v>0</v>
      </c>
      <c r="AB59" s="32">
        <f t="shared" si="31"/>
        <v>0</v>
      </c>
      <c r="AC59" s="30">
        <v>0</v>
      </c>
      <c r="AD59" s="32">
        <f t="shared" si="32"/>
        <v>0</v>
      </c>
      <c r="AE59" s="30">
        <v>0</v>
      </c>
      <c r="AF59" s="32">
        <f t="shared" si="33"/>
        <v>0</v>
      </c>
      <c r="AG59" s="30">
        <v>0</v>
      </c>
      <c r="AH59" s="32">
        <f t="shared" si="34"/>
        <v>0</v>
      </c>
      <c r="AI59" s="30">
        <v>0</v>
      </c>
      <c r="AJ59" s="32">
        <f t="shared" si="35"/>
        <v>0</v>
      </c>
      <c r="AM59" s="21">
        <f t="shared" si="17"/>
        <v>2467825</v>
      </c>
      <c r="AN59" s="21">
        <v>189757</v>
      </c>
      <c r="AO59" s="21">
        <v>189395</v>
      </c>
      <c r="AP59" s="21">
        <v>189634</v>
      </c>
      <c r="AQ59" s="21">
        <v>208392</v>
      </c>
      <c r="AR59" s="21">
        <v>225185</v>
      </c>
      <c r="AS59" s="21">
        <v>230516</v>
      </c>
      <c r="AT59" s="21">
        <v>219967</v>
      </c>
      <c r="AU59" s="21">
        <v>185699</v>
      </c>
      <c r="AV59" s="21">
        <v>155603</v>
      </c>
      <c r="AW59" s="21">
        <v>144492</v>
      </c>
      <c r="AX59" s="21">
        <v>139656</v>
      </c>
      <c r="AY59" s="21">
        <v>120388</v>
      </c>
      <c r="AZ59" s="21">
        <v>93774</v>
      </c>
      <c r="BA59" s="21">
        <v>64246</v>
      </c>
      <c r="BB59" s="21">
        <v>44825</v>
      </c>
      <c r="BC59" s="21">
        <v>66296</v>
      </c>
    </row>
    <row r="60" spans="1:55" ht="12" x14ac:dyDescent="0.25">
      <c r="A60" s="30" t="s">
        <v>112</v>
      </c>
      <c r="B60" s="31" t="s">
        <v>113</v>
      </c>
      <c r="C60" s="28">
        <f t="shared" si="18"/>
        <v>36</v>
      </c>
      <c r="D60" s="29">
        <f t="shared" si="19"/>
        <v>1.4587744268738667</v>
      </c>
      <c r="E60" s="30">
        <v>0</v>
      </c>
      <c r="F60" s="32">
        <f t="shared" si="20"/>
        <v>0</v>
      </c>
      <c r="G60" s="30">
        <v>0</v>
      </c>
      <c r="H60" s="32">
        <f t="shared" si="21"/>
        <v>0</v>
      </c>
      <c r="I60" s="30">
        <v>0</v>
      </c>
      <c r="J60" s="32">
        <f t="shared" si="22"/>
        <v>0</v>
      </c>
      <c r="K60" s="33">
        <v>0</v>
      </c>
      <c r="L60" s="32">
        <f t="shared" si="23"/>
        <v>0</v>
      </c>
      <c r="M60" s="30">
        <v>0</v>
      </c>
      <c r="N60" s="32">
        <f t="shared" si="24"/>
        <v>0</v>
      </c>
      <c r="O60" s="30">
        <v>2</v>
      </c>
      <c r="P60" s="32">
        <f t="shared" si="25"/>
        <v>0.86761873362369635</v>
      </c>
      <c r="Q60" s="30">
        <v>1</v>
      </c>
      <c r="R60" s="32">
        <f t="shared" si="26"/>
        <v>0.45461364659244341</v>
      </c>
      <c r="S60" s="33">
        <v>4</v>
      </c>
      <c r="T60" s="32">
        <f t="shared" si="27"/>
        <v>2.1540234465452159</v>
      </c>
      <c r="U60" s="30">
        <v>1</v>
      </c>
      <c r="V60" s="32">
        <f t="shared" si="28"/>
        <v>0.6426611312121232</v>
      </c>
      <c r="W60" s="30">
        <v>3</v>
      </c>
      <c r="X60" s="32">
        <f t="shared" si="29"/>
        <v>2.0762395149904491</v>
      </c>
      <c r="Y60" s="30">
        <v>6</v>
      </c>
      <c r="Z60" s="32">
        <f t="shared" si="30"/>
        <v>4.2962708369135596</v>
      </c>
      <c r="AA60" s="30">
        <v>4</v>
      </c>
      <c r="AB60" s="32">
        <f t="shared" si="31"/>
        <v>3.3225902913911685</v>
      </c>
      <c r="AC60" s="30">
        <v>4</v>
      </c>
      <c r="AD60" s="32">
        <f t="shared" si="32"/>
        <v>4.2655746795487017</v>
      </c>
      <c r="AE60" s="30">
        <v>1</v>
      </c>
      <c r="AF60" s="32">
        <f t="shared" si="33"/>
        <v>1.5565171372536812</v>
      </c>
      <c r="AG60" s="30">
        <v>2</v>
      </c>
      <c r="AH60" s="32">
        <f t="shared" si="34"/>
        <v>4.4617958728388176</v>
      </c>
      <c r="AI60" s="30">
        <v>8</v>
      </c>
      <c r="AJ60" s="32">
        <f t="shared" si="35"/>
        <v>12.067093037287318</v>
      </c>
      <c r="AM60" s="21">
        <f t="shared" si="17"/>
        <v>2467825</v>
      </c>
      <c r="AN60" s="21">
        <v>189757</v>
      </c>
      <c r="AO60" s="21">
        <v>189395</v>
      </c>
      <c r="AP60" s="21">
        <v>189634</v>
      </c>
      <c r="AQ60" s="21">
        <v>208392</v>
      </c>
      <c r="AR60" s="21">
        <v>225185</v>
      </c>
      <c r="AS60" s="21">
        <v>230516</v>
      </c>
      <c r="AT60" s="21">
        <v>219967</v>
      </c>
      <c r="AU60" s="21">
        <v>185699</v>
      </c>
      <c r="AV60" s="21">
        <v>155603</v>
      </c>
      <c r="AW60" s="21">
        <v>144492</v>
      </c>
      <c r="AX60" s="21">
        <v>139656</v>
      </c>
      <c r="AY60" s="21">
        <v>120388</v>
      </c>
      <c r="AZ60" s="21">
        <v>93774</v>
      </c>
      <c r="BA60" s="21">
        <v>64246</v>
      </c>
      <c r="BB60" s="21">
        <v>44825</v>
      </c>
      <c r="BC60" s="21">
        <v>66296</v>
      </c>
    </row>
    <row r="61" spans="1:55" ht="12" x14ac:dyDescent="0.25">
      <c r="A61" s="30" t="s">
        <v>114</v>
      </c>
      <c r="B61" s="31" t="s">
        <v>153</v>
      </c>
      <c r="C61" s="28">
        <f t="shared" si="18"/>
        <v>1044</v>
      </c>
      <c r="D61" s="29">
        <f t="shared" si="19"/>
        <v>42.304458379342137</v>
      </c>
      <c r="E61" s="30">
        <v>0</v>
      </c>
      <c r="F61" s="32">
        <f t="shared" si="20"/>
        <v>0</v>
      </c>
      <c r="G61" s="30">
        <v>0</v>
      </c>
      <c r="H61" s="32">
        <f t="shared" si="21"/>
        <v>0</v>
      </c>
      <c r="I61" s="30">
        <v>0</v>
      </c>
      <c r="J61" s="32">
        <f t="shared" si="22"/>
        <v>0</v>
      </c>
      <c r="K61" s="33">
        <v>0</v>
      </c>
      <c r="L61" s="32">
        <f t="shared" si="23"/>
        <v>0</v>
      </c>
      <c r="M61" s="30">
        <v>0</v>
      </c>
      <c r="N61" s="32">
        <f t="shared" si="24"/>
        <v>0</v>
      </c>
      <c r="O61" s="30">
        <v>1</v>
      </c>
      <c r="P61" s="32">
        <f t="shared" si="25"/>
        <v>0.43380936681184817</v>
      </c>
      <c r="Q61" s="30">
        <v>0</v>
      </c>
      <c r="R61" s="32">
        <f t="shared" si="26"/>
        <v>0</v>
      </c>
      <c r="S61" s="33">
        <v>2</v>
      </c>
      <c r="T61" s="32">
        <f t="shared" si="27"/>
        <v>1.077011723272608</v>
      </c>
      <c r="U61" s="30">
        <v>5</v>
      </c>
      <c r="V61" s="32">
        <f t="shared" si="28"/>
        <v>3.2133056560606161</v>
      </c>
      <c r="W61" s="30">
        <v>19</v>
      </c>
      <c r="X61" s="32">
        <f t="shared" si="29"/>
        <v>13.149516928272845</v>
      </c>
      <c r="Y61" s="30">
        <v>53</v>
      </c>
      <c r="Z61" s="32">
        <f t="shared" si="30"/>
        <v>37.950392392736433</v>
      </c>
      <c r="AA61" s="30">
        <v>99</v>
      </c>
      <c r="AB61" s="32">
        <f t="shared" si="31"/>
        <v>82.234109711931424</v>
      </c>
      <c r="AC61" s="30">
        <v>185</v>
      </c>
      <c r="AD61" s="32">
        <f t="shared" si="32"/>
        <v>197.28282892912748</v>
      </c>
      <c r="AE61" s="30">
        <v>218</v>
      </c>
      <c r="AF61" s="32">
        <f t="shared" si="33"/>
        <v>339.32073592130246</v>
      </c>
      <c r="AG61" s="30">
        <v>200</v>
      </c>
      <c r="AH61" s="32">
        <f t="shared" si="34"/>
        <v>446.1795872838818</v>
      </c>
      <c r="AI61" s="30">
        <v>262</v>
      </c>
      <c r="AJ61" s="32">
        <f t="shared" si="35"/>
        <v>395.19729697115963</v>
      </c>
      <c r="AM61" s="21">
        <f t="shared" si="17"/>
        <v>2467825</v>
      </c>
      <c r="AN61" s="21">
        <v>189757</v>
      </c>
      <c r="AO61" s="21">
        <v>189395</v>
      </c>
      <c r="AP61" s="21">
        <v>189634</v>
      </c>
      <c r="AQ61" s="21">
        <v>208392</v>
      </c>
      <c r="AR61" s="21">
        <v>225185</v>
      </c>
      <c r="AS61" s="21">
        <v>230516</v>
      </c>
      <c r="AT61" s="21">
        <v>219967</v>
      </c>
      <c r="AU61" s="21">
        <v>185699</v>
      </c>
      <c r="AV61" s="21">
        <v>155603</v>
      </c>
      <c r="AW61" s="21">
        <v>144492</v>
      </c>
      <c r="AX61" s="21">
        <v>139656</v>
      </c>
      <c r="AY61" s="21">
        <v>120388</v>
      </c>
      <c r="AZ61" s="21">
        <v>93774</v>
      </c>
      <c r="BA61" s="21">
        <v>64246</v>
      </c>
      <c r="BB61" s="21">
        <v>44825</v>
      </c>
      <c r="BC61" s="21">
        <v>66296</v>
      </c>
    </row>
    <row r="62" spans="1:55" ht="12" x14ac:dyDescent="0.25">
      <c r="A62" s="30" t="s">
        <v>115</v>
      </c>
      <c r="B62" s="31" t="s">
        <v>154</v>
      </c>
      <c r="C62" s="28">
        <f t="shared" si="18"/>
        <v>116</v>
      </c>
      <c r="D62" s="29">
        <f t="shared" si="19"/>
        <v>4.7004953754824594</v>
      </c>
      <c r="E62" s="30">
        <v>2</v>
      </c>
      <c r="F62" s="32">
        <f t="shared" si="20"/>
        <v>1.053979563336267</v>
      </c>
      <c r="G62" s="30">
        <v>0</v>
      </c>
      <c r="H62" s="32">
        <f t="shared" si="21"/>
        <v>0</v>
      </c>
      <c r="I62" s="30">
        <v>0</v>
      </c>
      <c r="J62" s="32">
        <f t="shared" si="22"/>
        <v>0</v>
      </c>
      <c r="K62" s="33">
        <v>6</v>
      </c>
      <c r="L62" s="32">
        <f t="shared" si="23"/>
        <v>2.8791892203155589</v>
      </c>
      <c r="M62" s="30">
        <v>19</v>
      </c>
      <c r="N62" s="32">
        <f t="shared" si="24"/>
        <v>8.4375069387392596</v>
      </c>
      <c r="O62" s="30">
        <v>30</v>
      </c>
      <c r="P62" s="32">
        <f t="shared" si="25"/>
        <v>13.014281004355444</v>
      </c>
      <c r="Q62" s="30">
        <v>25</v>
      </c>
      <c r="R62" s="32">
        <f t="shared" si="26"/>
        <v>11.365341164811085</v>
      </c>
      <c r="S62" s="33">
        <v>14</v>
      </c>
      <c r="T62" s="32">
        <f t="shared" si="27"/>
        <v>7.5390820629082542</v>
      </c>
      <c r="U62" s="30">
        <v>8</v>
      </c>
      <c r="V62" s="32">
        <f t="shared" si="28"/>
        <v>5.1412890496969856</v>
      </c>
      <c r="W62" s="30">
        <v>5</v>
      </c>
      <c r="X62" s="32">
        <f t="shared" si="29"/>
        <v>3.4603991916507488</v>
      </c>
      <c r="Y62" s="30">
        <v>4</v>
      </c>
      <c r="Z62" s="32">
        <f t="shared" si="30"/>
        <v>2.8641805579423729</v>
      </c>
      <c r="AA62" s="30">
        <v>0</v>
      </c>
      <c r="AB62" s="32">
        <f t="shared" si="31"/>
        <v>0</v>
      </c>
      <c r="AC62" s="30">
        <v>1</v>
      </c>
      <c r="AD62" s="32">
        <f t="shared" si="32"/>
        <v>1.0663936698871754</v>
      </c>
      <c r="AE62" s="30">
        <v>1</v>
      </c>
      <c r="AF62" s="32">
        <f t="shared" si="33"/>
        <v>1.5565171372536812</v>
      </c>
      <c r="AG62" s="30">
        <v>0</v>
      </c>
      <c r="AH62" s="32">
        <f t="shared" si="34"/>
        <v>0</v>
      </c>
      <c r="AI62" s="30">
        <v>1</v>
      </c>
      <c r="AJ62" s="32">
        <f t="shared" si="35"/>
        <v>1.5083866296609147</v>
      </c>
      <c r="AM62" s="21">
        <f t="shared" si="17"/>
        <v>2467825</v>
      </c>
      <c r="AN62" s="21">
        <v>189757</v>
      </c>
      <c r="AO62" s="21">
        <v>189395</v>
      </c>
      <c r="AP62" s="21">
        <v>189634</v>
      </c>
      <c r="AQ62" s="21">
        <v>208392</v>
      </c>
      <c r="AR62" s="21">
        <v>225185</v>
      </c>
      <c r="AS62" s="21">
        <v>230516</v>
      </c>
      <c r="AT62" s="21">
        <v>219967</v>
      </c>
      <c r="AU62" s="21">
        <v>185699</v>
      </c>
      <c r="AV62" s="21">
        <v>155603</v>
      </c>
      <c r="AW62" s="21">
        <v>144492</v>
      </c>
      <c r="AX62" s="21">
        <v>139656</v>
      </c>
      <c r="AY62" s="21">
        <v>120388</v>
      </c>
      <c r="AZ62" s="21">
        <v>93774</v>
      </c>
      <c r="BA62" s="21">
        <v>64246</v>
      </c>
      <c r="BB62" s="21">
        <v>44825</v>
      </c>
      <c r="BC62" s="21">
        <v>66296</v>
      </c>
    </row>
    <row r="63" spans="1:55" ht="12" x14ac:dyDescent="0.25">
      <c r="A63" s="30" t="s">
        <v>116</v>
      </c>
      <c r="B63" s="31" t="s">
        <v>117</v>
      </c>
      <c r="C63" s="28">
        <f t="shared" si="18"/>
        <v>0</v>
      </c>
      <c r="D63" s="29">
        <f t="shared" si="19"/>
        <v>0</v>
      </c>
      <c r="E63" s="30">
        <v>0</v>
      </c>
      <c r="F63" s="32">
        <f t="shared" si="20"/>
        <v>0</v>
      </c>
      <c r="G63" s="30">
        <v>0</v>
      </c>
      <c r="H63" s="32">
        <f t="shared" si="21"/>
        <v>0</v>
      </c>
      <c r="I63" s="30">
        <v>0</v>
      </c>
      <c r="J63" s="32">
        <f t="shared" si="22"/>
        <v>0</v>
      </c>
      <c r="K63" s="33">
        <v>0</v>
      </c>
      <c r="L63" s="32">
        <f t="shared" si="23"/>
        <v>0</v>
      </c>
      <c r="M63" s="30">
        <v>0</v>
      </c>
      <c r="N63" s="32">
        <f t="shared" si="24"/>
        <v>0</v>
      </c>
      <c r="O63" s="30">
        <v>0</v>
      </c>
      <c r="P63" s="32">
        <f t="shared" si="25"/>
        <v>0</v>
      </c>
      <c r="Q63" s="30">
        <v>0</v>
      </c>
      <c r="R63" s="32">
        <f t="shared" si="26"/>
        <v>0</v>
      </c>
      <c r="S63" s="33">
        <v>0</v>
      </c>
      <c r="T63" s="32">
        <f t="shared" si="27"/>
        <v>0</v>
      </c>
      <c r="U63" s="30">
        <v>0</v>
      </c>
      <c r="V63" s="32">
        <f t="shared" si="28"/>
        <v>0</v>
      </c>
      <c r="W63" s="30">
        <v>0</v>
      </c>
      <c r="X63" s="32">
        <f t="shared" si="29"/>
        <v>0</v>
      </c>
      <c r="Y63" s="30">
        <v>0</v>
      </c>
      <c r="Z63" s="32">
        <f t="shared" si="30"/>
        <v>0</v>
      </c>
      <c r="AA63" s="30">
        <v>0</v>
      </c>
      <c r="AB63" s="32">
        <f t="shared" si="31"/>
        <v>0</v>
      </c>
      <c r="AC63" s="30">
        <v>0</v>
      </c>
      <c r="AD63" s="32">
        <f t="shared" si="32"/>
        <v>0</v>
      </c>
      <c r="AE63" s="30">
        <v>0</v>
      </c>
      <c r="AF63" s="32">
        <f t="shared" si="33"/>
        <v>0</v>
      </c>
      <c r="AG63" s="30">
        <v>0</v>
      </c>
      <c r="AH63" s="32">
        <f t="shared" si="34"/>
        <v>0</v>
      </c>
      <c r="AI63" s="30">
        <v>0</v>
      </c>
      <c r="AJ63" s="32">
        <f t="shared" si="35"/>
        <v>0</v>
      </c>
      <c r="AM63" s="21">
        <f t="shared" si="17"/>
        <v>2467825</v>
      </c>
      <c r="AN63" s="21">
        <v>189757</v>
      </c>
      <c r="AO63" s="21">
        <v>189395</v>
      </c>
      <c r="AP63" s="21">
        <v>189634</v>
      </c>
      <c r="AQ63" s="21">
        <v>208392</v>
      </c>
      <c r="AR63" s="21">
        <v>225185</v>
      </c>
      <c r="AS63" s="21">
        <v>230516</v>
      </c>
      <c r="AT63" s="21">
        <v>219967</v>
      </c>
      <c r="AU63" s="21">
        <v>185699</v>
      </c>
      <c r="AV63" s="21">
        <v>155603</v>
      </c>
      <c r="AW63" s="21">
        <v>144492</v>
      </c>
      <c r="AX63" s="21">
        <v>139656</v>
      </c>
      <c r="AY63" s="21">
        <v>120388</v>
      </c>
      <c r="AZ63" s="21">
        <v>93774</v>
      </c>
      <c r="BA63" s="21">
        <v>64246</v>
      </c>
      <c r="BB63" s="21">
        <v>44825</v>
      </c>
      <c r="BC63" s="21">
        <v>66296</v>
      </c>
    </row>
    <row r="64" spans="1:55" ht="12" x14ac:dyDescent="0.25">
      <c r="A64" s="30" t="s">
        <v>118</v>
      </c>
      <c r="B64" s="31" t="s">
        <v>155</v>
      </c>
      <c r="C64" s="28">
        <f t="shared" si="18"/>
        <v>96</v>
      </c>
      <c r="D64" s="29">
        <f t="shared" si="19"/>
        <v>3.8900651383303106</v>
      </c>
      <c r="E64" s="30">
        <v>5</v>
      </c>
      <c r="F64" s="32">
        <f t="shared" si="20"/>
        <v>2.6349489083406672</v>
      </c>
      <c r="G64" s="30">
        <v>3</v>
      </c>
      <c r="H64" s="32">
        <f t="shared" si="21"/>
        <v>1.5839911296496738</v>
      </c>
      <c r="I64" s="30">
        <v>0</v>
      </c>
      <c r="J64" s="32">
        <f t="shared" si="22"/>
        <v>0</v>
      </c>
      <c r="K64" s="33">
        <v>0</v>
      </c>
      <c r="L64" s="32">
        <f t="shared" si="23"/>
        <v>0</v>
      </c>
      <c r="M64" s="30">
        <v>0</v>
      </c>
      <c r="N64" s="32">
        <f t="shared" si="24"/>
        <v>0</v>
      </c>
      <c r="O64" s="30">
        <v>3</v>
      </c>
      <c r="P64" s="32">
        <f t="shared" si="25"/>
        <v>1.3014281004355446</v>
      </c>
      <c r="Q64" s="30">
        <v>0</v>
      </c>
      <c r="R64" s="32">
        <f t="shared" si="26"/>
        <v>0</v>
      </c>
      <c r="S64" s="33">
        <v>2</v>
      </c>
      <c r="T64" s="32">
        <f t="shared" si="27"/>
        <v>1.077011723272608</v>
      </c>
      <c r="U64" s="30">
        <v>2</v>
      </c>
      <c r="V64" s="32">
        <f t="shared" si="28"/>
        <v>1.2853222624242464</v>
      </c>
      <c r="W64" s="30">
        <v>5</v>
      </c>
      <c r="X64" s="32">
        <f t="shared" si="29"/>
        <v>3.4603991916507488</v>
      </c>
      <c r="Y64" s="30">
        <v>11</v>
      </c>
      <c r="Z64" s="32">
        <f t="shared" si="30"/>
        <v>7.8764965343415252</v>
      </c>
      <c r="AA64" s="30">
        <v>14</v>
      </c>
      <c r="AB64" s="32">
        <f t="shared" si="31"/>
        <v>11.629066019869089</v>
      </c>
      <c r="AC64" s="30">
        <v>15</v>
      </c>
      <c r="AD64" s="32">
        <f t="shared" si="32"/>
        <v>15.995905048307634</v>
      </c>
      <c r="AE64" s="30">
        <v>17</v>
      </c>
      <c r="AF64" s="32">
        <f t="shared" si="33"/>
        <v>26.460791333312581</v>
      </c>
      <c r="AG64" s="30">
        <v>9</v>
      </c>
      <c r="AH64" s="32">
        <f t="shared" si="34"/>
        <v>20.078081427774681</v>
      </c>
      <c r="AI64" s="30">
        <v>10</v>
      </c>
      <c r="AJ64" s="32">
        <f t="shared" si="35"/>
        <v>15.083866296609147</v>
      </c>
      <c r="AM64" s="21">
        <f t="shared" si="17"/>
        <v>2467825</v>
      </c>
      <c r="AN64" s="21">
        <v>189757</v>
      </c>
      <c r="AO64" s="21">
        <v>189395</v>
      </c>
      <c r="AP64" s="21">
        <v>189634</v>
      </c>
      <c r="AQ64" s="21">
        <v>208392</v>
      </c>
      <c r="AR64" s="21">
        <v>225185</v>
      </c>
      <c r="AS64" s="21">
        <v>230516</v>
      </c>
      <c r="AT64" s="21">
        <v>219967</v>
      </c>
      <c r="AU64" s="21">
        <v>185699</v>
      </c>
      <c r="AV64" s="21">
        <v>155603</v>
      </c>
      <c r="AW64" s="21">
        <v>144492</v>
      </c>
      <c r="AX64" s="21">
        <v>139656</v>
      </c>
      <c r="AY64" s="21">
        <v>120388</v>
      </c>
      <c r="AZ64" s="21">
        <v>93774</v>
      </c>
      <c r="BA64" s="21">
        <v>64246</v>
      </c>
      <c r="BB64" s="21">
        <v>44825</v>
      </c>
      <c r="BC64" s="21">
        <v>66296</v>
      </c>
    </row>
    <row r="65" spans="1:55" ht="12" x14ac:dyDescent="0.25">
      <c r="A65" s="30" t="s">
        <v>119</v>
      </c>
      <c r="B65" s="31" t="s">
        <v>120</v>
      </c>
      <c r="C65" s="28">
        <f t="shared" si="18"/>
        <v>2</v>
      </c>
      <c r="D65" s="29">
        <f t="shared" si="19"/>
        <v>8.1043023715214824E-2</v>
      </c>
      <c r="E65" s="30">
        <v>0</v>
      </c>
      <c r="F65" s="32">
        <f t="shared" si="20"/>
        <v>0</v>
      </c>
      <c r="G65" s="30">
        <v>0</v>
      </c>
      <c r="H65" s="32">
        <f t="shared" si="21"/>
        <v>0</v>
      </c>
      <c r="I65" s="30">
        <v>0</v>
      </c>
      <c r="J65" s="32">
        <f t="shared" si="22"/>
        <v>0</v>
      </c>
      <c r="K65" s="33">
        <v>0</v>
      </c>
      <c r="L65" s="32">
        <f t="shared" si="23"/>
        <v>0</v>
      </c>
      <c r="M65" s="30">
        <v>0</v>
      </c>
      <c r="N65" s="32">
        <f t="shared" si="24"/>
        <v>0</v>
      </c>
      <c r="O65" s="30">
        <v>0</v>
      </c>
      <c r="P65" s="32">
        <f t="shared" si="25"/>
        <v>0</v>
      </c>
      <c r="Q65" s="30">
        <v>0</v>
      </c>
      <c r="R65" s="32">
        <f t="shared" si="26"/>
        <v>0</v>
      </c>
      <c r="S65" s="33">
        <v>0</v>
      </c>
      <c r="T65" s="32">
        <f t="shared" si="27"/>
        <v>0</v>
      </c>
      <c r="U65" s="30">
        <v>0</v>
      </c>
      <c r="V65" s="32">
        <f t="shared" si="28"/>
        <v>0</v>
      </c>
      <c r="W65" s="30">
        <v>0</v>
      </c>
      <c r="X65" s="32">
        <f t="shared" si="29"/>
        <v>0</v>
      </c>
      <c r="Y65" s="30">
        <v>0</v>
      </c>
      <c r="Z65" s="32">
        <f t="shared" si="30"/>
        <v>0</v>
      </c>
      <c r="AA65" s="30">
        <v>0</v>
      </c>
      <c r="AB65" s="32">
        <f t="shared" si="31"/>
        <v>0</v>
      </c>
      <c r="AC65" s="30">
        <v>1</v>
      </c>
      <c r="AD65" s="32">
        <f t="shared" si="32"/>
        <v>1.0663936698871754</v>
      </c>
      <c r="AE65" s="30">
        <v>0</v>
      </c>
      <c r="AF65" s="32">
        <f t="shared" si="33"/>
        <v>0</v>
      </c>
      <c r="AG65" s="30">
        <v>0</v>
      </c>
      <c r="AH65" s="32">
        <f t="shared" si="34"/>
        <v>0</v>
      </c>
      <c r="AI65" s="30">
        <v>1</v>
      </c>
      <c r="AJ65" s="32">
        <f t="shared" si="35"/>
        <v>1.5083866296609147</v>
      </c>
      <c r="AM65" s="21">
        <f t="shared" si="17"/>
        <v>2467825</v>
      </c>
      <c r="AN65" s="21">
        <v>189757</v>
      </c>
      <c r="AO65" s="21">
        <v>189395</v>
      </c>
      <c r="AP65" s="21">
        <v>189634</v>
      </c>
      <c r="AQ65" s="21">
        <v>208392</v>
      </c>
      <c r="AR65" s="21">
        <v>225185</v>
      </c>
      <c r="AS65" s="21">
        <v>230516</v>
      </c>
      <c r="AT65" s="21">
        <v>219967</v>
      </c>
      <c r="AU65" s="21">
        <v>185699</v>
      </c>
      <c r="AV65" s="21">
        <v>155603</v>
      </c>
      <c r="AW65" s="21">
        <v>144492</v>
      </c>
      <c r="AX65" s="21">
        <v>139656</v>
      </c>
      <c r="AY65" s="21">
        <v>120388</v>
      </c>
      <c r="AZ65" s="21">
        <v>93774</v>
      </c>
      <c r="BA65" s="21">
        <v>64246</v>
      </c>
      <c r="BB65" s="21">
        <v>44825</v>
      </c>
      <c r="BC65" s="21">
        <v>66296</v>
      </c>
    </row>
    <row r="66" spans="1:55" ht="12" x14ac:dyDescent="0.25">
      <c r="A66" s="30" t="s">
        <v>121</v>
      </c>
      <c r="B66" s="31" t="s">
        <v>122</v>
      </c>
      <c r="C66" s="28">
        <f t="shared" si="18"/>
        <v>0</v>
      </c>
      <c r="D66" s="29">
        <f t="shared" si="19"/>
        <v>0</v>
      </c>
      <c r="E66" s="30">
        <v>0</v>
      </c>
      <c r="F66" s="32">
        <f t="shared" si="20"/>
        <v>0</v>
      </c>
      <c r="G66" s="30">
        <v>0</v>
      </c>
      <c r="H66" s="32">
        <f t="shared" si="21"/>
        <v>0</v>
      </c>
      <c r="I66" s="30">
        <v>0</v>
      </c>
      <c r="J66" s="32">
        <f t="shared" si="22"/>
        <v>0</v>
      </c>
      <c r="K66" s="33">
        <v>0</v>
      </c>
      <c r="L66" s="32">
        <f t="shared" si="23"/>
        <v>0</v>
      </c>
      <c r="M66" s="30">
        <v>0</v>
      </c>
      <c r="N66" s="32">
        <f t="shared" si="24"/>
        <v>0</v>
      </c>
      <c r="O66" s="30">
        <v>0</v>
      </c>
      <c r="P66" s="32">
        <f t="shared" si="25"/>
        <v>0</v>
      </c>
      <c r="Q66" s="30">
        <v>0</v>
      </c>
      <c r="R66" s="32">
        <f t="shared" si="26"/>
        <v>0</v>
      </c>
      <c r="S66" s="33">
        <v>0</v>
      </c>
      <c r="T66" s="32">
        <f t="shared" si="27"/>
        <v>0</v>
      </c>
      <c r="U66" s="30">
        <v>0</v>
      </c>
      <c r="V66" s="32">
        <f t="shared" si="28"/>
        <v>0</v>
      </c>
      <c r="W66" s="30">
        <v>0</v>
      </c>
      <c r="X66" s="32">
        <f t="shared" si="29"/>
        <v>0</v>
      </c>
      <c r="Y66" s="30">
        <v>0</v>
      </c>
      <c r="Z66" s="32">
        <f t="shared" si="30"/>
        <v>0</v>
      </c>
      <c r="AA66" s="30">
        <v>0</v>
      </c>
      <c r="AB66" s="32">
        <f t="shared" si="31"/>
        <v>0</v>
      </c>
      <c r="AC66" s="30">
        <v>0</v>
      </c>
      <c r="AD66" s="32">
        <f t="shared" si="32"/>
        <v>0</v>
      </c>
      <c r="AE66" s="30">
        <v>0</v>
      </c>
      <c r="AF66" s="32">
        <f t="shared" si="33"/>
        <v>0</v>
      </c>
      <c r="AG66" s="30">
        <v>0</v>
      </c>
      <c r="AH66" s="32">
        <f t="shared" si="34"/>
        <v>0</v>
      </c>
      <c r="AI66" s="30">
        <v>0</v>
      </c>
      <c r="AJ66" s="32">
        <f t="shared" si="35"/>
        <v>0</v>
      </c>
      <c r="AM66" s="21">
        <f t="shared" si="17"/>
        <v>2467825</v>
      </c>
      <c r="AN66" s="21">
        <v>189757</v>
      </c>
      <c r="AO66" s="21">
        <v>189395</v>
      </c>
      <c r="AP66" s="21">
        <v>189634</v>
      </c>
      <c r="AQ66" s="21">
        <v>208392</v>
      </c>
      <c r="AR66" s="21">
        <v>225185</v>
      </c>
      <c r="AS66" s="21">
        <v>230516</v>
      </c>
      <c r="AT66" s="21">
        <v>219967</v>
      </c>
      <c r="AU66" s="21">
        <v>185699</v>
      </c>
      <c r="AV66" s="21">
        <v>155603</v>
      </c>
      <c r="AW66" s="21">
        <v>144492</v>
      </c>
      <c r="AX66" s="21">
        <v>139656</v>
      </c>
      <c r="AY66" s="21">
        <v>120388</v>
      </c>
      <c r="AZ66" s="21">
        <v>93774</v>
      </c>
      <c r="BA66" s="21">
        <v>64246</v>
      </c>
      <c r="BB66" s="21">
        <v>44825</v>
      </c>
      <c r="BC66" s="21">
        <v>66296</v>
      </c>
    </row>
    <row r="67" spans="1:55" ht="12" x14ac:dyDescent="0.25">
      <c r="A67" s="30" t="s">
        <v>123</v>
      </c>
      <c r="B67" s="31" t="s">
        <v>124</v>
      </c>
      <c r="C67" s="28">
        <f t="shared" si="18"/>
        <v>141</v>
      </c>
      <c r="D67" s="29">
        <f t="shared" si="19"/>
        <v>5.7135331719226441</v>
      </c>
      <c r="E67" s="30">
        <v>0</v>
      </c>
      <c r="F67" s="32">
        <f t="shared" si="20"/>
        <v>0</v>
      </c>
      <c r="G67" s="30">
        <v>0</v>
      </c>
      <c r="H67" s="32">
        <f t="shared" si="21"/>
        <v>0</v>
      </c>
      <c r="I67" s="30">
        <v>0</v>
      </c>
      <c r="J67" s="32">
        <f t="shared" si="22"/>
        <v>0</v>
      </c>
      <c r="K67" s="33">
        <v>0</v>
      </c>
      <c r="L67" s="32">
        <f t="shared" si="23"/>
        <v>0</v>
      </c>
      <c r="M67" s="30">
        <v>0</v>
      </c>
      <c r="N67" s="32">
        <f t="shared" si="24"/>
        <v>0</v>
      </c>
      <c r="O67" s="30">
        <v>0</v>
      </c>
      <c r="P67" s="32">
        <f t="shared" si="25"/>
        <v>0</v>
      </c>
      <c r="Q67" s="30">
        <v>0</v>
      </c>
      <c r="R67" s="32">
        <f t="shared" si="26"/>
        <v>0</v>
      </c>
      <c r="S67" s="33">
        <v>2</v>
      </c>
      <c r="T67" s="32">
        <f t="shared" si="27"/>
        <v>1.077011723272608</v>
      </c>
      <c r="U67" s="30">
        <v>2</v>
      </c>
      <c r="V67" s="32">
        <f t="shared" si="28"/>
        <v>1.2853222624242464</v>
      </c>
      <c r="W67" s="30">
        <v>3</v>
      </c>
      <c r="X67" s="32">
        <f t="shared" si="29"/>
        <v>2.0762395149904491</v>
      </c>
      <c r="Y67" s="30">
        <v>4</v>
      </c>
      <c r="Z67" s="32">
        <f t="shared" si="30"/>
        <v>2.8641805579423729</v>
      </c>
      <c r="AA67" s="30">
        <v>12</v>
      </c>
      <c r="AB67" s="32">
        <f t="shared" si="31"/>
        <v>9.9677708741735067</v>
      </c>
      <c r="AC67" s="30">
        <v>19</v>
      </c>
      <c r="AD67" s="32">
        <f t="shared" si="32"/>
        <v>20.261479727856333</v>
      </c>
      <c r="AE67" s="30">
        <v>24</v>
      </c>
      <c r="AF67" s="32">
        <f t="shared" si="33"/>
        <v>37.356411294088346</v>
      </c>
      <c r="AG67" s="30">
        <v>15</v>
      </c>
      <c r="AH67" s="32">
        <f t="shared" si="34"/>
        <v>33.463469046291131</v>
      </c>
      <c r="AI67" s="30">
        <v>60</v>
      </c>
      <c r="AJ67" s="32">
        <f t="shared" si="35"/>
        <v>90.503197779654883</v>
      </c>
      <c r="AM67" s="21">
        <f t="shared" si="17"/>
        <v>2467825</v>
      </c>
      <c r="AN67" s="21">
        <v>189757</v>
      </c>
      <c r="AO67" s="21">
        <v>189395</v>
      </c>
      <c r="AP67" s="21">
        <v>189634</v>
      </c>
      <c r="AQ67" s="21">
        <v>208392</v>
      </c>
      <c r="AR67" s="21">
        <v>225185</v>
      </c>
      <c r="AS67" s="21">
        <v>230516</v>
      </c>
      <c r="AT67" s="21">
        <v>219967</v>
      </c>
      <c r="AU67" s="21">
        <v>185699</v>
      </c>
      <c r="AV67" s="21">
        <v>155603</v>
      </c>
      <c r="AW67" s="21">
        <v>144492</v>
      </c>
      <c r="AX67" s="21">
        <v>139656</v>
      </c>
      <c r="AY67" s="21">
        <v>120388</v>
      </c>
      <c r="AZ67" s="21">
        <v>93774</v>
      </c>
      <c r="BA67" s="21">
        <v>64246</v>
      </c>
      <c r="BB67" s="21">
        <v>44825</v>
      </c>
      <c r="BC67" s="21">
        <v>66296</v>
      </c>
    </row>
    <row r="68" spans="1:55" ht="12" x14ac:dyDescent="0.25">
      <c r="A68" s="30" t="s">
        <v>125</v>
      </c>
      <c r="B68" s="31" t="s">
        <v>126</v>
      </c>
      <c r="C68" s="28">
        <f t="shared" si="18"/>
        <v>0</v>
      </c>
      <c r="D68" s="29">
        <f t="shared" si="19"/>
        <v>0</v>
      </c>
      <c r="E68" s="30">
        <v>0</v>
      </c>
      <c r="F68" s="32">
        <f t="shared" si="20"/>
        <v>0</v>
      </c>
      <c r="G68" s="30">
        <v>0</v>
      </c>
      <c r="H68" s="32">
        <f t="shared" si="21"/>
        <v>0</v>
      </c>
      <c r="I68" s="30">
        <v>0</v>
      </c>
      <c r="J68" s="32">
        <f t="shared" si="22"/>
        <v>0</v>
      </c>
      <c r="K68" s="33">
        <v>0</v>
      </c>
      <c r="L68" s="32">
        <f t="shared" si="23"/>
        <v>0</v>
      </c>
      <c r="M68" s="30">
        <v>0</v>
      </c>
      <c r="N68" s="32">
        <f t="shared" si="24"/>
        <v>0</v>
      </c>
      <c r="O68" s="30">
        <v>0</v>
      </c>
      <c r="P68" s="32">
        <f t="shared" si="25"/>
        <v>0</v>
      </c>
      <c r="Q68" s="30">
        <v>0</v>
      </c>
      <c r="R68" s="32">
        <f t="shared" si="26"/>
        <v>0</v>
      </c>
      <c r="S68" s="33">
        <v>0</v>
      </c>
      <c r="T68" s="32">
        <f t="shared" si="27"/>
        <v>0</v>
      </c>
      <c r="U68" s="30">
        <v>0</v>
      </c>
      <c r="V68" s="32">
        <f t="shared" si="28"/>
        <v>0</v>
      </c>
      <c r="W68" s="30">
        <v>0</v>
      </c>
      <c r="X68" s="32">
        <f t="shared" si="29"/>
        <v>0</v>
      </c>
      <c r="Y68" s="30">
        <v>0</v>
      </c>
      <c r="Z68" s="32">
        <f t="shared" si="30"/>
        <v>0</v>
      </c>
      <c r="AA68" s="30">
        <v>0</v>
      </c>
      <c r="AB68" s="32">
        <f t="shared" si="31"/>
        <v>0</v>
      </c>
      <c r="AC68" s="30">
        <v>0</v>
      </c>
      <c r="AD68" s="32">
        <f t="shared" si="32"/>
        <v>0</v>
      </c>
      <c r="AE68" s="30">
        <v>0</v>
      </c>
      <c r="AF68" s="32">
        <f t="shared" si="33"/>
        <v>0</v>
      </c>
      <c r="AG68" s="30">
        <v>0</v>
      </c>
      <c r="AH68" s="32">
        <f t="shared" si="34"/>
        <v>0</v>
      </c>
      <c r="AI68" s="30">
        <v>0</v>
      </c>
      <c r="AJ68" s="32">
        <f t="shared" si="35"/>
        <v>0</v>
      </c>
      <c r="AM68" s="21">
        <f t="shared" si="17"/>
        <v>2467825</v>
      </c>
      <c r="AN68" s="21">
        <v>189757</v>
      </c>
      <c r="AO68" s="21">
        <v>189395</v>
      </c>
      <c r="AP68" s="21">
        <v>189634</v>
      </c>
      <c r="AQ68" s="21">
        <v>208392</v>
      </c>
      <c r="AR68" s="21">
        <v>225185</v>
      </c>
      <c r="AS68" s="21">
        <v>230516</v>
      </c>
      <c r="AT68" s="21">
        <v>219967</v>
      </c>
      <c r="AU68" s="21">
        <v>185699</v>
      </c>
      <c r="AV68" s="21">
        <v>155603</v>
      </c>
      <c r="AW68" s="21">
        <v>144492</v>
      </c>
      <c r="AX68" s="21">
        <v>139656</v>
      </c>
      <c r="AY68" s="21">
        <v>120388</v>
      </c>
      <c r="AZ68" s="21">
        <v>93774</v>
      </c>
      <c r="BA68" s="21">
        <v>64246</v>
      </c>
      <c r="BB68" s="21">
        <v>44825</v>
      </c>
      <c r="BC68" s="21">
        <v>66296</v>
      </c>
    </row>
    <row r="69" spans="1:55" ht="12" x14ac:dyDescent="0.25">
      <c r="A69" s="30" t="s">
        <v>127</v>
      </c>
      <c r="B69" s="31" t="s">
        <v>156</v>
      </c>
      <c r="C69" s="28">
        <f t="shared" si="18"/>
        <v>29</v>
      </c>
      <c r="D69" s="29">
        <f t="shared" si="19"/>
        <v>1.1751238438706149</v>
      </c>
      <c r="E69" s="30">
        <v>6</v>
      </c>
      <c r="F69" s="32">
        <f t="shared" si="20"/>
        <v>3.1619386900088009</v>
      </c>
      <c r="G69" s="30">
        <v>0</v>
      </c>
      <c r="H69" s="32">
        <f t="shared" si="21"/>
        <v>0</v>
      </c>
      <c r="I69" s="30">
        <v>0</v>
      </c>
      <c r="J69" s="32">
        <f t="shared" si="22"/>
        <v>0</v>
      </c>
      <c r="K69" s="33">
        <v>0</v>
      </c>
      <c r="L69" s="32">
        <f t="shared" si="23"/>
        <v>0</v>
      </c>
      <c r="M69" s="30">
        <v>0</v>
      </c>
      <c r="N69" s="32">
        <f t="shared" si="24"/>
        <v>0</v>
      </c>
      <c r="O69" s="30">
        <v>3</v>
      </c>
      <c r="P69" s="32">
        <f t="shared" si="25"/>
        <v>1.3014281004355446</v>
      </c>
      <c r="Q69" s="30">
        <v>2</v>
      </c>
      <c r="R69" s="32">
        <f t="shared" si="26"/>
        <v>0.90922729318488682</v>
      </c>
      <c r="S69" s="33">
        <v>1</v>
      </c>
      <c r="T69" s="32">
        <f t="shared" si="27"/>
        <v>0.53850586163630398</v>
      </c>
      <c r="U69" s="30">
        <v>0</v>
      </c>
      <c r="V69" s="32">
        <f t="shared" si="28"/>
        <v>0</v>
      </c>
      <c r="W69" s="30">
        <v>2</v>
      </c>
      <c r="X69" s="32">
        <f t="shared" si="29"/>
        <v>1.3841596766602995</v>
      </c>
      <c r="Y69" s="30">
        <v>1</v>
      </c>
      <c r="Z69" s="32">
        <f t="shared" si="30"/>
        <v>0.71604513948559323</v>
      </c>
      <c r="AA69" s="30">
        <v>2</v>
      </c>
      <c r="AB69" s="32">
        <f t="shared" si="31"/>
        <v>1.6612951456955842</v>
      </c>
      <c r="AC69" s="30">
        <v>3</v>
      </c>
      <c r="AD69" s="32">
        <f t="shared" si="32"/>
        <v>3.199181009661527</v>
      </c>
      <c r="AE69" s="30">
        <v>3</v>
      </c>
      <c r="AF69" s="32">
        <f t="shared" si="33"/>
        <v>4.6695514117610433</v>
      </c>
      <c r="AG69" s="30">
        <v>2</v>
      </c>
      <c r="AH69" s="32">
        <f t="shared" si="34"/>
        <v>4.4617958728388176</v>
      </c>
      <c r="AI69" s="30">
        <v>4</v>
      </c>
      <c r="AJ69" s="32">
        <f t="shared" si="35"/>
        <v>6.033546518643659</v>
      </c>
      <c r="AM69" s="21">
        <f t="shared" si="17"/>
        <v>2467825</v>
      </c>
      <c r="AN69" s="21">
        <v>189757</v>
      </c>
      <c r="AO69" s="21">
        <v>189395</v>
      </c>
      <c r="AP69" s="21">
        <v>189634</v>
      </c>
      <c r="AQ69" s="21">
        <v>208392</v>
      </c>
      <c r="AR69" s="21">
        <v>225185</v>
      </c>
      <c r="AS69" s="21">
        <v>230516</v>
      </c>
      <c r="AT69" s="21">
        <v>219967</v>
      </c>
      <c r="AU69" s="21">
        <v>185699</v>
      </c>
      <c r="AV69" s="21">
        <v>155603</v>
      </c>
      <c r="AW69" s="21">
        <v>144492</v>
      </c>
      <c r="AX69" s="21">
        <v>139656</v>
      </c>
      <c r="AY69" s="21">
        <v>120388</v>
      </c>
      <c r="AZ69" s="21">
        <v>93774</v>
      </c>
      <c r="BA69" s="21">
        <v>64246</v>
      </c>
      <c r="BB69" s="21">
        <v>44825</v>
      </c>
      <c r="BC69" s="21">
        <v>66296</v>
      </c>
    </row>
    <row r="70" spans="1:55" ht="12" x14ac:dyDescent="0.25">
      <c r="A70" s="30" t="s">
        <v>128</v>
      </c>
      <c r="B70" s="31" t="s">
        <v>129</v>
      </c>
      <c r="C70" s="28">
        <f t="shared" si="18"/>
        <v>1</v>
      </c>
      <c r="D70" s="29">
        <f t="shared" si="19"/>
        <v>4.0521511857607412E-2</v>
      </c>
      <c r="E70" s="30">
        <v>0</v>
      </c>
      <c r="F70" s="32">
        <f t="shared" si="20"/>
        <v>0</v>
      </c>
      <c r="G70" s="30">
        <v>0</v>
      </c>
      <c r="H70" s="32">
        <f t="shared" si="21"/>
        <v>0</v>
      </c>
      <c r="I70" s="30">
        <v>0</v>
      </c>
      <c r="J70" s="32">
        <f t="shared" si="22"/>
        <v>0</v>
      </c>
      <c r="K70" s="33">
        <v>0</v>
      </c>
      <c r="L70" s="32">
        <f t="shared" si="23"/>
        <v>0</v>
      </c>
      <c r="M70" s="30">
        <v>0</v>
      </c>
      <c r="N70" s="32">
        <f t="shared" si="24"/>
        <v>0</v>
      </c>
      <c r="O70" s="30">
        <v>0</v>
      </c>
      <c r="P70" s="32">
        <f t="shared" si="25"/>
        <v>0</v>
      </c>
      <c r="Q70" s="30">
        <v>0</v>
      </c>
      <c r="R70" s="32">
        <f t="shared" si="26"/>
        <v>0</v>
      </c>
      <c r="S70" s="33">
        <v>0</v>
      </c>
      <c r="T70" s="32">
        <f t="shared" si="27"/>
        <v>0</v>
      </c>
      <c r="U70" s="30">
        <v>0</v>
      </c>
      <c r="V70" s="32">
        <f t="shared" si="28"/>
        <v>0</v>
      </c>
      <c r="W70" s="30">
        <v>0</v>
      </c>
      <c r="X70" s="32">
        <f t="shared" si="29"/>
        <v>0</v>
      </c>
      <c r="Y70" s="30">
        <v>0</v>
      </c>
      <c r="Z70" s="32">
        <f t="shared" si="30"/>
        <v>0</v>
      </c>
      <c r="AA70" s="30">
        <v>0</v>
      </c>
      <c r="AB70" s="32">
        <f t="shared" si="31"/>
        <v>0</v>
      </c>
      <c r="AC70" s="30">
        <v>0</v>
      </c>
      <c r="AD70" s="32">
        <f t="shared" si="32"/>
        <v>0</v>
      </c>
      <c r="AE70" s="30">
        <v>1</v>
      </c>
      <c r="AF70" s="32">
        <f t="shared" si="33"/>
        <v>1.5565171372536812</v>
      </c>
      <c r="AG70" s="30">
        <v>0</v>
      </c>
      <c r="AH70" s="32">
        <f t="shared" si="34"/>
        <v>0</v>
      </c>
      <c r="AI70" s="30">
        <v>0</v>
      </c>
      <c r="AJ70" s="32">
        <f t="shared" si="35"/>
        <v>0</v>
      </c>
      <c r="AM70" s="21">
        <f t="shared" ref="AM70:AM78" si="36">SUM(AN70:BC70)</f>
        <v>2467825</v>
      </c>
      <c r="AN70" s="21">
        <v>189757</v>
      </c>
      <c r="AO70" s="21">
        <v>189395</v>
      </c>
      <c r="AP70" s="21">
        <v>189634</v>
      </c>
      <c r="AQ70" s="21">
        <v>208392</v>
      </c>
      <c r="AR70" s="21">
        <v>225185</v>
      </c>
      <c r="AS70" s="21">
        <v>230516</v>
      </c>
      <c r="AT70" s="21">
        <v>219967</v>
      </c>
      <c r="AU70" s="21">
        <v>185699</v>
      </c>
      <c r="AV70" s="21">
        <v>155603</v>
      </c>
      <c r="AW70" s="21">
        <v>144492</v>
      </c>
      <c r="AX70" s="21">
        <v>139656</v>
      </c>
      <c r="AY70" s="21">
        <v>120388</v>
      </c>
      <c r="AZ70" s="21">
        <v>93774</v>
      </c>
      <c r="BA70" s="21">
        <v>64246</v>
      </c>
      <c r="BB70" s="21">
        <v>44825</v>
      </c>
      <c r="BC70" s="21">
        <v>66296</v>
      </c>
    </row>
    <row r="71" spans="1:55" ht="12" x14ac:dyDescent="0.25">
      <c r="A71" s="30" t="s">
        <v>130</v>
      </c>
      <c r="B71" s="31" t="s">
        <v>131</v>
      </c>
      <c r="C71" s="28">
        <f t="shared" si="18"/>
        <v>61</v>
      </c>
      <c r="D71" s="29">
        <f t="shared" si="19"/>
        <v>2.471812223314052</v>
      </c>
      <c r="E71" s="30">
        <v>0</v>
      </c>
      <c r="F71" s="32">
        <f t="shared" si="20"/>
        <v>0</v>
      </c>
      <c r="G71" s="30">
        <v>2</v>
      </c>
      <c r="H71" s="32">
        <f t="shared" si="21"/>
        <v>1.0559940864331161</v>
      </c>
      <c r="I71" s="30">
        <v>1</v>
      </c>
      <c r="J71" s="32">
        <f t="shared" si="22"/>
        <v>0.52733159665460838</v>
      </c>
      <c r="K71" s="33">
        <v>0</v>
      </c>
      <c r="L71" s="32">
        <f t="shared" si="23"/>
        <v>0</v>
      </c>
      <c r="M71" s="30">
        <v>2</v>
      </c>
      <c r="N71" s="32">
        <f t="shared" si="24"/>
        <v>0.88815862513044841</v>
      </c>
      <c r="O71" s="30">
        <v>2</v>
      </c>
      <c r="P71" s="32">
        <f t="shared" si="25"/>
        <v>0.86761873362369635</v>
      </c>
      <c r="Q71" s="30">
        <v>7</v>
      </c>
      <c r="R71" s="32">
        <f t="shared" si="26"/>
        <v>3.182295526147104</v>
      </c>
      <c r="S71" s="33">
        <v>4</v>
      </c>
      <c r="T71" s="32">
        <f t="shared" si="27"/>
        <v>2.1540234465452159</v>
      </c>
      <c r="U71" s="30">
        <v>4</v>
      </c>
      <c r="V71" s="32">
        <f t="shared" si="28"/>
        <v>2.5706445248484928</v>
      </c>
      <c r="W71" s="30">
        <v>3</v>
      </c>
      <c r="X71" s="32">
        <f t="shared" si="29"/>
        <v>2.0762395149904491</v>
      </c>
      <c r="Y71" s="30">
        <v>6</v>
      </c>
      <c r="Z71" s="32">
        <f t="shared" si="30"/>
        <v>4.2962708369135596</v>
      </c>
      <c r="AA71" s="30">
        <v>9</v>
      </c>
      <c r="AB71" s="32">
        <f t="shared" si="31"/>
        <v>7.4758281556301291</v>
      </c>
      <c r="AC71" s="30">
        <v>9</v>
      </c>
      <c r="AD71" s="32">
        <f t="shared" si="32"/>
        <v>9.59754302898458</v>
      </c>
      <c r="AE71" s="30">
        <v>5</v>
      </c>
      <c r="AF71" s="32">
        <f t="shared" si="33"/>
        <v>7.7825856862684057</v>
      </c>
      <c r="AG71" s="30">
        <v>4</v>
      </c>
      <c r="AH71" s="32">
        <f t="shared" si="34"/>
        <v>8.9235917456776352</v>
      </c>
      <c r="AI71" s="30">
        <v>3</v>
      </c>
      <c r="AJ71" s="32">
        <f t="shared" si="35"/>
        <v>4.5251598889827447</v>
      </c>
      <c r="AM71" s="21">
        <f t="shared" si="36"/>
        <v>2467825</v>
      </c>
      <c r="AN71" s="21">
        <v>189757</v>
      </c>
      <c r="AO71" s="21">
        <v>189395</v>
      </c>
      <c r="AP71" s="21">
        <v>189634</v>
      </c>
      <c r="AQ71" s="21">
        <v>208392</v>
      </c>
      <c r="AR71" s="21">
        <v>225185</v>
      </c>
      <c r="AS71" s="21">
        <v>230516</v>
      </c>
      <c r="AT71" s="21">
        <v>219967</v>
      </c>
      <c r="AU71" s="21">
        <v>185699</v>
      </c>
      <c r="AV71" s="21">
        <v>155603</v>
      </c>
      <c r="AW71" s="21">
        <v>144492</v>
      </c>
      <c r="AX71" s="21">
        <v>139656</v>
      </c>
      <c r="AY71" s="21">
        <v>120388</v>
      </c>
      <c r="AZ71" s="21">
        <v>93774</v>
      </c>
      <c r="BA71" s="21">
        <v>64246</v>
      </c>
      <c r="BB71" s="21">
        <v>44825</v>
      </c>
      <c r="BC71" s="21">
        <v>66296</v>
      </c>
    </row>
    <row r="72" spans="1:55" ht="12" x14ac:dyDescent="0.25">
      <c r="A72" s="30" t="s">
        <v>132</v>
      </c>
      <c r="B72" s="31" t="s">
        <v>133</v>
      </c>
      <c r="C72" s="28">
        <f t="shared" si="18"/>
        <v>1</v>
      </c>
      <c r="D72" s="29">
        <f t="shared" ref="D72:D78" si="37">SUM(C72/AM72*100000)</f>
        <v>4.0521511857607412E-2</v>
      </c>
      <c r="E72" s="30">
        <v>0</v>
      </c>
      <c r="F72" s="32">
        <f t="shared" ref="F72:F78" si="38">SUM(E72/AN72*100000)</f>
        <v>0</v>
      </c>
      <c r="G72" s="30">
        <v>0</v>
      </c>
      <c r="H72" s="32">
        <f t="shared" ref="H72:H78" si="39">SUM(G72/AO72*100000)</f>
        <v>0</v>
      </c>
      <c r="I72" s="30">
        <v>0</v>
      </c>
      <c r="J72" s="32">
        <f t="shared" ref="J72:J78" si="40">SUM(I72/AP72*100000)</f>
        <v>0</v>
      </c>
      <c r="K72" s="33">
        <v>0</v>
      </c>
      <c r="L72" s="32">
        <f t="shared" ref="L72:L78" si="41">SUM(K72/AQ72*100000)</f>
        <v>0</v>
      </c>
      <c r="M72" s="30">
        <v>0</v>
      </c>
      <c r="N72" s="32">
        <f t="shared" ref="N72:N78" si="42">SUM(M72/AR72*100000)</f>
        <v>0</v>
      </c>
      <c r="O72" s="30">
        <v>1</v>
      </c>
      <c r="P72" s="32">
        <f t="shared" ref="P72:P78" si="43">SUM(O72/AS72*100000)</f>
        <v>0.43380936681184817</v>
      </c>
      <c r="Q72" s="30">
        <v>0</v>
      </c>
      <c r="R72" s="32">
        <f t="shared" ref="R72:R78" si="44">SUM(Q72/AT72*100000)</f>
        <v>0</v>
      </c>
      <c r="S72" s="33">
        <v>0</v>
      </c>
      <c r="T72" s="32">
        <f t="shared" ref="T72:T78" si="45">SUM(S72/AU72*100000)</f>
        <v>0</v>
      </c>
      <c r="U72" s="30">
        <v>0</v>
      </c>
      <c r="V72" s="32">
        <f t="shared" ref="V72:V78" si="46">SUM(U72/AV72*100000)</f>
        <v>0</v>
      </c>
      <c r="W72" s="30">
        <v>0</v>
      </c>
      <c r="X72" s="32">
        <f t="shared" ref="X72:X78" si="47">SUM(W72/AW72*100000)</f>
        <v>0</v>
      </c>
      <c r="Y72" s="30">
        <v>0</v>
      </c>
      <c r="Z72" s="32">
        <f t="shared" ref="Z72:Z78" si="48">SUM(Y72/AX72*100000)</f>
        <v>0</v>
      </c>
      <c r="AA72" s="30">
        <v>0</v>
      </c>
      <c r="AB72" s="32">
        <f t="shared" ref="AB72:AB78" si="49">SUM(AA72/AY72*100000)</f>
        <v>0</v>
      </c>
      <c r="AC72" s="30">
        <v>0</v>
      </c>
      <c r="AD72" s="32">
        <f t="shared" ref="AD72:AD78" si="50">SUM(AC72/AZ72*100000)</f>
        <v>0</v>
      </c>
      <c r="AE72" s="30">
        <v>0</v>
      </c>
      <c r="AF72" s="32">
        <f t="shared" ref="AF72:AF78" si="51">SUM(AE72/BA72*100000)</f>
        <v>0</v>
      </c>
      <c r="AG72" s="30">
        <v>0</v>
      </c>
      <c r="AH72" s="32">
        <f t="shared" ref="AH72:AH78" si="52">SUM(AG72/BB72*100000)</f>
        <v>0</v>
      </c>
      <c r="AI72" s="30">
        <v>0</v>
      </c>
      <c r="AJ72" s="32">
        <f t="shared" ref="AJ72:AJ78" si="53">SUM(AI72/BC72*100000)</f>
        <v>0</v>
      </c>
      <c r="AM72" s="21">
        <f t="shared" si="36"/>
        <v>2467825</v>
      </c>
      <c r="AN72" s="21">
        <v>189757</v>
      </c>
      <c r="AO72" s="21">
        <v>189395</v>
      </c>
      <c r="AP72" s="21">
        <v>189634</v>
      </c>
      <c r="AQ72" s="21">
        <v>208392</v>
      </c>
      <c r="AR72" s="21">
        <v>225185</v>
      </c>
      <c r="AS72" s="21">
        <v>230516</v>
      </c>
      <c r="AT72" s="21">
        <v>219967</v>
      </c>
      <c r="AU72" s="21">
        <v>185699</v>
      </c>
      <c r="AV72" s="21">
        <v>155603</v>
      </c>
      <c r="AW72" s="21">
        <v>144492</v>
      </c>
      <c r="AX72" s="21">
        <v>139656</v>
      </c>
      <c r="AY72" s="21">
        <v>120388</v>
      </c>
      <c r="AZ72" s="21">
        <v>93774</v>
      </c>
      <c r="BA72" s="21">
        <v>64246</v>
      </c>
      <c r="BB72" s="21">
        <v>44825</v>
      </c>
      <c r="BC72" s="21">
        <v>66296</v>
      </c>
    </row>
    <row r="73" spans="1:55" ht="12" x14ac:dyDescent="0.25">
      <c r="A73" s="30" t="s">
        <v>134</v>
      </c>
      <c r="B73" s="31" t="s">
        <v>135</v>
      </c>
      <c r="C73" s="28">
        <f t="shared" si="18"/>
        <v>115</v>
      </c>
      <c r="D73" s="29">
        <f t="shared" si="37"/>
        <v>4.6599738636248516</v>
      </c>
      <c r="E73" s="30">
        <v>0</v>
      </c>
      <c r="F73" s="32">
        <f t="shared" si="38"/>
        <v>0</v>
      </c>
      <c r="G73" s="30">
        <v>0</v>
      </c>
      <c r="H73" s="32">
        <f t="shared" si="39"/>
        <v>0</v>
      </c>
      <c r="I73" s="30">
        <v>0</v>
      </c>
      <c r="J73" s="32">
        <f t="shared" si="40"/>
        <v>0</v>
      </c>
      <c r="K73" s="33">
        <v>3</v>
      </c>
      <c r="L73" s="32">
        <f t="shared" si="41"/>
        <v>1.4395946101577795</v>
      </c>
      <c r="M73" s="30">
        <v>4</v>
      </c>
      <c r="N73" s="32">
        <f t="shared" si="42"/>
        <v>1.7763172502608968</v>
      </c>
      <c r="O73" s="30">
        <v>3</v>
      </c>
      <c r="P73" s="32">
        <f t="shared" si="43"/>
        <v>1.3014281004355446</v>
      </c>
      <c r="Q73" s="30">
        <v>13</v>
      </c>
      <c r="R73" s="32">
        <f t="shared" si="44"/>
        <v>5.9099774057017642</v>
      </c>
      <c r="S73" s="33">
        <v>13</v>
      </c>
      <c r="T73" s="32">
        <f t="shared" si="45"/>
        <v>7.0005762012719499</v>
      </c>
      <c r="U73" s="30">
        <v>9</v>
      </c>
      <c r="V73" s="32">
        <f t="shared" si="46"/>
        <v>5.783950180909109</v>
      </c>
      <c r="W73" s="30">
        <v>11</v>
      </c>
      <c r="X73" s="32">
        <f t="shared" si="47"/>
        <v>7.6128782216316475</v>
      </c>
      <c r="Y73" s="30">
        <v>17</v>
      </c>
      <c r="Z73" s="32">
        <f t="shared" si="48"/>
        <v>12.172767371255084</v>
      </c>
      <c r="AA73" s="30">
        <v>15</v>
      </c>
      <c r="AB73" s="32">
        <f t="shared" si="49"/>
        <v>12.459713592716883</v>
      </c>
      <c r="AC73" s="30">
        <v>5</v>
      </c>
      <c r="AD73" s="32">
        <f t="shared" si="50"/>
        <v>5.3319683494358774</v>
      </c>
      <c r="AE73" s="30">
        <v>13</v>
      </c>
      <c r="AF73" s="32">
        <f t="shared" si="51"/>
        <v>20.234722784297855</v>
      </c>
      <c r="AG73" s="30">
        <v>5</v>
      </c>
      <c r="AH73" s="32">
        <f t="shared" si="52"/>
        <v>11.154489682097045</v>
      </c>
      <c r="AI73" s="30">
        <v>4</v>
      </c>
      <c r="AJ73" s="32">
        <f t="shared" si="53"/>
        <v>6.033546518643659</v>
      </c>
      <c r="AM73" s="21">
        <f t="shared" si="36"/>
        <v>2467825</v>
      </c>
      <c r="AN73" s="21">
        <v>189757</v>
      </c>
      <c r="AO73" s="21">
        <v>189395</v>
      </c>
      <c r="AP73" s="21">
        <v>189634</v>
      </c>
      <c r="AQ73" s="21">
        <v>208392</v>
      </c>
      <c r="AR73" s="21">
        <v>225185</v>
      </c>
      <c r="AS73" s="21">
        <v>230516</v>
      </c>
      <c r="AT73" s="21">
        <v>219967</v>
      </c>
      <c r="AU73" s="21">
        <v>185699</v>
      </c>
      <c r="AV73" s="21">
        <v>155603</v>
      </c>
      <c r="AW73" s="21">
        <v>144492</v>
      </c>
      <c r="AX73" s="21">
        <v>139656</v>
      </c>
      <c r="AY73" s="21">
        <v>120388</v>
      </c>
      <c r="AZ73" s="21">
        <v>93774</v>
      </c>
      <c r="BA73" s="21">
        <v>64246</v>
      </c>
      <c r="BB73" s="21">
        <v>44825</v>
      </c>
      <c r="BC73" s="21">
        <v>66296</v>
      </c>
    </row>
    <row r="74" spans="1:55" ht="12" x14ac:dyDescent="0.25">
      <c r="A74" s="30" t="s">
        <v>136</v>
      </c>
      <c r="B74" s="31" t="s">
        <v>157</v>
      </c>
      <c r="C74" s="28">
        <f t="shared" ref="C74:C78" si="54">SUM(E74+G74+I74+K74+M74+O74+Q74+S74+U74+W74+Y74+AA74+AC74+AE74+AG74+AI74)</f>
        <v>3</v>
      </c>
      <c r="D74" s="29">
        <f t="shared" si="37"/>
        <v>0.12156453557282221</v>
      </c>
      <c r="E74" s="30">
        <v>3</v>
      </c>
      <c r="F74" s="32">
        <f t="shared" si="38"/>
        <v>1.5809693450044005</v>
      </c>
      <c r="G74" s="30">
        <v>0</v>
      </c>
      <c r="H74" s="32">
        <f t="shared" si="39"/>
        <v>0</v>
      </c>
      <c r="I74" s="30">
        <v>0</v>
      </c>
      <c r="J74" s="32">
        <f t="shared" si="40"/>
        <v>0</v>
      </c>
      <c r="K74" s="33">
        <v>0</v>
      </c>
      <c r="L74" s="32">
        <f t="shared" si="41"/>
        <v>0</v>
      </c>
      <c r="M74" s="30">
        <v>0</v>
      </c>
      <c r="N74" s="32">
        <f t="shared" si="42"/>
        <v>0</v>
      </c>
      <c r="O74" s="30">
        <v>0</v>
      </c>
      <c r="P74" s="32">
        <f t="shared" si="43"/>
        <v>0</v>
      </c>
      <c r="Q74" s="30">
        <v>0</v>
      </c>
      <c r="R74" s="32">
        <f t="shared" si="44"/>
        <v>0</v>
      </c>
      <c r="S74" s="33">
        <v>0</v>
      </c>
      <c r="T74" s="32">
        <f t="shared" si="45"/>
        <v>0</v>
      </c>
      <c r="U74" s="30">
        <v>0</v>
      </c>
      <c r="V74" s="32">
        <f t="shared" si="46"/>
        <v>0</v>
      </c>
      <c r="W74" s="30">
        <v>0</v>
      </c>
      <c r="X74" s="32">
        <f t="shared" si="47"/>
        <v>0</v>
      </c>
      <c r="Y74" s="30">
        <v>0</v>
      </c>
      <c r="Z74" s="32">
        <f t="shared" si="48"/>
        <v>0</v>
      </c>
      <c r="AA74" s="30">
        <v>0</v>
      </c>
      <c r="AB74" s="32">
        <f t="shared" si="49"/>
        <v>0</v>
      </c>
      <c r="AC74" s="30">
        <v>0</v>
      </c>
      <c r="AD74" s="32">
        <f t="shared" si="50"/>
        <v>0</v>
      </c>
      <c r="AE74" s="30">
        <v>0</v>
      </c>
      <c r="AF74" s="32">
        <f t="shared" si="51"/>
        <v>0</v>
      </c>
      <c r="AG74" s="30">
        <v>0</v>
      </c>
      <c r="AH74" s="32">
        <f t="shared" si="52"/>
        <v>0</v>
      </c>
      <c r="AI74" s="30">
        <v>0</v>
      </c>
      <c r="AJ74" s="32">
        <f t="shared" si="53"/>
        <v>0</v>
      </c>
      <c r="AM74" s="21">
        <f t="shared" si="36"/>
        <v>2467825</v>
      </c>
      <c r="AN74" s="21">
        <v>189757</v>
      </c>
      <c r="AO74" s="21">
        <v>189395</v>
      </c>
      <c r="AP74" s="21">
        <v>189634</v>
      </c>
      <c r="AQ74" s="21">
        <v>208392</v>
      </c>
      <c r="AR74" s="21">
        <v>225185</v>
      </c>
      <c r="AS74" s="21">
        <v>230516</v>
      </c>
      <c r="AT74" s="21">
        <v>219967</v>
      </c>
      <c r="AU74" s="21">
        <v>185699</v>
      </c>
      <c r="AV74" s="21">
        <v>155603</v>
      </c>
      <c r="AW74" s="21">
        <v>144492</v>
      </c>
      <c r="AX74" s="21">
        <v>139656</v>
      </c>
      <c r="AY74" s="21">
        <v>120388</v>
      </c>
      <c r="AZ74" s="21">
        <v>93774</v>
      </c>
      <c r="BA74" s="21">
        <v>64246</v>
      </c>
      <c r="BB74" s="21">
        <v>44825</v>
      </c>
      <c r="BC74" s="21">
        <v>66296</v>
      </c>
    </row>
    <row r="75" spans="1:55" ht="12" x14ac:dyDescent="0.25">
      <c r="A75" s="30" t="s">
        <v>137</v>
      </c>
      <c r="B75" s="31" t="s">
        <v>138</v>
      </c>
      <c r="C75" s="28">
        <f t="shared" si="54"/>
        <v>1</v>
      </c>
      <c r="D75" s="29">
        <f t="shared" si="37"/>
        <v>4.0521511857607412E-2</v>
      </c>
      <c r="E75" s="30">
        <v>0</v>
      </c>
      <c r="F75" s="32">
        <f t="shared" si="38"/>
        <v>0</v>
      </c>
      <c r="G75" s="30">
        <v>0</v>
      </c>
      <c r="H75" s="32">
        <f t="shared" si="39"/>
        <v>0</v>
      </c>
      <c r="I75" s="30">
        <v>0</v>
      </c>
      <c r="J75" s="32">
        <f t="shared" si="40"/>
        <v>0</v>
      </c>
      <c r="K75" s="33">
        <v>0</v>
      </c>
      <c r="L75" s="32">
        <f t="shared" si="41"/>
        <v>0</v>
      </c>
      <c r="M75" s="30">
        <v>0</v>
      </c>
      <c r="N75" s="32">
        <f t="shared" si="42"/>
        <v>0</v>
      </c>
      <c r="O75" s="30">
        <v>0</v>
      </c>
      <c r="P75" s="32">
        <f t="shared" si="43"/>
        <v>0</v>
      </c>
      <c r="Q75" s="30">
        <v>0</v>
      </c>
      <c r="R75" s="32">
        <f t="shared" si="44"/>
        <v>0</v>
      </c>
      <c r="S75" s="33">
        <v>0</v>
      </c>
      <c r="T75" s="32">
        <f t="shared" si="45"/>
        <v>0</v>
      </c>
      <c r="U75" s="30">
        <v>0</v>
      </c>
      <c r="V75" s="32">
        <f t="shared" si="46"/>
        <v>0</v>
      </c>
      <c r="W75" s="30">
        <v>0</v>
      </c>
      <c r="X75" s="32">
        <f t="shared" si="47"/>
        <v>0</v>
      </c>
      <c r="Y75" s="30">
        <v>0</v>
      </c>
      <c r="Z75" s="32">
        <f t="shared" si="48"/>
        <v>0</v>
      </c>
      <c r="AA75" s="30">
        <v>0</v>
      </c>
      <c r="AB75" s="32">
        <f t="shared" si="49"/>
        <v>0</v>
      </c>
      <c r="AC75" s="30">
        <v>0</v>
      </c>
      <c r="AD75" s="32">
        <f t="shared" si="50"/>
        <v>0</v>
      </c>
      <c r="AE75" s="30">
        <v>0</v>
      </c>
      <c r="AF75" s="32">
        <f t="shared" si="51"/>
        <v>0</v>
      </c>
      <c r="AG75" s="30">
        <v>0</v>
      </c>
      <c r="AH75" s="32">
        <f t="shared" si="52"/>
        <v>0</v>
      </c>
      <c r="AI75" s="30">
        <v>1</v>
      </c>
      <c r="AJ75" s="32">
        <f t="shared" si="53"/>
        <v>1.5083866296609147</v>
      </c>
      <c r="AM75" s="21">
        <f t="shared" si="36"/>
        <v>2467825</v>
      </c>
      <c r="AN75" s="21">
        <v>189757</v>
      </c>
      <c r="AO75" s="21">
        <v>189395</v>
      </c>
      <c r="AP75" s="21">
        <v>189634</v>
      </c>
      <c r="AQ75" s="21">
        <v>208392</v>
      </c>
      <c r="AR75" s="21">
        <v>225185</v>
      </c>
      <c r="AS75" s="21">
        <v>230516</v>
      </c>
      <c r="AT75" s="21">
        <v>219967</v>
      </c>
      <c r="AU75" s="21">
        <v>185699</v>
      </c>
      <c r="AV75" s="21">
        <v>155603</v>
      </c>
      <c r="AW75" s="21">
        <v>144492</v>
      </c>
      <c r="AX75" s="21">
        <v>139656</v>
      </c>
      <c r="AY75" s="21">
        <v>120388</v>
      </c>
      <c r="AZ75" s="21">
        <v>93774</v>
      </c>
      <c r="BA75" s="21">
        <v>64246</v>
      </c>
      <c r="BB75" s="21">
        <v>44825</v>
      </c>
      <c r="BC75" s="21">
        <v>66296</v>
      </c>
    </row>
    <row r="76" spans="1:55" ht="12" x14ac:dyDescent="0.25">
      <c r="A76" s="30" t="s">
        <v>139</v>
      </c>
      <c r="B76" s="31" t="s">
        <v>158</v>
      </c>
      <c r="C76" s="28">
        <f t="shared" si="54"/>
        <v>10</v>
      </c>
      <c r="D76" s="29">
        <f t="shared" si="37"/>
        <v>0.40521511857607406</v>
      </c>
      <c r="E76" s="30">
        <v>0</v>
      </c>
      <c r="F76" s="32">
        <f t="shared" si="38"/>
        <v>0</v>
      </c>
      <c r="G76" s="30">
        <v>0</v>
      </c>
      <c r="H76" s="32">
        <f t="shared" si="39"/>
        <v>0</v>
      </c>
      <c r="I76" s="30">
        <v>0</v>
      </c>
      <c r="J76" s="32">
        <f t="shared" si="40"/>
        <v>0</v>
      </c>
      <c r="K76" s="33">
        <v>0</v>
      </c>
      <c r="L76" s="32">
        <f t="shared" si="41"/>
        <v>0</v>
      </c>
      <c r="M76" s="30">
        <v>0</v>
      </c>
      <c r="N76" s="32">
        <f t="shared" si="42"/>
        <v>0</v>
      </c>
      <c r="O76" s="30">
        <v>0</v>
      </c>
      <c r="P76" s="32">
        <f t="shared" si="43"/>
        <v>0</v>
      </c>
      <c r="Q76" s="30">
        <v>0</v>
      </c>
      <c r="R76" s="32">
        <f t="shared" si="44"/>
        <v>0</v>
      </c>
      <c r="S76" s="33">
        <v>0</v>
      </c>
      <c r="T76" s="32">
        <f t="shared" si="45"/>
        <v>0</v>
      </c>
      <c r="U76" s="30">
        <v>0</v>
      </c>
      <c r="V76" s="32">
        <f t="shared" si="46"/>
        <v>0</v>
      </c>
      <c r="W76" s="30">
        <v>0</v>
      </c>
      <c r="X76" s="32">
        <f t="shared" si="47"/>
        <v>0</v>
      </c>
      <c r="Y76" s="30">
        <v>0</v>
      </c>
      <c r="Z76" s="32">
        <f t="shared" si="48"/>
        <v>0</v>
      </c>
      <c r="AA76" s="30">
        <v>1</v>
      </c>
      <c r="AB76" s="32">
        <f t="shared" si="49"/>
        <v>0.83064757284779211</v>
      </c>
      <c r="AC76" s="30">
        <v>2</v>
      </c>
      <c r="AD76" s="32">
        <f t="shared" si="50"/>
        <v>2.1327873397743509</v>
      </c>
      <c r="AE76" s="30">
        <v>3</v>
      </c>
      <c r="AF76" s="32">
        <f t="shared" si="51"/>
        <v>4.6695514117610433</v>
      </c>
      <c r="AG76" s="30">
        <v>0</v>
      </c>
      <c r="AH76" s="32">
        <f t="shared" si="52"/>
        <v>0</v>
      </c>
      <c r="AI76" s="30">
        <v>4</v>
      </c>
      <c r="AJ76" s="32">
        <f t="shared" si="53"/>
        <v>6.033546518643659</v>
      </c>
      <c r="AM76" s="21">
        <f t="shared" si="36"/>
        <v>2467825</v>
      </c>
      <c r="AN76" s="21">
        <v>189757</v>
      </c>
      <c r="AO76" s="21">
        <v>189395</v>
      </c>
      <c r="AP76" s="21">
        <v>189634</v>
      </c>
      <c r="AQ76" s="21">
        <v>208392</v>
      </c>
      <c r="AR76" s="21">
        <v>225185</v>
      </c>
      <c r="AS76" s="21">
        <v>230516</v>
      </c>
      <c r="AT76" s="21">
        <v>219967</v>
      </c>
      <c r="AU76" s="21">
        <v>185699</v>
      </c>
      <c r="AV76" s="21">
        <v>155603</v>
      </c>
      <c r="AW76" s="21">
        <v>144492</v>
      </c>
      <c r="AX76" s="21">
        <v>139656</v>
      </c>
      <c r="AY76" s="21">
        <v>120388</v>
      </c>
      <c r="AZ76" s="21">
        <v>93774</v>
      </c>
      <c r="BA76" s="21">
        <v>64246</v>
      </c>
      <c r="BB76" s="21">
        <v>44825</v>
      </c>
      <c r="BC76" s="21">
        <v>66296</v>
      </c>
    </row>
    <row r="77" spans="1:55" ht="12" x14ac:dyDescent="0.25">
      <c r="A77" s="30" t="s">
        <v>140</v>
      </c>
      <c r="B77" s="31" t="s">
        <v>159</v>
      </c>
      <c r="C77" s="28">
        <f t="shared" si="54"/>
        <v>129</v>
      </c>
      <c r="D77" s="29">
        <f t="shared" si="37"/>
        <v>5.2272750296313557</v>
      </c>
      <c r="E77" s="30">
        <v>1</v>
      </c>
      <c r="F77" s="32">
        <f t="shared" si="38"/>
        <v>0.52698978166813348</v>
      </c>
      <c r="G77" s="30">
        <v>3</v>
      </c>
      <c r="H77" s="32">
        <f t="shared" si="39"/>
        <v>1.5839911296496738</v>
      </c>
      <c r="I77" s="30">
        <v>1</v>
      </c>
      <c r="J77" s="32">
        <f t="shared" si="40"/>
        <v>0.52733159665460838</v>
      </c>
      <c r="K77" s="33">
        <v>6</v>
      </c>
      <c r="L77" s="32">
        <f t="shared" si="41"/>
        <v>2.8791892203155589</v>
      </c>
      <c r="M77" s="30">
        <v>3</v>
      </c>
      <c r="N77" s="32">
        <f t="shared" si="42"/>
        <v>1.3322379376956726</v>
      </c>
      <c r="O77" s="30">
        <v>6</v>
      </c>
      <c r="P77" s="32">
        <f t="shared" si="43"/>
        <v>2.6028562008710892</v>
      </c>
      <c r="Q77" s="30">
        <v>4</v>
      </c>
      <c r="R77" s="32">
        <f t="shared" si="44"/>
        <v>1.8184545863697736</v>
      </c>
      <c r="S77" s="33">
        <v>7</v>
      </c>
      <c r="T77" s="32">
        <f t="shared" si="45"/>
        <v>3.7695410314541271</v>
      </c>
      <c r="U77" s="30">
        <v>1</v>
      </c>
      <c r="V77" s="32">
        <f t="shared" si="46"/>
        <v>0.6426611312121232</v>
      </c>
      <c r="W77" s="30">
        <v>11</v>
      </c>
      <c r="X77" s="32">
        <f t="shared" si="47"/>
        <v>7.6128782216316475</v>
      </c>
      <c r="Y77" s="30">
        <v>12</v>
      </c>
      <c r="Z77" s="32">
        <f t="shared" si="48"/>
        <v>8.5925416738271192</v>
      </c>
      <c r="AA77" s="30">
        <v>17</v>
      </c>
      <c r="AB77" s="32">
        <f t="shared" si="49"/>
        <v>14.121008738412465</v>
      </c>
      <c r="AC77" s="30">
        <v>12</v>
      </c>
      <c r="AD77" s="32">
        <f t="shared" si="50"/>
        <v>12.796724038646108</v>
      </c>
      <c r="AE77" s="30">
        <v>15</v>
      </c>
      <c r="AF77" s="32">
        <f t="shared" si="51"/>
        <v>23.347757058805218</v>
      </c>
      <c r="AG77" s="30">
        <v>5</v>
      </c>
      <c r="AH77" s="32">
        <f t="shared" si="52"/>
        <v>11.154489682097045</v>
      </c>
      <c r="AI77" s="30">
        <v>25</v>
      </c>
      <c r="AJ77" s="32">
        <f t="shared" si="53"/>
        <v>37.709665741522869</v>
      </c>
      <c r="AM77" s="21">
        <f t="shared" si="36"/>
        <v>2467825</v>
      </c>
      <c r="AN77" s="21">
        <v>189757</v>
      </c>
      <c r="AO77" s="21">
        <v>189395</v>
      </c>
      <c r="AP77" s="21">
        <v>189634</v>
      </c>
      <c r="AQ77" s="21">
        <v>208392</v>
      </c>
      <c r="AR77" s="21">
        <v>225185</v>
      </c>
      <c r="AS77" s="21">
        <v>230516</v>
      </c>
      <c r="AT77" s="21">
        <v>219967</v>
      </c>
      <c r="AU77" s="21">
        <v>185699</v>
      </c>
      <c r="AV77" s="21">
        <v>155603</v>
      </c>
      <c r="AW77" s="21">
        <v>144492</v>
      </c>
      <c r="AX77" s="21">
        <v>139656</v>
      </c>
      <c r="AY77" s="21">
        <v>120388</v>
      </c>
      <c r="AZ77" s="21">
        <v>93774</v>
      </c>
      <c r="BA77" s="21">
        <v>64246</v>
      </c>
      <c r="BB77" s="21">
        <v>44825</v>
      </c>
      <c r="BC77" s="21">
        <v>66296</v>
      </c>
    </row>
    <row r="78" spans="1:55" ht="12" x14ac:dyDescent="0.25">
      <c r="A78" s="19" t="s">
        <v>141</v>
      </c>
      <c r="B78" s="34" t="s">
        <v>160</v>
      </c>
      <c r="C78" s="22">
        <f t="shared" si="54"/>
        <v>45</v>
      </c>
      <c r="D78" s="35">
        <f t="shared" si="37"/>
        <v>1.8234680335923334</v>
      </c>
      <c r="E78" s="19">
        <v>0</v>
      </c>
      <c r="F78" s="36">
        <f t="shared" si="38"/>
        <v>0</v>
      </c>
      <c r="G78" s="19">
        <v>0</v>
      </c>
      <c r="H78" s="36">
        <f t="shared" si="39"/>
        <v>0</v>
      </c>
      <c r="I78" s="19">
        <v>0</v>
      </c>
      <c r="J78" s="36">
        <f t="shared" si="40"/>
        <v>0</v>
      </c>
      <c r="K78" s="37">
        <v>1</v>
      </c>
      <c r="L78" s="36">
        <f t="shared" si="41"/>
        <v>0.47986487005259321</v>
      </c>
      <c r="M78" s="19">
        <v>0</v>
      </c>
      <c r="N78" s="36">
        <f t="shared" si="42"/>
        <v>0</v>
      </c>
      <c r="O78" s="19">
        <v>1</v>
      </c>
      <c r="P78" s="36">
        <f t="shared" si="43"/>
        <v>0.43380936681184817</v>
      </c>
      <c r="Q78" s="19">
        <v>2</v>
      </c>
      <c r="R78" s="36">
        <f t="shared" si="44"/>
        <v>0.90922729318488682</v>
      </c>
      <c r="S78" s="37">
        <v>0</v>
      </c>
      <c r="T78" s="36">
        <f t="shared" si="45"/>
        <v>0</v>
      </c>
      <c r="U78" s="19">
        <v>0</v>
      </c>
      <c r="V78" s="36">
        <f t="shared" si="46"/>
        <v>0</v>
      </c>
      <c r="W78" s="19">
        <v>4</v>
      </c>
      <c r="X78" s="36">
        <f t="shared" si="47"/>
        <v>2.768319353320599</v>
      </c>
      <c r="Y78" s="19">
        <v>2</v>
      </c>
      <c r="Z78" s="36">
        <f t="shared" si="48"/>
        <v>1.4320902789711865</v>
      </c>
      <c r="AA78" s="19">
        <v>7</v>
      </c>
      <c r="AB78" s="36">
        <f t="shared" si="49"/>
        <v>5.8145330099345447</v>
      </c>
      <c r="AC78" s="19">
        <v>5</v>
      </c>
      <c r="AD78" s="36">
        <f t="shared" si="50"/>
        <v>5.3319683494358774</v>
      </c>
      <c r="AE78" s="19">
        <v>5</v>
      </c>
      <c r="AF78" s="36">
        <f t="shared" si="51"/>
        <v>7.7825856862684057</v>
      </c>
      <c r="AG78" s="19">
        <v>2</v>
      </c>
      <c r="AH78" s="36">
        <f t="shared" si="52"/>
        <v>4.4617958728388176</v>
      </c>
      <c r="AI78" s="19">
        <v>16</v>
      </c>
      <c r="AJ78" s="36">
        <f t="shared" si="53"/>
        <v>24.134186074574636</v>
      </c>
      <c r="AM78" s="21">
        <f t="shared" si="36"/>
        <v>2467825</v>
      </c>
      <c r="AN78" s="21">
        <v>189757</v>
      </c>
      <c r="AO78" s="21">
        <v>189395</v>
      </c>
      <c r="AP78" s="21">
        <v>189634</v>
      </c>
      <c r="AQ78" s="21">
        <v>208392</v>
      </c>
      <c r="AR78" s="21">
        <v>225185</v>
      </c>
      <c r="AS78" s="21">
        <v>230516</v>
      </c>
      <c r="AT78" s="21">
        <v>219967</v>
      </c>
      <c r="AU78" s="21">
        <v>185699</v>
      </c>
      <c r="AV78" s="21">
        <v>155603</v>
      </c>
      <c r="AW78" s="21">
        <v>144492</v>
      </c>
      <c r="AX78" s="21">
        <v>139656</v>
      </c>
      <c r="AY78" s="21">
        <v>120388</v>
      </c>
      <c r="AZ78" s="21">
        <v>93774</v>
      </c>
      <c r="BA78" s="21">
        <v>64246</v>
      </c>
      <c r="BB78" s="21">
        <v>44825</v>
      </c>
      <c r="BC78" s="21">
        <v>66296</v>
      </c>
    </row>
    <row r="79" spans="1:55" ht="12" x14ac:dyDescent="0.25">
      <c r="A79" s="38"/>
      <c r="B79" s="39"/>
      <c r="C79" s="26"/>
      <c r="D79" s="29"/>
      <c r="E79" s="30"/>
      <c r="F79" s="32"/>
      <c r="G79" s="30"/>
      <c r="H79" s="32"/>
      <c r="I79" s="30"/>
      <c r="J79" s="32"/>
      <c r="K79" s="33"/>
      <c r="L79" s="32"/>
      <c r="M79" s="30"/>
      <c r="N79" s="32"/>
      <c r="O79" s="30"/>
      <c r="P79" s="32"/>
      <c r="Q79" s="30"/>
      <c r="R79" s="32"/>
      <c r="S79" s="33"/>
      <c r="T79" s="32"/>
      <c r="U79" s="30"/>
      <c r="V79" s="32"/>
      <c r="W79" s="30"/>
      <c r="X79" s="32"/>
      <c r="Y79" s="30"/>
      <c r="Z79" s="32"/>
      <c r="AA79" s="30"/>
      <c r="AB79" s="32"/>
      <c r="AC79" s="30"/>
      <c r="AD79" s="32"/>
      <c r="AE79" s="30"/>
      <c r="AF79" s="32"/>
      <c r="AG79" s="30"/>
      <c r="AH79" s="32"/>
      <c r="AI79" s="30"/>
      <c r="AJ79" s="32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</row>
    <row r="80" spans="1:55" ht="15" customHeight="1" x14ac:dyDescent="0.2">
      <c r="A80" s="40" t="s">
        <v>271</v>
      </c>
      <c r="C80" s="25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3:21" x14ac:dyDescent="0.2">
      <c r="C81" s="2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3:21" x14ac:dyDescent="0.2">
      <c r="C82" s="25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3:21" x14ac:dyDescent="0.2">
      <c r="C83" s="25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3:21" x14ac:dyDescent="0.2">
      <c r="C84" s="25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3:21" x14ac:dyDescent="0.2">
      <c r="C85" s="25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3:21" x14ac:dyDescent="0.2">
      <c r="C86" s="25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3:21" x14ac:dyDescent="0.2">
      <c r="C87" s="25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3:21" x14ac:dyDescent="0.2">
      <c r="C88" s="25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3:21" x14ac:dyDescent="0.2">
      <c r="C89" s="25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3:21" x14ac:dyDescent="0.2">
      <c r="C90" s="25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3:21" x14ac:dyDescent="0.2">
      <c r="C91" s="25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3:21" x14ac:dyDescent="0.2">
      <c r="C92" s="25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3:21" x14ac:dyDescent="0.2">
      <c r="C93" s="25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3:21" x14ac:dyDescent="0.2">
      <c r="C94" s="25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3:21" x14ac:dyDescent="0.2">
      <c r="C95" s="25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3:21" x14ac:dyDescent="0.2">
      <c r="C96" s="2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3:21" x14ac:dyDescent="0.2">
      <c r="C97" s="25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3:21" x14ac:dyDescent="0.2">
      <c r="C98" s="25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3:21" x14ac:dyDescent="0.2">
      <c r="C99" s="25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3:21" x14ac:dyDescent="0.2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3:21" x14ac:dyDescent="0.2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3:21" x14ac:dyDescent="0.2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3:21" x14ac:dyDescent="0.2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3:21" x14ac:dyDescent="0.2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3:21" x14ac:dyDescent="0.2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3:21" x14ac:dyDescent="0.2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3:21" x14ac:dyDescent="0.2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3:21" x14ac:dyDescent="0.2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3:21" x14ac:dyDescent="0.2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3:21" x14ac:dyDescent="0.2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3:21" x14ac:dyDescent="0.2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</sheetData>
  <mergeCells count="22">
    <mergeCell ref="AE6:AF6"/>
    <mergeCell ref="U6:V6"/>
    <mergeCell ref="W6:X6"/>
    <mergeCell ref="Y6:Z6"/>
    <mergeCell ref="AA6:AB6"/>
    <mergeCell ref="AC6:AD6"/>
    <mergeCell ref="A1:AL1"/>
    <mergeCell ref="A2:AL2"/>
    <mergeCell ref="A3:AL3"/>
    <mergeCell ref="S6:T6"/>
    <mergeCell ref="A5:B7"/>
    <mergeCell ref="C5:AJ5"/>
    <mergeCell ref="C6:D6"/>
    <mergeCell ref="E6:F6"/>
    <mergeCell ref="G6:H6"/>
    <mergeCell ref="I6:J6"/>
    <mergeCell ref="K6:L6"/>
    <mergeCell ref="M6:N6"/>
    <mergeCell ref="O6:P6"/>
    <mergeCell ref="Q6:R6"/>
    <mergeCell ref="AG6:AH6"/>
    <mergeCell ref="AI6:AJ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D0CA-40D5-4646-A067-6715066B577A}">
  <dimension ref="A1:BE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68" customWidth="1"/>
    <col min="2" max="2" width="51.33203125" style="41" customWidth="1"/>
    <col min="3" max="3" width="5.6640625" style="41" customWidth="1"/>
    <col min="4" max="4" width="6.44140625" style="41" bestFit="1" customWidth="1"/>
    <col min="5" max="17" width="5.6640625" style="41" customWidth="1"/>
    <col min="18" max="18" width="6.44140625" style="41" bestFit="1" customWidth="1"/>
    <col min="19" max="19" width="5.6640625" style="41" customWidth="1"/>
    <col min="20" max="20" width="6.44140625" style="41" bestFit="1" customWidth="1"/>
    <col min="21" max="21" width="5.6640625" style="41" customWidth="1"/>
    <col min="22" max="22" width="6.44140625" style="41" bestFit="1" customWidth="1"/>
    <col min="23" max="23" width="5.6640625" style="41" customWidth="1"/>
    <col min="24" max="24" width="6.109375" style="41" customWidth="1"/>
    <col min="25" max="25" width="5.6640625" style="41" customWidth="1"/>
    <col min="26" max="26" width="6.44140625" style="41" bestFit="1" customWidth="1"/>
    <col min="27" max="27" width="5.6640625" style="41" customWidth="1"/>
    <col min="28" max="28" width="6.44140625" style="41" bestFit="1" customWidth="1"/>
    <col min="29" max="29" width="5.6640625" style="41" customWidth="1"/>
    <col min="30" max="30" width="6.44140625" style="41" bestFit="1" customWidth="1"/>
    <col min="31" max="31" width="5.6640625" style="41" customWidth="1"/>
    <col min="32" max="32" width="7.44140625" style="41" bestFit="1" customWidth="1"/>
    <col min="33" max="33" width="5.6640625" style="41" customWidth="1"/>
    <col min="34" max="34" width="7.44140625" style="41" bestFit="1" customWidth="1"/>
    <col min="35" max="35" width="5.6640625" style="41" customWidth="1"/>
    <col min="36" max="36" width="7.44140625" style="47" bestFit="1" customWidth="1"/>
    <col min="37" max="251" width="11.5546875" style="41"/>
    <col min="252" max="252" width="6.44140625" style="41" customWidth="1"/>
    <col min="253" max="253" width="51.5546875" style="41" customWidth="1"/>
    <col min="254" max="254" width="5.6640625" style="41" customWidth="1"/>
    <col min="255" max="255" width="6.44140625" style="41" bestFit="1" customWidth="1"/>
    <col min="256" max="276" width="5.6640625" style="41" customWidth="1"/>
    <col min="277" max="277" width="6.44140625" style="41" bestFit="1" customWidth="1"/>
    <col min="278" max="278" width="5.6640625" style="41" customWidth="1"/>
    <col min="279" max="279" width="6.44140625" style="41" bestFit="1" customWidth="1"/>
    <col min="280" max="280" width="5.6640625" style="41" customWidth="1"/>
    <col min="281" max="281" width="6.44140625" style="41" bestFit="1" customWidth="1"/>
    <col min="282" max="282" width="5.6640625" style="41" customWidth="1"/>
    <col min="283" max="283" width="6.44140625" style="41" bestFit="1" customWidth="1"/>
    <col min="284" max="284" width="5.6640625" style="41" customWidth="1"/>
    <col min="285" max="285" width="6.44140625" style="41" bestFit="1" customWidth="1"/>
    <col min="286" max="286" width="5.6640625" style="41" customWidth="1"/>
    <col min="287" max="287" width="7.44140625" style="41" bestFit="1" customWidth="1"/>
    <col min="288" max="507" width="11.5546875" style="41"/>
    <col min="508" max="508" width="6.44140625" style="41" customWidth="1"/>
    <col min="509" max="509" width="51.5546875" style="41" customWidth="1"/>
    <col min="510" max="510" width="5.6640625" style="41" customWidth="1"/>
    <col min="511" max="511" width="6.44140625" style="41" bestFit="1" customWidth="1"/>
    <col min="512" max="532" width="5.6640625" style="41" customWidth="1"/>
    <col min="533" max="533" width="6.44140625" style="41" bestFit="1" customWidth="1"/>
    <col min="534" max="534" width="5.6640625" style="41" customWidth="1"/>
    <col min="535" max="535" width="6.44140625" style="41" bestFit="1" customWidth="1"/>
    <col min="536" max="536" width="5.6640625" style="41" customWidth="1"/>
    <col min="537" max="537" width="6.44140625" style="41" bestFit="1" customWidth="1"/>
    <col min="538" max="538" width="5.6640625" style="41" customWidth="1"/>
    <col min="539" max="539" width="6.44140625" style="41" bestFit="1" customWidth="1"/>
    <col min="540" max="540" width="5.6640625" style="41" customWidth="1"/>
    <col min="541" max="541" width="6.44140625" style="41" bestFit="1" customWidth="1"/>
    <col min="542" max="542" width="5.6640625" style="41" customWidth="1"/>
    <col min="543" max="543" width="7.44140625" style="41" bestFit="1" customWidth="1"/>
    <col min="544" max="763" width="11.5546875" style="41"/>
    <col min="764" max="764" width="6.44140625" style="41" customWidth="1"/>
    <col min="765" max="765" width="51.5546875" style="41" customWidth="1"/>
    <col min="766" max="766" width="5.6640625" style="41" customWidth="1"/>
    <col min="767" max="767" width="6.44140625" style="41" bestFit="1" customWidth="1"/>
    <col min="768" max="788" width="5.6640625" style="41" customWidth="1"/>
    <col min="789" max="789" width="6.44140625" style="41" bestFit="1" customWidth="1"/>
    <col min="790" max="790" width="5.6640625" style="41" customWidth="1"/>
    <col min="791" max="791" width="6.44140625" style="41" bestFit="1" customWidth="1"/>
    <col min="792" max="792" width="5.6640625" style="41" customWidth="1"/>
    <col min="793" max="793" width="6.44140625" style="41" bestFit="1" customWidth="1"/>
    <col min="794" max="794" width="5.6640625" style="41" customWidth="1"/>
    <col min="795" max="795" width="6.44140625" style="41" bestFit="1" customWidth="1"/>
    <col min="796" max="796" width="5.6640625" style="41" customWidth="1"/>
    <col min="797" max="797" width="6.44140625" style="41" bestFit="1" customWidth="1"/>
    <col min="798" max="798" width="5.6640625" style="41" customWidth="1"/>
    <col min="799" max="799" width="7.44140625" style="41" bestFit="1" customWidth="1"/>
    <col min="800" max="1019" width="11.5546875" style="41"/>
    <col min="1020" max="1020" width="6.44140625" style="41" customWidth="1"/>
    <col min="1021" max="1021" width="51.5546875" style="41" customWidth="1"/>
    <col min="1022" max="1022" width="5.6640625" style="41" customWidth="1"/>
    <col min="1023" max="1023" width="6.44140625" style="41" bestFit="1" customWidth="1"/>
    <col min="1024" max="1044" width="5.6640625" style="41" customWidth="1"/>
    <col min="1045" max="1045" width="6.44140625" style="41" bestFit="1" customWidth="1"/>
    <col min="1046" max="1046" width="5.6640625" style="41" customWidth="1"/>
    <col min="1047" max="1047" width="6.44140625" style="41" bestFit="1" customWidth="1"/>
    <col min="1048" max="1048" width="5.6640625" style="41" customWidth="1"/>
    <col min="1049" max="1049" width="6.44140625" style="41" bestFit="1" customWidth="1"/>
    <col min="1050" max="1050" width="5.6640625" style="41" customWidth="1"/>
    <col min="1051" max="1051" width="6.44140625" style="41" bestFit="1" customWidth="1"/>
    <col min="1052" max="1052" width="5.6640625" style="41" customWidth="1"/>
    <col min="1053" max="1053" width="6.44140625" style="41" bestFit="1" customWidth="1"/>
    <col min="1054" max="1054" width="5.6640625" style="41" customWidth="1"/>
    <col min="1055" max="1055" width="7.44140625" style="41" bestFit="1" customWidth="1"/>
    <col min="1056" max="1275" width="11.5546875" style="41"/>
    <col min="1276" max="1276" width="6.44140625" style="41" customWidth="1"/>
    <col min="1277" max="1277" width="51.5546875" style="41" customWidth="1"/>
    <col min="1278" max="1278" width="5.6640625" style="41" customWidth="1"/>
    <col min="1279" max="1279" width="6.44140625" style="41" bestFit="1" customWidth="1"/>
    <col min="1280" max="1300" width="5.6640625" style="41" customWidth="1"/>
    <col min="1301" max="1301" width="6.44140625" style="41" bestFit="1" customWidth="1"/>
    <col min="1302" max="1302" width="5.6640625" style="41" customWidth="1"/>
    <col min="1303" max="1303" width="6.44140625" style="41" bestFit="1" customWidth="1"/>
    <col min="1304" max="1304" width="5.6640625" style="41" customWidth="1"/>
    <col min="1305" max="1305" width="6.44140625" style="41" bestFit="1" customWidth="1"/>
    <col min="1306" max="1306" width="5.6640625" style="41" customWidth="1"/>
    <col min="1307" max="1307" width="6.44140625" style="41" bestFit="1" customWidth="1"/>
    <col min="1308" max="1308" width="5.6640625" style="41" customWidth="1"/>
    <col min="1309" max="1309" width="6.44140625" style="41" bestFit="1" customWidth="1"/>
    <col min="1310" max="1310" width="5.6640625" style="41" customWidth="1"/>
    <col min="1311" max="1311" width="7.44140625" style="41" bestFit="1" customWidth="1"/>
    <col min="1312" max="1531" width="11.5546875" style="41"/>
    <col min="1532" max="1532" width="6.44140625" style="41" customWidth="1"/>
    <col min="1533" max="1533" width="51.5546875" style="41" customWidth="1"/>
    <col min="1534" max="1534" width="5.6640625" style="41" customWidth="1"/>
    <col min="1535" max="1535" width="6.44140625" style="41" bestFit="1" customWidth="1"/>
    <col min="1536" max="1556" width="5.6640625" style="41" customWidth="1"/>
    <col min="1557" max="1557" width="6.44140625" style="41" bestFit="1" customWidth="1"/>
    <col min="1558" max="1558" width="5.6640625" style="41" customWidth="1"/>
    <col min="1559" max="1559" width="6.44140625" style="41" bestFit="1" customWidth="1"/>
    <col min="1560" max="1560" width="5.6640625" style="41" customWidth="1"/>
    <col min="1561" max="1561" width="6.44140625" style="41" bestFit="1" customWidth="1"/>
    <col min="1562" max="1562" width="5.6640625" style="41" customWidth="1"/>
    <col min="1563" max="1563" width="6.44140625" style="41" bestFit="1" customWidth="1"/>
    <col min="1564" max="1564" width="5.6640625" style="41" customWidth="1"/>
    <col min="1565" max="1565" width="6.44140625" style="41" bestFit="1" customWidth="1"/>
    <col min="1566" max="1566" width="5.6640625" style="41" customWidth="1"/>
    <col min="1567" max="1567" width="7.44140625" style="41" bestFit="1" customWidth="1"/>
    <col min="1568" max="1787" width="11.5546875" style="41"/>
    <col min="1788" max="1788" width="6.44140625" style="41" customWidth="1"/>
    <col min="1789" max="1789" width="51.5546875" style="41" customWidth="1"/>
    <col min="1790" max="1790" width="5.6640625" style="41" customWidth="1"/>
    <col min="1791" max="1791" width="6.44140625" style="41" bestFit="1" customWidth="1"/>
    <col min="1792" max="1812" width="5.6640625" style="41" customWidth="1"/>
    <col min="1813" max="1813" width="6.44140625" style="41" bestFit="1" customWidth="1"/>
    <col min="1814" max="1814" width="5.6640625" style="41" customWidth="1"/>
    <col min="1815" max="1815" width="6.44140625" style="41" bestFit="1" customWidth="1"/>
    <col min="1816" max="1816" width="5.6640625" style="41" customWidth="1"/>
    <col min="1817" max="1817" width="6.44140625" style="41" bestFit="1" customWidth="1"/>
    <col min="1818" max="1818" width="5.6640625" style="41" customWidth="1"/>
    <col min="1819" max="1819" width="6.44140625" style="41" bestFit="1" customWidth="1"/>
    <col min="1820" max="1820" width="5.6640625" style="41" customWidth="1"/>
    <col min="1821" max="1821" width="6.44140625" style="41" bestFit="1" customWidth="1"/>
    <col min="1822" max="1822" width="5.6640625" style="41" customWidth="1"/>
    <col min="1823" max="1823" width="7.44140625" style="41" bestFit="1" customWidth="1"/>
    <col min="1824" max="2043" width="11.5546875" style="41"/>
    <col min="2044" max="2044" width="6.44140625" style="41" customWidth="1"/>
    <col min="2045" max="2045" width="51.5546875" style="41" customWidth="1"/>
    <col min="2046" max="2046" width="5.6640625" style="41" customWidth="1"/>
    <col min="2047" max="2047" width="6.44140625" style="41" bestFit="1" customWidth="1"/>
    <col min="2048" max="2068" width="5.6640625" style="41" customWidth="1"/>
    <col min="2069" max="2069" width="6.44140625" style="41" bestFit="1" customWidth="1"/>
    <col min="2070" max="2070" width="5.6640625" style="41" customWidth="1"/>
    <col min="2071" max="2071" width="6.44140625" style="41" bestFit="1" customWidth="1"/>
    <col min="2072" max="2072" width="5.6640625" style="41" customWidth="1"/>
    <col min="2073" max="2073" width="6.44140625" style="41" bestFit="1" customWidth="1"/>
    <col min="2074" max="2074" width="5.6640625" style="41" customWidth="1"/>
    <col min="2075" max="2075" width="6.44140625" style="41" bestFit="1" customWidth="1"/>
    <col min="2076" max="2076" width="5.6640625" style="41" customWidth="1"/>
    <col min="2077" max="2077" width="6.44140625" style="41" bestFit="1" customWidth="1"/>
    <col min="2078" max="2078" width="5.6640625" style="41" customWidth="1"/>
    <col min="2079" max="2079" width="7.44140625" style="41" bestFit="1" customWidth="1"/>
    <col min="2080" max="2299" width="11.5546875" style="41"/>
    <col min="2300" max="2300" width="6.44140625" style="41" customWidth="1"/>
    <col min="2301" max="2301" width="51.5546875" style="41" customWidth="1"/>
    <col min="2302" max="2302" width="5.6640625" style="41" customWidth="1"/>
    <col min="2303" max="2303" width="6.44140625" style="41" bestFit="1" customWidth="1"/>
    <col min="2304" max="2324" width="5.6640625" style="41" customWidth="1"/>
    <col min="2325" max="2325" width="6.44140625" style="41" bestFit="1" customWidth="1"/>
    <col min="2326" max="2326" width="5.6640625" style="41" customWidth="1"/>
    <col min="2327" max="2327" width="6.44140625" style="41" bestFit="1" customWidth="1"/>
    <col min="2328" max="2328" width="5.6640625" style="41" customWidth="1"/>
    <col min="2329" max="2329" width="6.44140625" style="41" bestFit="1" customWidth="1"/>
    <col min="2330" max="2330" width="5.6640625" style="41" customWidth="1"/>
    <col min="2331" max="2331" width="6.44140625" style="41" bestFit="1" customWidth="1"/>
    <col min="2332" max="2332" width="5.6640625" style="41" customWidth="1"/>
    <col min="2333" max="2333" width="6.44140625" style="41" bestFit="1" customWidth="1"/>
    <col min="2334" max="2334" width="5.6640625" style="41" customWidth="1"/>
    <col min="2335" max="2335" width="7.44140625" style="41" bestFit="1" customWidth="1"/>
    <col min="2336" max="2555" width="11.5546875" style="41"/>
    <col min="2556" max="2556" width="6.44140625" style="41" customWidth="1"/>
    <col min="2557" max="2557" width="51.5546875" style="41" customWidth="1"/>
    <col min="2558" max="2558" width="5.6640625" style="41" customWidth="1"/>
    <col min="2559" max="2559" width="6.44140625" style="41" bestFit="1" customWidth="1"/>
    <col min="2560" max="2580" width="5.6640625" style="41" customWidth="1"/>
    <col min="2581" max="2581" width="6.44140625" style="41" bestFit="1" customWidth="1"/>
    <col min="2582" max="2582" width="5.6640625" style="41" customWidth="1"/>
    <col min="2583" max="2583" width="6.44140625" style="41" bestFit="1" customWidth="1"/>
    <col min="2584" max="2584" width="5.6640625" style="41" customWidth="1"/>
    <col min="2585" max="2585" width="6.44140625" style="41" bestFit="1" customWidth="1"/>
    <col min="2586" max="2586" width="5.6640625" style="41" customWidth="1"/>
    <col min="2587" max="2587" width="6.44140625" style="41" bestFit="1" customWidth="1"/>
    <col min="2588" max="2588" width="5.6640625" style="41" customWidth="1"/>
    <col min="2589" max="2589" width="6.44140625" style="41" bestFit="1" customWidth="1"/>
    <col min="2590" max="2590" width="5.6640625" style="41" customWidth="1"/>
    <col min="2591" max="2591" width="7.44140625" style="41" bestFit="1" customWidth="1"/>
    <col min="2592" max="2811" width="11.5546875" style="41"/>
    <col min="2812" max="2812" width="6.44140625" style="41" customWidth="1"/>
    <col min="2813" max="2813" width="51.5546875" style="41" customWidth="1"/>
    <col min="2814" max="2814" width="5.6640625" style="41" customWidth="1"/>
    <col min="2815" max="2815" width="6.44140625" style="41" bestFit="1" customWidth="1"/>
    <col min="2816" max="2836" width="5.6640625" style="41" customWidth="1"/>
    <col min="2837" max="2837" width="6.44140625" style="41" bestFit="1" customWidth="1"/>
    <col min="2838" max="2838" width="5.6640625" style="41" customWidth="1"/>
    <col min="2839" max="2839" width="6.44140625" style="41" bestFit="1" customWidth="1"/>
    <col min="2840" max="2840" width="5.6640625" style="41" customWidth="1"/>
    <col min="2841" max="2841" width="6.44140625" style="41" bestFit="1" customWidth="1"/>
    <col min="2842" max="2842" width="5.6640625" style="41" customWidth="1"/>
    <col min="2843" max="2843" width="6.44140625" style="41" bestFit="1" customWidth="1"/>
    <col min="2844" max="2844" width="5.6640625" style="41" customWidth="1"/>
    <col min="2845" max="2845" width="6.44140625" style="41" bestFit="1" customWidth="1"/>
    <col min="2846" max="2846" width="5.6640625" style="41" customWidth="1"/>
    <col min="2847" max="2847" width="7.44140625" style="41" bestFit="1" customWidth="1"/>
    <col min="2848" max="3067" width="11.5546875" style="41"/>
    <col min="3068" max="3068" width="6.44140625" style="41" customWidth="1"/>
    <col min="3069" max="3069" width="51.5546875" style="41" customWidth="1"/>
    <col min="3070" max="3070" width="5.6640625" style="41" customWidth="1"/>
    <col min="3071" max="3071" width="6.44140625" style="41" bestFit="1" customWidth="1"/>
    <col min="3072" max="3092" width="5.6640625" style="41" customWidth="1"/>
    <col min="3093" max="3093" width="6.44140625" style="41" bestFit="1" customWidth="1"/>
    <col min="3094" max="3094" width="5.6640625" style="41" customWidth="1"/>
    <col min="3095" max="3095" width="6.44140625" style="41" bestFit="1" customWidth="1"/>
    <col min="3096" max="3096" width="5.6640625" style="41" customWidth="1"/>
    <col min="3097" max="3097" width="6.44140625" style="41" bestFit="1" customWidth="1"/>
    <col min="3098" max="3098" width="5.6640625" style="41" customWidth="1"/>
    <col min="3099" max="3099" width="6.44140625" style="41" bestFit="1" customWidth="1"/>
    <col min="3100" max="3100" width="5.6640625" style="41" customWidth="1"/>
    <col min="3101" max="3101" width="6.44140625" style="41" bestFit="1" customWidth="1"/>
    <col min="3102" max="3102" width="5.6640625" style="41" customWidth="1"/>
    <col min="3103" max="3103" width="7.44140625" style="41" bestFit="1" customWidth="1"/>
    <col min="3104" max="3323" width="11.5546875" style="41"/>
    <col min="3324" max="3324" width="6.44140625" style="41" customWidth="1"/>
    <col min="3325" max="3325" width="51.5546875" style="41" customWidth="1"/>
    <col min="3326" max="3326" width="5.6640625" style="41" customWidth="1"/>
    <col min="3327" max="3327" width="6.44140625" style="41" bestFit="1" customWidth="1"/>
    <col min="3328" max="3348" width="5.6640625" style="41" customWidth="1"/>
    <col min="3349" max="3349" width="6.44140625" style="41" bestFit="1" customWidth="1"/>
    <col min="3350" max="3350" width="5.6640625" style="41" customWidth="1"/>
    <col min="3351" max="3351" width="6.44140625" style="41" bestFit="1" customWidth="1"/>
    <col min="3352" max="3352" width="5.6640625" style="41" customWidth="1"/>
    <col min="3353" max="3353" width="6.44140625" style="41" bestFit="1" customWidth="1"/>
    <col min="3354" max="3354" width="5.6640625" style="41" customWidth="1"/>
    <col min="3355" max="3355" width="6.44140625" style="41" bestFit="1" customWidth="1"/>
    <col min="3356" max="3356" width="5.6640625" style="41" customWidth="1"/>
    <col min="3357" max="3357" width="6.44140625" style="41" bestFit="1" customWidth="1"/>
    <col min="3358" max="3358" width="5.6640625" style="41" customWidth="1"/>
    <col min="3359" max="3359" width="7.44140625" style="41" bestFit="1" customWidth="1"/>
    <col min="3360" max="3579" width="11.5546875" style="41"/>
    <col min="3580" max="3580" width="6.44140625" style="41" customWidth="1"/>
    <col min="3581" max="3581" width="51.5546875" style="41" customWidth="1"/>
    <col min="3582" max="3582" width="5.6640625" style="41" customWidth="1"/>
    <col min="3583" max="3583" width="6.44140625" style="41" bestFit="1" customWidth="1"/>
    <col min="3584" max="3604" width="5.6640625" style="41" customWidth="1"/>
    <col min="3605" max="3605" width="6.44140625" style="41" bestFit="1" customWidth="1"/>
    <col min="3606" max="3606" width="5.6640625" style="41" customWidth="1"/>
    <col min="3607" max="3607" width="6.44140625" style="41" bestFit="1" customWidth="1"/>
    <col min="3608" max="3608" width="5.6640625" style="41" customWidth="1"/>
    <col min="3609" max="3609" width="6.44140625" style="41" bestFit="1" customWidth="1"/>
    <col min="3610" max="3610" width="5.6640625" style="41" customWidth="1"/>
    <col min="3611" max="3611" width="6.44140625" style="41" bestFit="1" customWidth="1"/>
    <col min="3612" max="3612" width="5.6640625" style="41" customWidth="1"/>
    <col min="3613" max="3613" width="6.44140625" style="41" bestFit="1" customWidth="1"/>
    <col min="3614" max="3614" width="5.6640625" style="41" customWidth="1"/>
    <col min="3615" max="3615" width="7.44140625" style="41" bestFit="1" customWidth="1"/>
    <col min="3616" max="3835" width="11.5546875" style="41"/>
    <col min="3836" max="3836" width="6.44140625" style="41" customWidth="1"/>
    <col min="3837" max="3837" width="51.5546875" style="41" customWidth="1"/>
    <col min="3838" max="3838" width="5.6640625" style="41" customWidth="1"/>
    <col min="3839" max="3839" width="6.44140625" style="41" bestFit="1" customWidth="1"/>
    <col min="3840" max="3860" width="5.6640625" style="41" customWidth="1"/>
    <col min="3861" max="3861" width="6.44140625" style="41" bestFit="1" customWidth="1"/>
    <col min="3862" max="3862" width="5.6640625" style="41" customWidth="1"/>
    <col min="3863" max="3863" width="6.44140625" style="41" bestFit="1" customWidth="1"/>
    <col min="3864" max="3864" width="5.6640625" style="41" customWidth="1"/>
    <col min="3865" max="3865" width="6.44140625" style="41" bestFit="1" customWidth="1"/>
    <col min="3866" max="3866" width="5.6640625" style="41" customWidth="1"/>
    <col min="3867" max="3867" width="6.44140625" style="41" bestFit="1" customWidth="1"/>
    <col min="3868" max="3868" width="5.6640625" style="41" customWidth="1"/>
    <col min="3869" max="3869" width="6.44140625" style="41" bestFit="1" customWidth="1"/>
    <col min="3870" max="3870" width="5.6640625" style="41" customWidth="1"/>
    <col min="3871" max="3871" width="7.44140625" style="41" bestFit="1" customWidth="1"/>
    <col min="3872" max="4091" width="11.5546875" style="41"/>
    <col min="4092" max="4092" width="6.44140625" style="41" customWidth="1"/>
    <col min="4093" max="4093" width="51.5546875" style="41" customWidth="1"/>
    <col min="4094" max="4094" width="5.6640625" style="41" customWidth="1"/>
    <col min="4095" max="4095" width="6.44140625" style="41" bestFit="1" customWidth="1"/>
    <col min="4096" max="4116" width="5.6640625" style="41" customWidth="1"/>
    <col min="4117" max="4117" width="6.44140625" style="41" bestFit="1" customWidth="1"/>
    <col min="4118" max="4118" width="5.6640625" style="41" customWidth="1"/>
    <col min="4119" max="4119" width="6.44140625" style="41" bestFit="1" customWidth="1"/>
    <col min="4120" max="4120" width="5.6640625" style="41" customWidth="1"/>
    <col min="4121" max="4121" width="6.44140625" style="41" bestFit="1" customWidth="1"/>
    <col min="4122" max="4122" width="5.6640625" style="41" customWidth="1"/>
    <col min="4123" max="4123" width="6.44140625" style="41" bestFit="1" customWidth="1"/>
    <col min="4124" max="4124" width="5.6640625" style="41" customWidth="1"/>
    <col min="4125" max="4125" width="6.44140625" style="41" bestFit="1" customWidth="1"/>
    <col min="4126" max="4126" width="5.6640625" style="41" customWidth="1"/>
    <col min="4127" max="4127" width="7.44140625" style="41" bestFit="1" customWidth="1"/>
    <col min="4128" max="4347" width="11.5546875" style="41"/>
    <col min="4348" max="4348" width="6.44140625" style="41" customWidth="1"/>
    <col min="4349" max="4349" width="51.5546875" style="41" customWidth="1"/>
    <col min="4350" max="4350" width="5.6640625" style="41" customWidth="1"/>
    <col min="4351" max="4351" width="6.44140625" style="41" bestFit="1" customWidth="1"/>
    <col min="4352" max="4372" width="5.6640625" style="41" customWidth="1"/>
    <col min="4373" max="4373" width="6.44140625" style="41" bestFit="1" customWidth="1"/>
    <col min="4374" max="4374" width="5.6640625" style="41" customWidth="1"/>
    <col min="4375" max="4375" width="6.44140625" style="41" bestFit="1" customWidth="1"/>
    <col min="4376" max="4376" width="5.6640625" style="41" customWidth="1"/>
    <col min="4377" max="4377" width="6.44140625" style="41" bestFit="1" customWidth="1"/>
    <col min="4378" max="4378" width="5.6640625" style="41" customWidth="1"/>
    <col min="4379" max="4379" width="6.44140625" style="41" bestFit="1" customWidth="1"/>
    <col min="4380" max="4380" width="5.6640625" style="41" customWidth="1"/>
    <col min="4381" max="4381" width="6.44140625" style="41" bestFit="1" customWidth="1"/>
    <col min="4382" max="4382" width="5.6640625" style="41" customWidth="1"/>
    <col min="4383" max="4383" width="7.44140625" style="41" bestFit="1" customWidth="1"/>
    <col min="4384" max="4603" width="11.5546875" style="41"/>
    <col min="4604" max="4604" width="6.44140625" style="41" customWidth="1"/>
    <col min="4605" max="4605" width="51.5546875" style="41" customWidth="1"/>
    <col min="4606" max="4606" width="5.6640625" style="41" customWidth="1"/>
    <col min="4607" max="4607" width="6.44140625" style="41" bestFit="1" customWidth="1"/>
    <col min="4608" max="4628" width="5.6640625" style="41" customWidth="1"/>
    <col min="4629" max="4629" width="6.44140625" style="41" bestFit="1" customWidth="1"/>
    <col min="4630" max="4630" width="5.6640625" style="41" customWidth="1"/>
    <col min="4631" max="4631" width="6.44140625" style="41" bestFit="1" customWidth="1"/>
    <col min="4632" max="4632" width="5.6640625" style="41" customWidth="1"/>
    <col min="4633" max="4633" width="6.44140625" style="41" bestFit="1" customWidth="1"/>
    <col min="4634" max="4634" width="5.6640625" style="41" customWidth="1"/>
    <col min="4635" max="4635" width="6.44140625" style="41" bestFit="1" customWidth="1"/>
    <col min="4636" max="4636" width="5.6640625" style="41" customWidth="1"/>
    <col min="4637" max="4637" width="6.44140625" style="41" bestFit="1" customWidth="1"/>
    <col min="4638" max="4638" width="5.6640625" style="41" customWidth="1"/>
    <col min="4639" max="4639" width="7.44140625" style="41" bestFit="1" customWidth="1"/>
    <col min="4640" max="4859" width="11.5546875" style="41"/>
    <col min="4860" max="4860" width="6.44140625" style="41" customWidth="1"/>
    <col min="4861" max="4861" width="51.5546875" style="41" customWidth="1"/>
    <col min="4862" max="4862" width="5.6640625" style="41" customWidth="1"/>
    <col min="4863" max="4863" width="6.44140625" style="41" bestFit="1" customWidth="1"/>
    <col min="4864" max="4884" width="5.6640625" style="41" customWidth="1"/>
    <col min="4885" max="4885" width="6.44140625" style="41" bestFit="1" customWidth="1"/>
    <col min="4886" max="4886" width="5.6640625" style="41" customWidth="1"/>
    <col min="4887" max="4887" width="6.44140625" style="41" bestFit="1" customWidth="1"/>
    <col min="4888" max="4888" width="5.6640625" style="41" customWidth="1"/>
    <col min="4889" max="4889" width="6.44140625" style="41" bestFit="1" customWidth="1"/>
    <col min="4890" max="4890" width="5.6640625" style="41" customWidth="1"/>
    <col min="4891" max="4891" width="6.44140625" style="41" bestFit="1" customWidth="1"/>
    <col min="4892" max="4892" width="5.6640625" style="41" customWidth="1"/>
    <col min="4893" max="4893" width="6.44140625" style="41" bestFit="1" customWidth="1"/>
    <col min="4894" max="4894" width="5.6640625" style="41" customWidth="1"/>
    <col min="4895" max="4895" width="7.44140625" style="41" bestFit="1" customWidth="1"/>
    <col min="4896" max="5115" width="11.5546875" style="41"/>
    <col min="5116" max="5116" width="6.44140625" style="41" customWidth="1"/>
    <col min="5117" max="5117" width="51.5546875" style="41" customWidth="1"/>
    <col min="5118" max="5118" width="5.6640625" style="41" customWidth="1"/>
    <col min="5119" max="5119" width="6.44140625" style="41" bestFit="1" customWidth="1"/>
    <col min="5120" max="5140" width="5.6640625" style="41" customWidth="1"/>
    <col min="5141" max="5141" width="6.44140625" style="41" bestFit="1" customWidth="1"/>
    <col min="5142" max="5142" width="5.6640625" style="41" customWidth="1"/>
    <col min="5143" max="5143" width="6.44140625" style="41" bestFit="1" customWidth="1"/>
    <col min="5144" max="5144" width="5.6640625" style="41" customWidth="1"/>
    <col min="5145" max="5145" width="6.44140625" style="41" bestFit="1" customWidth="1"/>
    <col min="5146" max="5146" width="5.6640625" style="41" customWidth="1"/>
    <col min="5147" max="5147" width="6.44140625" style="41" bestFit="1" customWidth="1"/>
    <col min="5148" max="5148" width="5.6640625" style="41" customWidth="1"/>
    <col min="5149" max="5149" width="6.44140625" style="41" bestFit="1" customWidth="1"/>
    <col min="5150" max="5150" width="5.6640625" style="41" customWidth="1"/>
    <col min="5151" max="5151" width="7.44140625" style="41" bestFit="1" customWidth="1"/>
    <col min="5152" max="5371" width="11.5546875" style="41"/>
    <col min="5372" max="5372" width="6.44140625" style="41" customWidth="1"/>
    <col min="5373" max="5373" width="51.5546875" style="41" customWidth="1"/>
    <col min="5374" max="5374" width="5.6640625" style="41" customWidth="1"/>
    <col min="5375" max="5375" width="6.44140625" style="41" bestFit="1" customWidth="1"/>
    <col min="5376" max="5396" width="5.6640625" style="41" customWidth="1"/>
    <col min="5397" max="5397" width="6.44140625" style="41" bestFit="1" customWidth="1"/>
    <col min="5398" max="5398" width="5.6640625" style="41" customWidth="1"/>
    <col min="5399" max="5399" width="6.44140625" style="41" bestFit="1" customWidth="1"/>
    <col min="5400" max="5400" width="5.6640625" style="41" customWidth="1"/>
    <col min="5401" max="5401" width="6.44140625" style="41" bestFit="1" customWidth="1"/>
    <col min="5402" max="5402" width="5.6640625" style="41" customWidth="1"/>
    <col min="5403" max="5403" width="6.44140625" style="41" bestFit="1" customWidth="1"/>
    <col min="5404" max="5404" width="5.6640625" style="41" customWidth="1"/>
    <col min="5405" max="5405" width="6.44140625" style="41" bestFit="1" customWidth="1"/>
    <col min="5406" max="5406" width="5.6640625" style="41" customWidth="1"/>
    <col min="5407" max="5407" width="7.44140625" style="41" bestFit="1" customWidth="1"/>
    <col min="5408" max="5627" width="11.5546875" style="41"/>
    <col min="5628" max="5628" width="6.44140625" style="41" customWidth="1"/>
    <col min="5629" max="5629" width="51.5546875" style="41" customWidth="1"/>
    <col min="5630" max="5630" width="5.6640625" style="41" customWidth="1"/>
    <col min="5631" max="5631" width="6.44140625" style="41" bestFit="1" customWidth="1"/>
    <col min="5632" max="5652" width="5.6640625" style="41" customWidth="1"/>
    <col min="5653" max="5653" width="6.44140625" style="41" bestFit="1" customWidth="1"/>
    <col min="5654" max="5654" width="5.6640625" style="41" customWidth="1"/>
    <col min="5655" max="5655" width="6.44140625" style="41" bestFit="1" customWidth="1"/>
    <col min="5656" max="5656" width="5.6640625" style="41" customWidth="1"/>
    <col min="5657" max="5657" width="6.44140625" style="41" bestFit="1" customWidth="1"/>
    <col min="5658" max="5658" width="5.6640625" style="41" customWidth="1"/>
    <col min="5659" max="5659" width="6.44140625" style="41" bestFit="1" customWidth="1"/>
    <col min="5660" max="5660" width="5.6640625" style="41" customWidth="1"/>
    <col min="5661" max="5661" width="6.44140625" style="41" bestFit="1" customWidth="1"/>
    <col min="5662" max="5662" width="5.6640625" style="41" customWidth="1"/>
    <col min="5663" max="5663" width="7.44140625" style="41" bestFit="1" customWidth="1"/>
    <col min="5664" max="5883" width="11.5546875" style="41"/>
    <col min="5884" max="5884" width="6.44140625" style="41" customWidth="1"/>
    <col min="5885" max="5885" width="51.5546875" style="41" customWidth="1"/>
    <col min="5886" max="5886" width="5.6640625" style="41" customWidth="1"/>
    <col min="5887" max="5887" width="6.44140625" style="41" bestFit="1" customWidth="1"/>
    <col min="5888" max="5908" width="5.6640625" style="41" customWidth="1"/>
    <col min="5909" max="5909" width="6.44140625" style="41" bestFit="1" customWidth="1"/>
    <col min="5910" max="5910" width="5.6640625" style="41" customWidth="1"/>
    <col min="5911" max="5911" width="6.44140625" style="41" bestFit="1" customWidth="1"/>
    <col min="5912" max="5912" width="5.6640625" style="41" customWidth="1"/>
    <col min="5913" max="5913" width="6.44140625" style="41" bestFit="1" customWidth="1"/>
    <col min="5914" max="5914" width="5.6640625" style="41" customWidth="1"/>
    <col min="5915" max="5915" width="6.44140625" style="41" bestFit="1" customWidth="1"/>
    <col min="5916" max="5916" width="5.6640625" style="41" customWidth="1"/>
    <col min="5917" max="5917" width="6.44140625" style="41" bestFit="1" customWidth="1"/>
    <col min="5918" max="5918" width="5.6640625" style="41" customWidth="1"/>
    <col min="5919" max="5919" width="7.44140625" style="41" bestFit="1" customWidth="1"/>
    <col min="5920" max="6139" width="11.5546875" style="41"/>
    <col min="6140" max="6140" width="6.44140625" style="41" customWidth="1"/>
    <col min="6141" max="6141" width="51.5546875" style="41" customWidth="1"/>
    <col min="6142" max="6142" width="5.6640625" style="41" customWidth="1"/>
    <col min="6143" max="6143" width="6.44140625" style="41" bestFit="1" customWidth="1"/>
    <col min="6144" max="6164" width="5.6640625" style="41" customWidth="1"/>
    <col min="6165" max="6165" width="6.44140625" style="41" bestFit="1" customWidth="1"/>
    <col min="6166" max="6166" width="5.6640625" style="41" customWidth="1"/>
    <col min="6167" max="6167" width="6.44140625" style="41" bestFit="1" customWidth="1"/>
    <col min="6168" max="6168" width="5.6640625" style="41" customWidth="1"/>
    <col min="6169" max="6169" width="6.44140625" style="41" bestFit="1" customWidth="1"/>
    <col min="6170" max="6170" width="5.6640625" style="41" customWidth="1"/>
    <col min="6171" max="6171" width="6.44140625" style="41" bestFit="1" customWidth="1"/>
    <col min="6172" max="6172" width="5.6640625" style="41" customWidth="1"/>
    <col min="6173" max="6173" width="6.44140625" style="41" bestFit="1" customWidth="1"/>
    <col min="6174" max="6174" width="5.6640625" style="41" customWidth="1"/>
    <col min="6175" max="6175" width="7.44140625" style="41" bestFit="1" customWidth="1"/>
    <col min="6176" max="6395" width="11.5546875" style="41"/>
    <col min="6396" max="6396" width="6.44140625" style="41" customWidth="1"/>
    <col min="6397" max="6397" width="51.5546875" style="41" customWidth="1"/>
    <col min="6398" max="6398" width="5.6640625" style="41" customWidth="1"/>
    <col min="6399" max="6399" width="6.44140625" style="41" bestFit="1" customWidth="1"/>
    <col min="6400" max="6420" width="5.6640625" style="41" customWidth="1"/>
    <col min="6421" max="6421" width="6.44140625" style="41" bestFit="1" customWidth="1"/>
    <col min="6422" max="6422" width="5.6640625" style="41" customWidth="1"/>
    <col min="6423" max="6423" width="6.44140625" style="41" bestFit="1" customWidth="1"/>
    <col min="6424" max="6424" width="5.6640625" style="41" customWidth="1"/>
    <col min="6425" max="6425" width="6.44140625" style="41" bestFit="1" customWidth="1"/>
    <col min="6426" max="6426" width="5.6640625" style="41" customWidth="1"/>
    <col min="6427" max="6427" width="6.44140625" style="41" bestFit="1" customWidth="1"/>
    <col min="6428" max="6428" width="5.6640625" style="41" customWidth="1"/>
    <col min="6429" max="6429" width="6.44140625" style="41" bestFit="1" customWidth="1"/>
    <col min="6430" max="6430" width="5.6640625" style="41" customWidth="1"/>
    <col min="6431" max="6431" width="7.44140625" style="41" bestFit="1" customWidth="1"/>
    <col min="6432" max="6651" width="11.5546875" style="41"/>
    <col min="6652" max="6652" width="6.44140625" style="41" customWidth="1"/>
    <col min="6653" max="6653" width="51.5546875" style="41" customWidth="1"/>
    <col min="6654" max="6654" width="5.6640625" style="41" customWidth="1"/>
    <col min="6655" max="6655" width="6.44140625" style="41" bestFit="1" customWidth="1"/>
    <col min="6656" max="6676" width="5.6640625" style="41" customWidth="1"/>
    <col min="6677" max="6677" width="6.44140625" style="41" bestFit="1" customWidth="1"/>
    <col min="6678" max="6678" width="5.6640625" style="41" customWidth="1"/>
    <col min="6679" max="6679" width="6.44140625" style="41" bestFit="1" customWidth="1"/>
    <col min="6680" max="6680" width="5.6640625" style="41" customWidth="1"/>
    <col min="6681" max="6681" width="6.44140625" style="41" bestFit="1" customWidth="1"/>
    <col min="6682" max="6682" width="5.6640625" style="41" customWidth="1"/>
    <col min="6683" max="6683" width="6.44140625" style="41" bestFit="1" customWidth="1"/>
    <col min="6684" max="6684" width="5.6640625" style="41" customWidth="1"/>
    <col min="6685" max="6685" width="6.44140625" style="41" bestFit="1" customWidth="1"/>
    <col min="6686" max="6686" width="5.6640625" style="41" customWidth="1"/>
    <col min="6687" max="6687" width="7.44140625" style="41" bestFit="1" customWidth="1"/>
    <col min="6688" max="6907" width="11.5546875" style="41"/>
    <col min="6908" max="6908" width="6.44140625" style="41" customWidth="1"/>
    <col min="6909" max="6909" width="51.5546875" style="41" customWidth="1"/>
    <col min="6910" max="6910" width="5.6640625" style="41" customWidth="1"/>
    <col min="6911" max="6911" width="6.44140625" style="41" bestFit="1" customWidth="1"/>
    <col min="6912" max="6932" width="5.6640625" style="41" customWidth="1"/>
    <col min="6933" max="6933" width="6.44140625" style="41" bestFit="1" customWidth="1"/>
    <col min="6934" max="6934" width="5.6640625" style="41" customWidth="1"/>
    <col min="6935" max="6935" width="6.44140625" style="41" bestFit="1" customWidth="1"/>
    <col min="6936" max="6936" width="5.6640625" style="41" customWidth="1"/>
    <col min="6937" max="6937" width="6.44140625" style="41" bestFit="1" customWidth="1"/>
    <col min="6938" max="6938" width="5.6640625" style="41" customWidth="1"/>
    <col min="6939" max="6939" width="6.44140625" style="41" bestFit="1" customWidth="1"/>
    <col min="6940" max="6940" width="5.6640625" style="41" customWidth="1"/>
    <col min="6941" max="6941" width="6.44140625" style="41" bestFit="1" customWidth="1"/>
    <col min="6942" max="6942" width="5.6640625" style="41" customWidth="1"/>
    <col min="6943" max="6943" width="7.44140625" style="41" bestFit="1" customWidth="1"/>
    <col min="6944" max="7163" width="11.5546875" style="41"/>
    <col min="7164" max="7164" width="6.44140625" style="41" customWidth="1"/>
    <col min="7165" max="7165" width="51.5546875" style="41" customWidth="1"/>
    <col min="7166" max="7166" width="5.6640625" style="41" customWidth="1"/>
    <col min="7167" max="7167" width="6.44140625" style="41" bestFit="1" customWidth="1"/>
    <col min="7168" max="7188" width="5.6640625" style="41" customWidth="1"/>
    <col min="7189" max="7189" width="6.44140625" style="41" bestFit="1" customWidth="1"/>
    <col min="7190" max="7190" width="5.6640625" style="41" customWidth="1"/>
    <col min="7191" max="7191" width="6.44140625" style="41" bestFit="1" customWidth="1"/>
    <col min="7192" max="7192" width="5.6640625" style="41" customWidth="1"/>
    <col min="7193" max="7193" width="6.44140625" style="41" bestFit="1" customWidth="1"/>
    <col min="7194" max="7194" width="5.6640625" style="41" customWidth="1"/>
    <col min="7195" max="7195" width="6.44140625" style="41" bestFit="1" customWidth="1"/>
    <col min="7196" max="7196" width="5.6640625" style="41" customWidth="1"/>
    <col min="7197" max="7197" width="6.44140625" style="41" bestFit="1" customWidth="1"/>
    <col min="7198" max="7198" width="5.6640625" style="41" customWidth="1"/>
    <col min="7199" max="7199" width="7.44140625" style="41" bestFit="1" customWidth="1"/>
    <col min="7200" max="7419" width="11.5546875" style="41"/>
    <col min="7420" max="7420" width="6.44140625" style="41" customWidth="1"/>
    <col min="7421" max="7421" width="51.5546875" style="41" customWidth="1"/>
    <col min="7422" max="7422" width="5.6640625" style="41" customWidth="1"/>
    <col min="7423" max="7423" width="6.44140625" style="41" bestFit="1" customWidth="1"/>
    <col min="7424" max="7444" width="5.6640625" style="41" customWidth="1"/>
    <col min="7445" max="7445" width="6.44140625" style="41" bestFit="1" customWidth="1"/>
    <col min="7446" max="7446" width="5.6640625" style="41" customWidth="1"/>
    <col min="7447" max="7447" width="6.44140625" style="41" bestFit="1" customWidth="1"/>
    <col min="7448" max="7448" width="5.6640625" style="41" customWidth="1"/>
    <col min="7449" max="7449" width="6.44140625" style="41" bestFit="1" customWidth="1"/>
    <col min="7450" max="7450" width="5.6640625" style="41" customWidth="1"/>
    <col min="7451" max="7451" width="6.44140625" style="41" bestFit="1" customWidth="1"/>
    <col min="7452" max="7452" width="5.6640625" style="41" customWidth="1"/>
    <col min="7453" max="7453" width="6.44140625" style="41" bestFit="1" customWidth="1"/>
    <col min="7454" max="7454" width="5.6640625" style="41" customWidth="1"/>
    <col min="7455" max="7455" width="7.44140625" style="41" bestFit="1" customWidth="1"/>
    <col min="7456" max="7675" width="11.5546875" style="41"/>
    <col min="7676" max="7676" width="6.44140625" style="41" customWidth="1"/>
    <col min="7677" max="7677" width="51.5546875" style="41" customWidth="1"/>
    <col min="7678" max="7678" width="5.6640625" style="41" customWidth="1"/>
    <col min="7679" max="7679" width="6.44140625" style="41" bestFit="1" customWidth="1"/>
    <col min="7680" max="7700" width="5.6640625" style="41" customWidth="1"/>
    <col min="7701" max="7701" width="6.44140625" style="41" bestFit="1" customWidth="1"/>
    <col min="7702" max="7702" width="5.6640625" style="41" customWidth="1"/>
    <col min="7703" max="7703" width="6.44140625" style="41" bestFit="1" customWidth="1"/>
    <col min="7704" max="7704" width="5.6640625" style="41" customWidth="1"/>
    <col min="7705" max="7705" width="6.44140625" style="41" bestFit="1" customWidth="1"/>
    <col min="7706" max="7706" width="5.6640625" style="41" customWidth="1"/>
    <col min="7707" max="7707" width="6.44140625" style="41" bestFit="1" customWidth="1"/>
    <col min="7708" max="7708" width="5.6640625" style="41" customWidth="1"/>
    <col min="7709" max="7709" width="6.44140625" style="41" bestFit="1" customWidth="1"/>
    <col min="7710" max="7710" width="5.6640625" style="41" customWidth="1"/>
    <col min="7711" max="7711" width="7.44140625" style="41" bestFit="1" customWidth="1"/>
    <col min="7712" max="7931" width="11.5546875" style="41"/>
    <col min="7932" max="7932" width="6.44140625" style="41" customWidth="1"/>
    <col min="7933" max="7933" width="51.5546875" style="41" customWidth="1"/>
    <col min="7934" max="7934" width="5.6640625" style="41" customWidth="1"/>
    <col min="7935" max="7935" width="6.44140625" style="41" bestFit="1" customWidth="1"/>
    <col min="7936" max="7956" width="5.6640625" style="41" customWidth="1"/>
    <col min="7957" max="7957" width="6.44140625" style="41" bestFit="1" customWidth="1"/>
    <col min="7958" max="7958" width="5.6640625" style="41" customWidth="1"/>
    <col min="7959" max="7959" width="6.44140625" style="41" bestFit="1" customWidth="1"/>
    <col min="7960" max="7960" width="5.6640625" style="41" customWidth="1"/>
    <col min="7961" max="7961" width="6.44140625" style="41" bestFit="1" customWidth="1"/>
    <col min="7962" max="7962" width="5.6640625" style="41" customWidth="1"/>
    <col min="7963" max="7963" width="6.44140625" style="41" bestFit="1" customWidth="1"/>
    <col min="7964" max="7964" width="5.6640625" style="41" customWidth="1"/>
    <col min="7965" max="7965" width="6.44140625" style="41" bestFit="1" customWidth="1"/>
    <col min="7966" max="7966" width="5.6640625" style="41" customWidth="1"/>
    <col min="7967" max="7967" width="7.44140625" style="41" bestFit="1" customWidth="1"/>
    <col min="7968" max="8187" width="11.5546875" style="41"/>
    <col min="8188" max="8188" width="6.44140625" style="41" customWidth="1"/>
    <col min="8189" max="8189" width="51.5546875" style="41" customWidth="1"/>
    <col min="8190" max="8190" width="5.6640625" style="41" customWidth="1"/>
    <col min="8191" max="8191" width="6.44140625" style="41" bestFit="1" customWidth="1"/>
    <col min="8192" max="8212" width="5.6640625" style="41" customWidth="1"/>
    <col min="8213" max="8213" width="6.44140625" style="41" bestFit="1" customWidth="1"/>
    <col min="8214" max="8214" width="5.6640625" style="41" customWidth="1"/>
    <col min="8215" max="8215" width="6.44140625" style="41" bestFit="1" customWidth="1"/>
    <col min="8216" max="8216" width="5.6640625" style="41" customWidth="1"/>
    <col min="8217" max="8217" width="6.44140625" style="41" bestFit="1" customWidth="1"/>
    <col min="8218" max="8218" width="5.6640625" style="41" customWidth="1"/>
    <col min="8219" max="8219" width="6.44140625" style="41" bestFit="1" customWidth="1"/>
    <col min="8220" max="8220" width="5.6640625" style="41" customWidth="1"/>
    <col min="8221" max="8221" width="6.44140625" style="41" bestFit="1" customWidth="1"/>
    <col min="8222" max="8222" width="5.6640625" style="41" customWidth="1"/>
    <col min="8223" max="8223" width="7.44140625" style="41" bestFit="1" customWidth="1"/>
    <col min="8224" max="8443" width="11.5546875" style="41"/>
    <col min="8444" max="8444" width="6.44140625" style="41" customWidth="1"/>
    <col min="8445" max="8445" width="51.5546875" style="41" customWidth="1"/>
    <col min="8446" max="8446" width="5.6640625" style="41" customWidth="1"/>
    <col min="8447" max="8447" width="6.44140625" style="41" bestFit="1" customWidth="1"/>
    <col min="8448" max="8468" width="5.6640625" style="41" customWidth="1"/>
    <col min="8469" max="8469" width="6.44140625" style="41" bestFit="1" customWidth="1"/>
    <col min="8470" max="8470" width="5.6640625" style="41" customWidth="1"/>
    <col min="8471" max="8471" width="6.44140625" style="41" bestFit="1" customWidth="1"/>
    <col min="8472" max="8472" width="5.6640625" style="41" customWidth="1"/>
    <col min="8473" max="8473" width="6.44140625" style="41" bestFit="1" customWidth="1"/>
    <col min="8474" max="8474" width="5.6640625" style="41" customWidth="1"/>
    <col min="8475" max="8475" width="6.44140625" style="41" bestFit="1" customWidth="1"/>
    <col min="8476" max="8476" width="5.6640625" style="41" customWidth="1"/>
    <col min="8477" max="8477" width="6.44140625" style="41" bestFit="1" customWidth="1"/>
    <col min="8478" max="8478" width="5.6640625" style="41" customWidth="1"/>
    <col min="8479" max="8479" width="7.44140625" style="41" bestFit="1" customWidth="1"/>
    <col min="8480" max="8699" width="11.5546875" style="41"/>
    <col min="8700" max="8700" width="6.44140625" style="41" customWidth="1"/>
    <col min="8701" max="8701" width="51.5546875" style="41" customWidth="1"/>
    <col min="8702" max="8702" width="5.6640625" style="41" customWidth="1"/>
    <col min="8703" max="8703" width="6.44140625" style="41" bestFit="1" customWidth="1"/>
    <col min="8704" max="8724" width="5.6640625" style="41" customWidth="1"/>
    <col min="8725" max="8725" width="6.44140625" style="41" bestFit="1" customWidth="1"/>
    <col min="8726" max="8726" width="5.6640625" style="41" customWidth="1"/>
    <col min="8727" max="8727" width="6.44140625" style="41" bestFit="1" customWidth="1"/>
    <col min="8728" max="8728" width="5.6640625" style="41" customWidth="1"/>
    <col min="8729" max="8729" width="6.44140625" style="41" bestFit="1" customWidth="1"/>
    <col min="8730" max="8730" width="5.6640625" style="41" customWidth="1"/>
    <col min="8731" max="8731" width="6.44140625" style="41" bestFit="1" customWidth="1"/>
    <col min="8732" max="8732" width="5.6640625" style="41" customWidth="1"/>
    <col min="8733" max="8733" width="6.44140625" style="41" bestFit="1" customWidth="1"/>
    <col min="8734" max="8734" width="5.6640625" style="41" customWidth="1"/>
    <col min="8735" max="8735" width="7.44140625" style="41" bestFit="1" customWidth="1"/>
    <col min="8736" max="8955" width="11.5546875" style="41"/>
    <col min="8956" max="8956" width="6.44140625" style="41" customWidth="1"/>
    <col min="8957" max="8957" width="51.5546875" style="41" customWidth="1"/>
    <col min="8958" max="8958" width="5.6640625" style="41" customWidth="1"/>
    <col min="8959" max="8959" width="6.44140625" style="41" bestFit="1" customWidth="1"/>
    <col min="8960" max="8980" width="5.6640625" style="41" customWidth="1"/>
    <col min="8981" max="8981" width="6.44140625" style="41" bestFit="1" customWidth="1"/>
    <col min="8982" max="8982" width="5.6640625" style="41" customWidth="1"/>
    <col min="8983" max="8983" width="6.44140625" style="41" bestFit="1" customWidth="1"/>
    <col min="8984" max="8984" width="5.6640625" style="41" customWidth="1"/>
    <col min="8985" max="8985" width="6.44140625" style="41" bestFit="1" customWidth="1"/>
    <col min="8986" max="8986" width="5.6640625" style="41" customWidth="1"/>
    <col min="8987" max="8987" width="6.44140625" style="41" bestFit="1" customWidth="1"/>
    <col min="8988" max="8988" width="5.6640625" style="41" customWidth="1"/>
    <col min="8989" max="8989" width="6.44140625" style="41" bestFit="1" customWidth="1"/>
    <col min="8990" max="8990" width="5.6640625" style="41" customWidth="1"/>
    <col min="8991" max="8991" width="7.44140625" style="41" bestFit="1" customWidth="1"/>
    <col min="8992" max="9211" width="11.5546875" style="41"/>
    <col min="9212" max="9212" width="6.44140625" style="41" customWidth="1"/>
    <col min="9213" max="9213" width="51.5546875" style="41" customWidth="1"/>
    <col min="9214" max="9214" width="5.6640625" style="41" customWidth="1"/>
    <col min="9215" max="9215" width="6.44140625" style="41" bestFit="1" customWidth="1"/>
    <col min="9216" max="9236" width="5.6640625" style="41" customWidth="1"/>
    <col min="9237" max="9237" width="6.44140625" style="41" bestFit="1" customWidth="1"/>
    <col min="9238" max="9238" width="5.6640625" style="41" customWidth="1"/>
    <col min="9239" max="9239" width="6.44140625" style="41" bestFit="1" customWidth="1"/>
    <col min="9240" max="9240" width="5.6640625" style="41" customWidth="1"/>
    <col min="9241" max="9241" width="6.44140625" style="41" bestFit="1" customWidth="1"/>
    <col min="9242" max="9242" width="5.6640625" style="41" customWidth="1"/>
    <col min="9243" max="9243" width="6.44140625" style="41" bestFit="1" customWidth="1"/>
    <col min="9244" max="9244" width="5.6640625" style="41" customWidth="1"/>
    <col min="9245" max="9245" width="6.44140625" style="41" bestFit="1" customWidth="1"/>
    <col min="9246" max="9246" width="5.6640625" style="41" customWidth="1"/>
    <col min="9247" max="9247" width="7.44140625" style="41" bestFit="1" customWidth="1"/>
    <col min="9248" max="9467" width="11.5546875" style="41"/>
    <col min="9468" max="9468" width="6.44140625" style="41" customWidth="1"/>
    <col min="9469" max="9469" width="51.5546875" style="41" customWidth="1"/>
    <col min="9470" max="9470" width="5.6640625" style="41" customWidth="1"/>
    <col min="9471" max="9471" width="6.44140625" style="41" bestFit="1" customWidth="1"/>
    <col min="9472" max="9492" width="5.6640625" style="41" customWidth="1"/>
    <col min="9493" max="9493" width="6.44140625" style="41" bestFit="1" customWidth="1"/>
    <col min="9494" max="9494" width="5.6640625" style="41" customWidth="1"/>
    <col min="9495" max="9495" width="6.44140625" style="41" bestFit="1" customWidth="1"/>
    <col min="9496" max="9496" width="5.6640625" style="41" customWidth="1"/>
    <col min="9497" max="9497" width="6.44140625" style="41" bestFit="1" customWidth="1"/>
    <col min="9498" max="9498" width="5.6640625" style="41" customWidth="1"/>
    <col min="9499" max="9499" width="6.44140625" style="41" bestFit="1" customWidth="1"/>
    <col min="9500" max="9500" width="5.6640625" style="41" customWidth="1"/>
    <col min="9501" max="9501" width="6.44140625" style="41" bestFit="1" customWidth="1"/>
    <col min="9502" max="9502" width="5.6640625" style="41" customWidth="1"/>
    <col min="9503" max="9503" width="7.44140625" style="41" bestFit="1" customWidth="1"/>
    <col min="9504" max="9723" width="11.5546875" style="41"/>
    <col min="9724" max="9724" width="6.44140625" style="41" customWidth="1"/>
    <col min="9725" max="9725" width="51.5546875" style="41" customWidth="1"/>
    <col min="9726" max="9726" width="5.6640625" style="41" customWidth="1"/>
    <col min="9727" max="9727" width="6.44140625" style="41" bestFit="1" customWidth="1"/>
    <col min="9728" max="9748" width="5.6640625" style="41" customWidth="1"/>
    <col min="9749" max="9749" width="6.44140625" style="41" bestFit="1" customWidth="1"/>
    <col min="9750" max="9750" width="5.6640625" style="41" customWidth="1"/>
    <col min="9751" max="9751" width="6.44140625" style="41" bestFit="1" customWidth="1"/>
    <col min="9752" max="9752" width="5.6640625" style="41" customWidth="1"/>
    <col min="9753" max="9753" width="6.44140625" style="41" bestFit="1" customWidth="1"/>
    <col min="9754" max="9754" width="5.6640625" style="41" customWidth="1"/>
    <col min="9755" max="9755" width="6.44140625" style="41" bestFit="1" customWidth="1"/>
    <col min="9756" max="9756" width="5.6640625" style="41" customWidth="1"/>
    <col min="9757" max="9757" width="6.44140625" style="41" bestFit="1" customWidth="1"/>
    <col min="9758" max="9758" width="5.6640625" style="41" customWidth="1"/>
    <col min="9759" max="9759" width="7.44140625" style="41" bestFit="1" customWidth="1"/>
    <col min="9760" max="9979" width="11.5546875" style="41"/>
    <col min="9980" max="9980" width="6.44140625" style="41" customWidth="1"/>
    <col min="9981" max="9981" width="51.5546875" style="41" customWidth="1"/>
    <col min="9982" max="9982" width="5.6640625" style="41" customWidth="1"/>
    <col min="9983" max="9983" width="6.44140625" style="41" bestFit="1" customWidth="1"/>
    <col min="9984" max="10004" width="5.6640625" style="41" customWidth="1"/>
    <col min="10005" max="10005" width="6.44140625" style="41" bestFit="1" customWidth="1"/>
    <col min="10006" max="10006" width="5.6640625" style="41" customWidth="1"/>
    <col min="10007" max="10007" width="6.44140625" style="41" bestFit="1" customWidth="1"/>
    <col min="10008" max="10008" width="5.6640625" style="41" customWidth="1"/>
    <col min="10009" max="10009" width="6.44140625" style="41" bestFit="1" customWidth="1"/>
    <col min="10010" max="10010" width="5.6640625" style="41" customWidth="1"/>
    <col min="10011" max="10011" width="6.44140625" style="41" bestFit="1" customWidth="1"/>
    <col min="10012" max="10012" width="5.6640625" style="41" customWidth="1"/>
    <col min="10013" max="10013" width="6.44140625" style="41" bestFit="1" customWidth="1"/>
    <col min="10014" max="10014" width="5.6640625" style="41" customWidth="1"/>
    <col min="10015" max="10015" width="7.44140625" style="41" bestFit="1" customWidth="1"/>
    <col min="10016" max="10235" width="11.5546875" style="41"/>
    <col min="10236" max="10236" width="6.44140625" style="41" customWidth="1"/>
    <col min="10237" max="10237" width="51.5546875" style="41" customWidth="1"/>
    <col min="10238" max="10238" width="5.6640625" style="41" customWidth="1"/>
    <col min="10239" max="10239" width="6.44140625" style="41" bestFit="1" customWidth="1"/>
    <col min="10240" max="10260" width="5.6640625" style="41" customWidth="1"/>
    <col min="10261" max="10261" width="6.44140625" style="41" bestFit="1" customWidth="1"/>
    <col min="10262" max="10262" width="5.6640625" style="41" customWidth="1"/>
    <col min="10263" max="10263" width="6.44140625" style="41" bestFit="1" customWidth="1"/>
    <col min="10264" max="10264" width="5.6640625" style="41" customWidth="1"/>
    <col min="10265" max="10265" width="6.44140625" style="41" bestFit="1" customWidth="1"/>
    <col min="10266" max="10266" width="5.6640625" style="41" customWidth="1"/>
    <col min="10267" max="10267" width="6.44140625" style="41" bestFit="1" customWidth="1"/>
    <col min="10268" max="10268" width="5.6640625" style="41" customWidth="1"/>
    <col min="10269" max="10269" width="6.44140625" style="41" bestFit="1" customWidth="1"/>
    <col min="10270" max="10270" width="5.6640625" style="41" customWidth="1"/>
    <col min="10271" max="10271" width="7.44140625" style="41" bestFit="1" customWidth="1"/>
    <col min="10272" max="10491" width="11.5546875" style="41"/>
    <col min="10492" max="10492" width="6.44140625" style="41" customWidth="1"/>
    <col min="10493" max="10493" width="51.5546875" style="41" customWidth="1"/>
    <col min="10494" max="10494" width="5.6640625" style="41" customWidth="1"/>
    <col min="10495" max="10495" width="6.44140625" style="41" bestFit="1" customWidth="1"/>
    <col min="10496" max="10516" width="5.6640625" style="41" customWidth="1"/>
    <col min="10517" max="10517" width="6.44140625" style="41" bestFit="1" customWidth="1"/>
    <col min="10518" max="10518" width="5.6640625" style="41" customWidth="1"/>
    <col min="10519" max="10519" width="6.44140625" style="41" bestFit="1" customWidth="1"/>
    <col min="10520" max="10520" width="5.6640625" style="41" customWidth="1"/>
    <col min="10521" max="10521" width="6.44140625" style="41" bestFit="1" customWidth="1"/>
    <col min="10522" max="10522" width="5.6640625" style="41" customWidth="1"/>
    <col min="10523" max="10523" width="6.44140625" style="41" bestFit="1" customWidth="1"/>
    <col min="10524" max="10524" width="5.6640625" style="41" customWidth="1"/>
    <col min="10525" max="10525" width="6.44140625" style="41" bestFit="1" customWidth="1"/>
    <col min="10526" max="10526" width="5.6640625" style="41" customWidth="1"/>
    <col min="10527" max="10527" width="7.44140625" style="41" bestFit="1" customWidth="1"/>
    <col min="10528" max="10747" width="11.5546875" style="41"/>
    <col min="10748" max="10748" width="6.44140625" style="41" customWidth="1"/>
    <col min="10749" max="10749" width="51.5546875" style="41" customWidth="1"/>
    <col min="10750" max="10750" width="5.6640625" style="41" customWidth="1"/>
    <col min="10751" max="10751" width="6.44140625" style="41" bestFit="1" customWidth="1"/>
    <col min="10752" max="10772" width="5.6640625" style="41" customWidth="1"/>
    <col min="10773" max="10773" width="6.44140625" style="41" bestFit="1" customWidth="1"/>
    <col min="10774" max="10774" width="5.6640625" style="41" customWidth="1"/>
    <col min="10775" max="10775" width="6.44140625" style="41" bestFit="1" customWidth="1"/>
    <col min="10776" max="10776" width="5.6640625" style="41" customWidth="1"/>
    <col min="10777" max="10777" width="6.44140625" style="41" bestFit="1" customWidth="1"/>
    <col min="10778" max="10778" width="5.6640625" style="41" customWidth="1"/>
    <col min="10779" max="10779" width="6.44140625" style="41" bestFit="1" customWidth="1"/>
    <col min="10780" max="10780" width="5.6640625" style="41" customWidth="1"/>
    <col min="10781" max="10781" width="6.44140625" style="41" bestFit="1" customWidth="1"/>
    <col min="10782" max="10782" width="5.6640625" style="41" customWidth="1"/>
    <col min="10783" max="10783" width="7.44140625" style="41" bestFit="1" customWidth="1"/>
    <col min="10784" max="11003" width="11.5546875" style="41"/>
    <col min="11004" max="11004" width="6.44140625" style="41" customWidth="1"/>
    <col min="11005" max="11005" width="51.5546875" style="41" customWidth="1"/>
    <col min="11006" max="11006" width="5.6640625" style="41" customWidth="1"/>
    <col min="11007" max="11007" width="6.44140625" style="41" bestFit="1" customWidth="1"/>
    <col min="11008" max="11028" width="5.6640625" style="41" customWidth="1"/>
    <col min="11029" max="11029" width="6.44140625" style="41" bestFit="1" customWidth="1"/>
    <col min="11030" max="11030" width="5.6640625" style="41" customWidth="1"/>
    <col min="11031" max="11031" width="6.44140625" style="41" bestFit="1" customWidth="1"/>
    <col min="11032" max="11032" width="5.6640625" style="41" customWidth="1"/>
    <col min="11033" max="11033" width="6.44140625" style="41" bestFit="1" customWidth="1"/>
    <col min="11034" max="11034" width="5.6640625" style="41" customWidth="1"/>
    <col min="11035" max="11035" width="6.44140625" style="41" bestFit="1" customWidth="1"/>
    <col min="11036" max="11036" width="5.6640625" style="41" customWidth="1"/>
    <col min="11037" max="11037" width="6.44140625" style="41" bestFit="1" customWidth="1"/>
    <col min="11038" max="11038" width="5.6640625" style="41" customWidth="1"/>
    <col min="11039" max="11039" width="7.44140625" style="41" bestFit="1" customWidth="1"/>
    <col min="11040" max="11259" width="11.5546875" style="41"/>
    <col min="11260" max="11260" width="6.44140625" style="41" customWidth="1"/>
    <col min="11261" max="11261" width="51.5546875" style="41" customWidth="1"/>
    <col min="11262" max="11262" width="5.6640625" style="41" customWidth="1"/>
    <col min="11263" max="11263" width="6.44140625" style="41" bestFit="1" customWidth="1"/>
    <col min="11264" max="11284" width="5.6640625" style="41" customWidth="1"/>
    <col min="11285" max="11285" width="6.44140625" style="41" bestFit="1" customWidth="1"/>
    <col min="11286" max="11286" width="5.6640625" style="41" customWidth="1"/>
    <col min="11287" max="11287" width="6.44140625" style="41" bestFit="1" customWidth="1"/>
    <col min="11288" max="11288" width="5.6640625" style="41" customWidth="1"/>
    <col min="11289" max="11289" width="6.44140625" style="41" bestFit="1" customWidth="1"/>
    <col min="11290" max="11290" width="5.6640625" style="41" customWidth="1"/>
    <col min="11291" max="11291" width="6.44140625" style="41" bestFit="1" customWidth="1"/>
    <col min="11292" max="11292" width="5.6640625" style="41" customWidth="1"/>
    <col min="11293" max="11293" width="6.44140625" style="41" bestFit="1" customWidth="1"/>
    <col min="11294" max="11294" width="5.6640625" style="41" customWidth="1"/>
    <col min="11295" max="11295" width="7.44140625" style="41" bestFit="1" customWidth="1"/>
    <col min="11296" max="11515" width="11.5546875" style="41"/>
    <col min="11516" max="11516" width="6.44140625" style="41" customWidth="1"/>
    <col min="11517" max="11517" width="51.5546875" style="41" customWidth="1"/>
    <col min="11518" max="11518" width="5.6640625" style="41" customWidth="1"/>
    <col min="11519" max="11519" width="6.44140625" style="41" bestFit="1" customWidth="1"/>
    <col min="11520" max="11540" width="5.6640625" style="41" customWidth="1"/>
    <col min="11541" max="11541" width="6.44140625" style="41" bestFit="1" customWidth="1"/>
    <col min="11542" max="11542" width="5.6640625" style="41" customWidth="1"/>
    <col min="11543" max="11543" width="6.44140625" style="41" bestFit="1" customWidth="1"/>
    <col min="11544" max="11544" width="5.6640625" style="41" customWidth="1"/>
    <col min="11545" max="11545" width="6.44140625" style="41" bestFit="1" customWidth="1"/>
    <col min="11546" max="11546" width="5.6640625" style="41" customWidth="1"/>
    <col min="11547" max="11547" width="6.44140625" style="41" bestFit="1" customWidth="1"/>
    <col min="11548" max="11548" width="5.6640625" style="41" customWidth="1"/>
    <col min="11549" max="11549" width="6.44140625" style="41" bestFit="1" customWidth="1"/>
    <col min="11550" max="11550" width="5.6640625" style="41" customWidth="1"/>
    <col min="11551" max="11551" width="7.44140625" style="41" bestFit="1" customWidth="1"/>
    <col min="11552" max="11771" width="11.5546875" style="41"/>
    <col min="11772" max="11772" width="6.44140625" style="41" customWidth="1"/>
    <col min="11773" max="11773" width="51.5546875" style="41" customWidth="1"/>
    <col min="11774" max="11774" width="5.6640625" style="41" customWidth="1"/>
    <col min="11775" max="11775" width="6.44140625" style="41" bestFit="1" customWidth="1"/>
    <col min="11776" max="11796" width="5.6640625" style="41" customWidth="1"/>
    <col min="11797" max="11797" width="6.44140625" style="41" bestFit="1" customWidth="1"/>
    <col min="11798" max="11798" width="5.6640625" style="41" customWidth="1"/>
    <col min="11799" max="11799" width="6.44140625" style="41" bestFit="1" customWidth="1"/>
    <col min="11800" max="11800" width="5.6640625" style="41" customWidth="1"/>
    <col min="11801" max="11801" width="6.44140625" style="41" bestFit="1" customWidth="1"/>
    <col min="11802" max="11802" width="5.6640625" style="41" customWidth="1"/>
    <col min="11803" max="11803" width="6.44140625" style="41" bestFit="1" customWidth="1"/>
    <col min="11804" max="11804" width="5.6640625" style="41" customWidth="1"/>
    <col min="11805" max="11805" width="6.44140625" style="41" bestFit="1" customWidth="1"/>
    <col min="11806" max="11806" width="5.6640625" style="41" customWidth="1"/>
    <col min="11807" max="11807" width="7.44140625" style="41" bestFit="1" customWidth="1"/>
    <col min="11808" max="12027" width="11.5546875" style="41"/>
    <col min="12028" max="12028" width="6.44140625" style="41" customWidth="1"/>
    <col min="12029" max="12029" width="51.5546875" style="41" customWidth="1"/>
    <col min="12030" max="12030" width="5.6640625" style="41" customWidth="1"/>
    <col min="12031" max="12031" width="6.44140625" style="41" bestFit="1" customWidth="1"/>
    <col min="12032" max="12052" width="5.6640625" style="41" customWidth="1"/>
    <col min="12053" max="12053" width="6.44140625" style="41" bestFit="1" customWidth="1"/>
    <col min="12054" max="12054" width="5.6640625" style="41" customWidth="1"/>
    <col min="12055" max="12055" width="6.44140625" style="41" bestFit="1" customWidth="1"/>
    <col min="12056" max="12056" width="5.6640625" style="41" customWidth="1"/>
    <col min="12057" max="12057" width="6.44140625" style="41" bestFit="1" customWidth="1"/>
    <col min="12058" max="12058" width="5.6640625" style="41" customWidth="1"/>
    <col min="12059" max="12059" width="6.44140625" style="41" bestFit="1" customWidth="1"/>
    <col min="12060" max="12060" width="5.6640625" style="41" customWidth="1"/>
    <col min="12061" max="12061" width="6.44140625" style="41" bestFit="1" customWidth="1"/>
    <col min="12062" max="12062" width="5.6640625" style="41" customWidth="1"/>
    <col min="12063" max="12063" width="7.44140625" style="41" bestFit="1" customWidth="1"/>
    <col min="12064" max="12283" width="11.5546875" style="41"/>
    <col min="12284" max="12284" width="6.44140625" style="41" customWidth="1"/>
    <col min="12285" max="12285" width="51.5546875" style="41" customWidth="1"/>
    <col min="12286" max="12286" width="5.6640625" style="41" customWidth="1"/>
    <col min="12287" max="12287" width="6.44140625" style="41" bestFit="1" customWidth="1"/>
    <col min="12288" max="12308" width="5.6640625" style="41" customWidth="1"/>
    <col min="12309" max="12309" width="6.44140625" style="41" bestFit="1" customWidth="1"/>
    <col min="12310" max="12310" width="5.6640625" style="41" customWidth="1"/>
    <col min="12311" max="12311" width="6.44140625" style="41" bestFit="1" customWidth="1"/>
    <col min="12312" max="12312" width="5.6640625" style="41" customWidth="1"/>
    <col min="12313" max="12313" width="6.44140625" style="41" bestFit="1" customWidth="1"/>
    <col min="12314" max="12314" width="5.6640625" style="41" customWidth="1"/>
    <col min="12315" max="12315" width="6.44140625" style="41" bestFit="1" customWidth="1"/>
    <col min="12316" max="12316" width="5.6640625" style="41" customWidth="1"/>
    <col min="12317" max="12317" width="6.44140625" style="41" bestFit="1" customWidth="1"/>
    <col min="12318" max="12318" width="5.6640625" style="41" customWidth="1"/>
    <col min="12319" max="12319" width="7.44140625" style="41" bestFit="1" customWidth="1"/>
    <col min="12320" max="12539" width="11.5546875" style="41"/>
    <col min="12540" max="12540" width="6.44140625" style="41" customWidth="1"/>
    <col min="12541" max="12541" width="51.5546875" style="41" customWidth="1"/>
    <col min="12542" max="12542" width="5.6640625" style="41" customWidth="1"/>
    <col min="12543" max="12543" width="6.44140625" style="41" bestFit="1" customWidth="1"/>
    <col min="12544" max="12564" width="5.6640625" style="41" customWidth="1"/>
    <col min="12565" max="12565" width="6.44140625" style="41" bestFit="1" customWidth="1"/>
    <col min="12566" max="12566" width="5.6640625" style="41" customWidth="1"/>
    <col min="12567" max="12567" width="6.44140625" style="41" bestFit="1" customWidth="1"/>
    <col min="12568" max="12568" width="5.6640625" style="41" customWidth="1"/>
    <col min="12569" max="12569" width="6.44140625" style="41" bestFit="1" customWidth="1"/>
    <col min="12570" max="12570" width="5.6640625" style="41" customWidth="1"/>
    <col min="12571" max="12571" width="6.44140625" style="41" bestFit="1" customWidth="1"/>
    <col min="12572" max="12572" width="5.6640625" style="41" customWidth="1"/>
    <col min="12573" max="12573" width="6.44140625" style="41" bestFit="1" customWidth="1"/>
    <col min="12574" max="12574" width="5.6640625" style="41" customWidth="1"/>
    <col min="12575" max="12575" width="7.44140625" style="41" bestFit="1" customWidth="1"/>
    <col min="12576" max="12795" width="11.5546875" style="41"/>
    <col min="12796" max="12796" width="6.44140625" style="41" customWidth="1"/>
    <col min="12797" max="12797" width="51.5546875" style="41" customWidth="1"/>
    <col min="12798" max="12798" width="5.6640625" style="41" customWidth="1"/>
    <col min="12799" max="12799" width="6.44140625" style="41" bestFit="1" customWidth="1"/>
    <col min="12800" max="12820" width="5.6640625" style="41" customWidth="1"/>
    <col min="12821" max="12821" width="6.44140625" style="41" bestFit="1" customWidth="1"/>
    <col min="12822" max="12822" width="5.6640625" style="41" customWidth="1"/>
    <col min="12823" max="12823" width="6.44140625" style="41" bestFit="1" customWidth="1"/>
    <col min="12824" max="12824" width="5.6640625" style="41" customWidth="1"/>
    <col min="12825" max="12825" width="6.44140625" style="41" bestFit="1" customWidth="1"/>
    <col min="12826" max="12826" width="5.6640625" style="41" customWidth="1"/>
    <col min="12827" max="12827" width="6.44140625" style="41" bestFit="1" customWidth="1"/>
    <col min="12828" max="12828" width="5.6640625" style="41" customWidth="1"/>
    <col min="12829" max="12829" width="6.44140625" style="41" bestFit="1" customWidth="1"/>
    <col min="12830" max="12830" width="5.6640625" style="41" customWidth="1"/>
    <col min="12831" max="12831" width="7.44140625" style="41" bestFit="1" customWidth="1"/>
    <col min="12832" max="13051" width="11.5546875" style="41"/>
    <col min="13052" max="13052" width="6.44140625" style="41" customWidth="1"/>
    <col min="13053" max="13053" width="51.5546875" style="41" customWidth="1"/>
    <col min="13054" max="13054" width="5.6640625" style="41" customWidth="1"/>
    <col min="13055" max="13055" width="6.44140625" style="41" bestFit="1" customWidth="1"/>
    <col min="13056" max="13076" width="5.6640625" style="41" customWidth="1"/>
    <col min="13077" max="13077" width="6.44140625" style="41" bestFit="1" customWidth="1"/>
    <col min="13078" max="13078" width="5.6640625" style="41" customWidth="1"/>
    <col min="13079" max="13079" width="6.44140625" style="41" bestFit="1" customWidth="1"/>
    <col min="13080" max="13080" width="5.6640625" style="41" customWidth="1"/>
    <col min="13081" max="13081" width="6.44140625" style="41" bestFit="1" customWidth="1"/>
    <col min="13082" max="13082" width="5.6640625" style="41" customWidth="1"/>
    <col min="13083" max="13083" width="6.44140625" style="41" bestFit="1" customWidth="1"/>
    <col min="13084" max="13084" width="5.6640625" style="41" customWidth="1"/>
    <col min="13085" max="13085" width="6.44140625" style="41" bestFit="1" customWidth="1"/>
    <col min="13086" max="13086" width="5.6640625" style="41" customWidth="1"/>
    <col min="13087" max="13087" width="7.44140625" style="41" bestFit="1" customWidth="1"/>
    <col min="13088" max="13307" width="11.5546875" style="41"/>
    <col min="13308" max="13308" width="6.44140625" style="41" customWidth="1"/>
    <col min="13309" max="13309" width="51.5546875" style="41" customWidth="1"/>
    <col min="13310" max="13310" width="5.6640625" style="41" customWidth="1"/>
    <col min="13311" max="13311" width="6.44140625" style="41" bestFit="1" customWidth="1"/>
    <col min="13312" max="13332" width="5.6640625" style="41" customWidth="1"/>
    <col min="13333" max="13333" width="6.44140625" style="41" bestFit="1" customWidth="1"/>
    <col min="13334" max="13334" width="5.6640625" style="41" customWidth="1"/>
    <col min="13335" max="13335" width="6.44140625" style="41" bestFit="1" customWidth="1"/>
    <col min="13336" max="13336" width="5.6640625" style="41" customWidth="1"/>
    <col min="13337" max="13337" width="6.44140625" style="41" bestFit="1" customWidth="1"/>
    <col min="13338" max="13338" width="5.6640625" style="41" customWidth="1"/>
    <col min="13339" max="13339" width="6.44140625" style="41" bestFit="1" customWidth="1"/>
    <col min="13340" max="13340" width="5.6640625" style="41" customWidth="1"/>
    <col min="13341" max="13341" width="6.44140625" style="41" bestFit="1" customWidth="1"/>
    <col min="13342" max="13342" width="5.6640625" style="41" customWidth="1"/>
    <col min="13343" max="13343" width="7.44140625" style="41" bestFit="1" customWidth="1"/>
    <col min="13344" max="13563" width="11.5546875" style="41"/>
    <col min="13564" max="13564" width="6.44140625" style="41" customWidth="1"/>
    <col min="13565" max="13565" width="51.5546875" style="41" customWidth="1"/>
    <col min="13566" max="13566" width="5.6640625" style="41" customWidth="1"/>
    <col min="13567" max="13567" width="6.44140625" style="41" bestFit="1" customWidth="1"/>
    <col min="13568" max="13588" width="5.6640625" style="41" customWidth="1"/>
    <col min="13589" max="13589" width="6.44140625" style="41" bestFit="1" customWidth="1"/>
    <col min="13590" max="13590" width="5.6640625" style="41" customWidth="1"/>
    <col min="13591" max="13591" width="6.44140625" style="41" bestFit="1" customWidth="1"/>
    <col min="13592" max="13592" width="5.6640625" style="41" customWidth="1"/>
    <col min="13593" max="13593" width="6.44140625" style="41" bestFit="1" customWidth="1"/>
    <col min="13594" max="13594" width="5.6640625" style="41" customWidth="1"/>
    <col min="13595" max="13595" width="6.44140625" style="41" bestFit="1" customWidth="1"/>
    <col min="13596" max="13596" width="5.6640625" style="41" customWidth="1"/>
    <col min="13597" max="13597" width="6.44140625" style="41" bestFit="1" customWidth="1"/>
    <col min="13598" max="13598" width="5.6640625" style="41" customWidth="1"/>
    <col min="13599" max="13599" width="7.44140625" style="41" bestFit="1" customWidth="1"/>
    <col min="13600" max="13819" width="11.5546875" style="41"/>
    <col min="13820" max="13820" width="6.44140625" style="41" customWidth="1"/>
    <col min="13821" max="13821" width="51.5546875" style="41" customWidth="1"/>
    <col min="13822" max="13822" width="5.6640625" style="41" customWidth="1"/>
    <col min="13823" max="13823" width="6.44140625" style="41" bestFit="1" customWidth="1"/>
    <col min="13824" max="13844" width="5.6640625" style="41" customWidth="1"/>
    <col min="13845" max="13845" width="6.44140625" style="41" bestFit="1" customWidth="1"/>
    <col min="13846" max="13846" width="5.6640625" style="41" customWidth="1"/>
    <col min="13847" max="13847" width="6.44140625" style="41" bestFit="1" customWidth="1"/>
    <col min="13848" max="13848" width="5.6640625" style="41" customWidth="1"/>
    <col min="13849" max="13849" width="6.44140625" style="41" bestFit="1" customWidth="1"/>
    <col min="13850" max="13850" width="5.6640625" style="41" customWidth="1"/>
    <col min="13851" max="13851" width="6.44140625" style="41" bestFit="1" customWidth="1"/>
    <col min="13852" max="13852" width="5.6640625" style="41" customWidth="1"/>
    <col min="13853" max="13853" width="6.44140625" style="41" bestFit="1" customWidth="1"/>
    <col min="13854" max="13854" width="5.6640625" style="41" customWidth="1"/>
    <col min="13855" max="13855" width="7.44140625" style="41" bestFit="1" customWidth="1"/>
    <col min="13856" max="14075" width="11.5546875" style="41"/>
    <col min="14076" max="14076" width="6.44140625" style="41" customWidth="1"/>
    <col min="14077" max="14077" width="51.5546875" style="41" customWidth="1"/>
    <col min="14078" max="14078" width="5.6640625" style="41" customWidth="1"/>
    <col min="14079" max="14079" width="6.44140625" style="41" bestFit="1" customWidth="1"/>
    <col min="14080" max="14100" width="5.6640625" style="41" customWidth="1"/>
    <col min="14101" max="14101" width="6.44140625" style="41" bestFit="1" customWidth="1"/>
    <col min="14102" max="14102" width="5.6640625" style="41" customWidth="1"/>
    <col min="14103" max="14103" width="6.44140625" style="41" bestFit="1" customWidth="1"/>
    <col min="14104" max="14104" width="5.6640625" style="41" customWidth="1"/>
    <col min="14105" max="14105" width="6.44140625" style="41" bestFit="1" customWidth="1"/>
    <col min="14106" max="14106" width="5.6640625" style="41" customWidth="1"/>
    <col min="14107" max="14107" width="6.44140625" style="41" bestFit="1" customWidth="1"/>
    <col min="14108" max="14108" width="5.6640625" style="41" customWidth="1"/>
    <col min="14109" max="14109" width="6.44140625" style="41" bestFit="1" customWidth="1"/>
    <col min="14110" max="14110" width="5.6640625" style="41" customWidth="1"/>
    <col min="14111" max="14111" width="7.44140625" style="41" bestFit="1" customWidth="1"/>
    <col min="14112" max="14331" width="11.5546875" style="41"/>
    <col min="14332" max="14332" width="6.44140625" style="41" customWidth="1"/>
    <col min="14333" max="14333" width="51.5546875" style="41" customWidth="1"/>
    <col min="14334" max="14334" width="5.6640625" style="41" customWidth="1"/>
    <col min="14335" max="14335" width="6.44140625" style="41" bestFit="1" customWidth="1"/>
    <col min="14336" max="14356" width="5.6640625" style="41" customWidth="1"/>
    <col min="14357" max="14357" width="6.44140625" style="41" bestFit="1" customWidth="1"/>
    <col min="14358" max="14358" width="5.6640625" style="41" customWidth="1"/>
    <col min="14359" max="14359" width="6.44140625" style="41" bestFit="1" customWidth="1"/>
    <col min="14360" max="14360" width="5.6640625" style="41" customWidth="1"/>
    <col min="14361" max="14361" width="6.44140625" style="41" bestFit="1" customWidth="1"/>
    <col min="14362" max="14362" width="5.6640625" style="41" customWidth="1"/>
    <col min="14363" max="14363" width="6.44140625" style="41" bestFit="1" customWidth="1"/>
    <col min="14364" max="14364" width="5.6640625" style="41" customWidth="1"/>
    <col min="14365" max="14365" width="6.44140625" style="41" bestFit="1" customWidth="1"/>
    <col min="14366" max="14366" width="5.6640625" style="41" customWidth="1"/>
    <col min="14367" max="14367" width="7.44140625" style="41" bestFit="1" customWidth="1"/>
    <col min="14368" max="14587" width="11.5546875" style="41"/>
    <col min="14588" max="14588" width="6.44140625" style="41" customWidth="1"/>
    <col min="14589" max="14589" width="51.5546875" style="41" customWidth="1"/>
    <col min="14590" max="14590" width="5.6640625" style="41" customWidth="1"/>
    <col min="14591" max="14591" width="6.44140625" style="41" bestFit="1" customWidth="1"/>
    <col min="14592" max="14612" width="5.6640625" style="41" customWidth="1"/>
    <col min="14613" max="14613" width="6.44140625" style="41" bestFit="1" customWidth="1"/>
    <col min="14614" max="14614" width="5.6640625" style="41" customWidth="1"/>
    <col min="14615" max="14615" width="6.44140625" style="41" bestFit="1" customWidth="1"/>
    <col min="14616" max="14616" width="5.6640625" style="41" customWidth="1"/>
    <col min="14617" max="14617" width="6.44140625" style="41" bestFit="1" customWidth="1"/>
    <col min="14618" max="14618" width="5.6640625" style="41" customWidth="1"/>
    <col min="14619" max="14619" width="6.44140625" style="41" bestFit="1" customWidth="1"/>
    <col min="14620" max="14620" width="5.6640625" style="41" customWidth="1"/>
    <col min="14621" max="14621" width="6.44140625" style="41" bestFit="1" customWidth="1"/>
    <col min="14622" max="14622" width="5.6640625" style="41" customWidth="1"/>
    <col min="14623" max="14623" width="7.44140625" style="41" bestFit="1" customWidth="1"/>
    <col min="14624" max="14843" width="11.5546875" style="41"/>
    <col min="14844" max="14844" width="6.44140625" style="41" customWidth="1"/>
    <col min="14845" max="14845" width="51.5546875" style="41" customWidth="1"/>
    <col min="14846" max="14846" width="5.6640625" style="41" customWidth="1"/>
    <col min="14847" max="14847" width="6.44140625" style="41" bestFit="1" customWidth="1"/>
    <col min="14848" max="14868" width="5.6640625" style="41" customWidth="1"/>
    <col min="14869" max="14869" width="6.44140625" style="41" bestFit="1" customWidth="1"/>
    <col min="14870" max="14870" width="5.6640625" style="41" customWidth="1"/>
    <col min="14871" max="14871" width="6.44140625" style="41" bestFit="1" customWidth="1"/>
    <col min="14872" max="14872" width="5.6640625" style="41" customWidth="1"/>
    <col min="14873" max="14873" width="6.44140625" style="41" bestFit="1" customWidth="1"/>
    <col min="14874" max="14874" width="5.6640625" style="41" customWidth="1"/>
    <col min="14875" max="14875" width="6.44140625" style="41" bestFit="1" customWidth="1"/>
    <col min="14876" max="14876" width="5.6640625" style="41" customWidth="1"/>
    <col min="14877" max="14877" width="6.44140625" style="41" bestFit="1" customWidth="1"/>
    <col min="14878" max="14878" width="5.6640625" style="41" customWidth="1"/>
    <col min="14879" max="14879" width="7.44140625" style="41" bestFit="1" customWidth="1"/>
    <col min="14880" max="15099" width="11.5546875" style="41"/>
    <col min="15100" max="15100" width="6.44140625" style="41" customWidth="1"/>
    <col min="15101" max="15101" width="51.5546875" style="41" customWidth="1"/>
    <col min="15102" max="15102" width="5.6640625" style="41" customWidth="1"/>
    <col min="15103" max="15103" width="6.44140625" style="41" bestFit="1" customWidth="1"/>
    <col min="15104" max="15124" width="5.6640625" style="41" customWidth="1"/>
    <col min="15125" max="15125" width="6.44140625" style="41" bestFit="1" customWidth="1"/>
    <col min="15126" max="15126" width="5.6640625" style="41" customWidth="1"/>
    <col min="15127" max="15127" width="6.44140625" style="41" bestFit="1" customWidth="1"/>
    <col min="15128" max="15128" width="5.6640625" style="41" customWidth="1"/>
    <col min="15129" max="15129" width="6.44140625" style="41" bestFit="1" customWidth="1"/>
    <col min="15130" max="15130" width="5.6640625" style="41" customWidth="1"/>
    <col min="15131" max="15131" width="6.44140625" style="41" bestFit="1" customWidth="1"/>
    <col min="15132" max="15132" width="5.6640625" style="41" customWidth="1"/>
    <col min="15133" max="15133" width="6.44140625" style="41" bestFit="1" customWidth="1"/>
    <col min="15134" max="15134" width="5.6640625" style="41" customWidth="1"/>
    <col min="15135" max="15135" width="7.44140625" style="41" bestFit="1" customWidth="1"/>
    <col min="15136" max="15355" width="11.5546875" style="41"/>
    <col min="15356" max="15356" width="6.44140625" style="41" customWidth="1"/>
    <col min="15357" max="15357" width="51.5546875" style="41" customWidth="1"/>
    <col min="15358" max="15358" width="5.6640625" style="41" customWidth="1"/>
    <col min="15359" max="15359" width="6.44140625" style="41" bestFit="1" customWidth="1"/>
    <col min="15360" max="15380" width="5.6640625" style="41" customWidth="1"/>
    <col min="15381" max="15381" width="6.44140625" style="41" bestFit="1" customWidth="1"/>
    <col min="15382" max="15382" width="5.6640625" style="41" customWidth="1"/>
    <col min="15383" max="15383" width="6.44140625" style="41" bestFit="1" customWidth="1"/>
    <col min="15384" max="15384" width="5.6640625" style="41" customWidth="1"/>
    <col min="15385" max="15385" width="6.44140625" style="41" bestFit="1" customWidth="1"/>
    <col min="15386" max="15386" width="5.6640625" style="41" customWidth="1"/>
    <col min="15387" max="15387" width="6.44140625" style="41" bestFit="1" customWidth="1"/>
    <col min="15388" max="15388" width="5.6640625" style="41" customWidth="1"/>
    <col min="15389" max="15389" width="6.44140625" style="41" bestFit="1" customWidth="1"/>
    <col min="15390" max="15390" width="5.6640625" style="41" customWidth="1"/>
    <col min="15391" max="15391" width="7.44140625" style="41" bestFit="1" customWidth="1"/>
    <col min="15392" max="15611" width="11.5546875" style="41"/>
    <col min="15612" max="15612" width="6.44140625" style="41" customWidth="1"/>
    <col min="15613" max="15613" width="51.5546875" style="41" customWidth="1"/>
    <col min="15614" max="15614" width="5.6640625" style="41" customWidth="1"/>
    <col min="15615" max="15615" width="6.44140625" style="41" bestFit="1" customWidth="1"/>
    <col min="15616" max="15636" width="5.6640625" style="41" customWidth="1"/>
    <col min="15637" max="15637" width="6.44140625" style="41" bestFit="1" customWidth="1"/>
    <col min="15638" max="15638" width="5.6640625" style="41" customWidth="1"/>
    <col min="15639" max="15639" width="6.44140625" style="41" bestFit="1" customWidth="1"/>
    <col min="15640" max="15640" width="5.6640625" style="41" customWidth="1"/>
    <col min="15641" max="15641" width="6.44140625" style="41" bestFit="1" customWidth="1"/>
    <col min="15642" max="15642" width="5.6640625" style="41" customWidth="1"/>
    <col min="15643" max="15643" width="6.44140625" style="41" bestFit="1" customWidth="1"/>
    <col min="15644" max="15644" width="5.6640625" style="41" customWidth="1"/>
    <col min="15645" max="15645" width="6.44140625" style="41" bestFit="1" customWidth="1"/>
    <col min="15646" max="15646" width="5.6640625" style="41" customWidth="1"/>
    <col min="15647" max="15647" width="7.44140625" style="41" bestFit="1" customWidth="1"/>
    <col min="15648" max="15867" width="11.5546875" style="41"/>
    <col min="15868" max="15868" width="6.44140625" style="41" customWidth="1"/>
    <col min="15869" max="15869" width="51.5546875" style="41" customWidth="1"/>
    <col min="15870" max="15870" width="5.6640625" style="41" customWidth="1"/>
    <col min="15871" max="15871" width="6.44140625" style="41" bestFit="1" customWidth="1"/>
    <col min="15872" max="15892" width="5.6640625" style="41" customWidth="1"/>
    <col min="15893" max="15893" width="6.44140625" style="41" bestFit="1" customWidth="1"/>
    <col min="15894" max="15894" width="5.6640625" style="41" customWidth="1"/>
    <col min="15895" max="15895" width="6.44140625" style="41" bestFit="1" customWidth="1"/>
    <col min="15896" max="15896" width="5.6640625" style="41" customWidth="1"/>
    <col min="15897" max="15897" width="6.44140625" style="41" bestFit="1" customWidth="1"/>
    <col min="15898" max="15898" width="5.6640625" style="41" customWidth="1"/>
    <col min="15899" max="15899" width="6.44140625" style="41" bestFit="1" customWidth="1"/>
    <col min="15900" max="15900" width="5.6640625" style="41" customWidth="1"/>
    <col min="15901" max="15901" width="6.44140625" style="41" bestFit="1" customWidth="1"/>
    <col min="15902" max="15902" width="5.6640625" style="41" customWidth="1"/>
    <col min="15903" max="15903" width="7.44140625" style="41" bestFit="1" customWidth="1"/>
    <col min="15904" max="16123" width="11.5546875" style="41"/>
    <col min="16124" max="16124" width="6.44140625" style="41" customWidth="1"/>
    <col min="16125" max="16125" width="51.5546875" style="41" customWidth="1"/>
    <col min="16126" max="16126" width="5.6640625" style="41" customWidth="1"/>
    <col min="16127" max="16127" width="6.44140625" style="41" bestFit="1" customWidth="1"/>
    <col min="16128" max="16148" width="5.6640625" style="41" customWidth="1"/>
    <col min="16149" max="16149" width="6.44140625" style="41" bestFit="1" customWidth="1"/>
    <col min="16150" max="16150" width="5.6640625" style="41" customWidth="1"/>
    <col min="16151" max="16151" width="6.44140625" style="41" bestFit="1" customWidth="1"/>
    <col min="16152" max="16152" width="5.6640625" style="41" customWidth="1"/>
    <col min="16153" max="16153" width="6.44140625" style="41" bestFit="1" customWidth="1"/>
    <col min="16154" max="16154" width="5.6640625" style="41" customWidth="1"/>
    <col min="16155" max="16155" width="6.44140625" style="41" bestFit="1" customWidth="1"/>
    <col min="16156" max="16156" width="5.6640625" style="41" customWidth="1"/>
    <col min="16157" max="16157" width="6.44140625" style="41" bestFit="1" customWidth="1"/>
    <col min="16158" max="16158" width="5.6640625" style="41" customWidth="1"/>
    <col min="16159" max="16159" width="7.44140625" style="41" bestFit="1" customWidth="1"/>
    <col min="16160" max="16384" width="11.5546875" style="41"/>
  </cols>
  <sheetData>
    <row r="1" spans="1:57" ht="13.8" x14ac:dyDescent="0.25">
      <c r="A1" s="97" t="s">
        <v>281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</row>
    <row r="2" spans="1:57" ht="13.8" x14ac:dyDescent="0.25">
      <c r="A2" s="109" t="s">
        <v>270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</row>
    <row r="3" spans="1:57" ht="12" x14ac:dyDescent="0.25">
      <c r="A3" s="110" t="s">
        <v>170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1:57" ht="11.4" x14ac:dyDescent="0.2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4"/>
      <c r="AM4" s="45" t="s">
        <v>266</v>
      </c>
    </row>
    <row r="5" spans="1:57" ht="12.75" customHeight="1" x14ac:dyDescent="0.2">
      <c r="A5" s="105" t="s">
        <v>0</v>
      </c>
      <c r="B5" s="105"/>
      <c r="C5" s="108" t="s">
        <v>1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57" ht="12.75" customHeight="1" x14ac:dyDescent="0.2">
      <c r="A6" s="106"/>
      <c r="B6" s="106"/>
      <c r="C6" s="108" t="s">
        <v>2</v>
      </c>
      <c r="D6" s="104"/>
      <c r="E6" s="104" t="s">
        <v>3</v>
      </c>
      <c r="F6" s="104"/>
      <c r="G6" s="104" t="s">
        <v>4</v>
      </c>
      <c r="H6" s="104"/>
      <c r="I6" s="104" t="s">
        <v>5</v>
      </c>
      <c r="J6" s="104"/>
      <c r="K6" s="104" t="s">
        <v>6</v>
      </c>
      <c r="L6" s="104"/>
      <c r="M6" s="104" t="s">
        <v>7</v>
      </c>
      <c r="N6" s="104"/>
      <c r="O6" s="104" t="s">
        <v>8</v>
      </c>
      <c r="P6" s="104"/>
      <c r="Q6" s="104" t="s">
        <v>9</v>
      </c>
      <c r="R6" s="104"/>
      <c r="S6" s="104" t="s">
        <v>10</v>
      </c>
      <c r="T6" s="104"/>
      <c r="U6" s="104" t="s">
        <v>11</v>
      </c>
      <c r="V6" s="104"/>
      <c r="W6" s="104" t="s">
        <v>12</v>
      </c>
      <c r="X6" s="104"/>
      <c r="Y6" s="104" t="s">
        <v>13</v>
      </c>
      <c r="Z6" s="104"/>
      <c r="AA6" s="104" t="s">
        <v>14</v>
      </c>
      <c r="AB6" s="104"/>
      <c r="AC6" s="104" t="s">
        <v>15</v>
      </c>
      <c r="AD6" s="104"/>
      <c r="AE6" s="104" t="s">
        <v>16</v>
      </c>
      <c r="AF6" s="104"/>
      <c r="AG6" s="104" t="s">
        <v>17</v>
      </c>
      <c r="AH6" s="104"/>
      <c r="AI6" s="104" t="s">
        <v>18</v>
      </c>
      <c r="AJ6" s="104"/>
      <c r="AK6" s="47"/>
      <c r="AM6" s="47" t="s">
        <v>2</v>
      </c>
      <c r="AN6" s="47" t="s">
        <v>3</v>
      </c>
      <c r="AO6" s="47" t="s">
        <v>4</v>
      </c>
      <c r="AP6" s="47" t="s">
        <v>5</v>
      </c>
      <c r="AQ6" s="47" t="s">
        <v>6</v>
      </c>
      <c r="AR6" s="47" t="s">
        <v>7</v>
      </c>
      <c r="AS6" s="47" t="s">
        <v>8</v>
      </c>
      <c r="AT6" s="47" t="s">
        <v>9</v>
      </c>
      <c r="AU6" s="47" t="s">
        <v>10</v>
      </c>
      <c r="AV6" s="47" t="s">
        <v>11</v>
      </c>
      <c r="AW6" s="47" t="s">
        <v>12</v>
      </c>
      <c r="AX6" s="47" t="s">
        <v>13</v>
      </c>
      <c r="AY6" s="47" t="s">
        <v>14</v>
      </c>
      <c r="AZ6" s="47" t="s">
        <v>15</v>
      </c>
      <c r="BA6" s="47" t="s">
        <v>16</v>
      </c>
      <c r="BB6" s="47" t="s">
        <v>17</v>
      </c>
      <c r="BC6" s="47" t="s">
        <v>18</v>
      </c>
    </row>
    <row r="7" spans="1:57" ht="12" x14ac:dyDescent="0.25">
      <c r="A7" s="107"/>
      <c r="B7" s="107"/>
      <c r="C7" s="48" t="s">
        <v>19</v>
      </c>
      <c r="D7" s="49" t="s">
        <v>20</v>
      </c>
      <c r="E7" s="50" t="s">
        <v>19</v>
      </c>
      <c r="F7" s="50" t="s">
        <v>20</v>
      </c>
      <c r="G7" s="50" t="s">
        <v>19</v>
      </c>
      <c r="H7" s="50" t="s">
        <v>20</v>
      </c>
      <c r="I7" s="50" t="s">
        <v>19</v>
      </c>
      <c r="J7" s="50" t="s">
        <v>20</v>
      </c>
      <c r="K7" s="50" t="s">
        <v>19</v>
      </c>
      <c r="L7" s="50" t="s">
        <v>20</v>
      </c>
      <c r="M7" s="50" t="s">
        <v>19</v>
      </c>
      <c r="N7" s="50" t="s">
        <v>20</v>
      </c>
      <c r="O7" s="50" t="s">
        <v>19</v>
      </c>
      <c r="P7" s="50" t="s">
        <v>20</v>
      </c>
      <c r="Q7" s="50" t="s">
        <v>19</v>
      </c>
      <c r="R7" s="50" t="s">
        <v>20</v>
      </c>
      <c r="S7" s="50" t="s">
        <v>19</v>
      </c>
      <c r="T7" s="50" t="s">
        <v>20</v>
      </c>
      <c r="U7" s="50" t="s">
        <v>19</v>
      </c>
      <c r="V7" s="50" t="s">
        <v>20</v>
      </c>
      <c r="W7" s="50" t="s">
        <v>19</v>
      </c>
      <c r="X7" s="50" t="s">
        <v>20</v>
      </c>
      <c r="Y7" s="50" t="s">
        <v>19</v>
      </c>
      <c r="Z7" s="50" t="s">
        <v>20</v>
      </c>
      <c r="AA7" s="50" t="s">
        <v>19</v>
      </c>
      <c r="AB7" s="50" t="s">
        <v>20</v>
      </c>
      <c r="AC7" s="50" t="s">
        <v>19</v>
      </c>
      <c r="AD7" s="50" t="s">
        <v>20</v>
      </c>
      <c r="AE7" s="50" t="s">
        <v>19</v>
      </c>
      <c r="AF7" s="50" t="s">
        <v>20</v>
      </c>
      <c r="AG7" s="50" t="s">
        <v>19</v>
      </c>
      <c r="AH7" s="50" t="s">
        <v>20</v>
      </c>
      <c r="AI7" s="49" t="s">
        <v>19</v>
      </c>
      <c r="AJ7" s="49" t="s">
        <v>20</v>
      </c>
      <c r="AK7" s="51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</row>
    <row r="8" spans="1:57" ht="12" x14ac:dyDescent="0.25">
      <c r="A8" s="52" t="s">
        <v>161</v>
      </c>
      <c r="B8" s="53" t="s">
        <v>2</v>
      </c>
      <c r="C8" s="54">
        <f>SUM(C9:C78)</f>
        <v>6215</v>
      </c>
      <c r="D8" s="55">
        <f t="shared" ref="D8:D39" si="0">SUM(C8/AM8*100000)</f>
        <v>256.5481701696603</v>
      </c>
      <c r="E8" s="52">
        <f>SUM(E9:E78)</f>
        <v>29</v>
      </c>
      <c r="F8" s="55">
        <f t="shared" ref="F8:F71" si="1">SUM(E8/AN8*100000)</f>
        <v>16.034501824615724</v>
      </c>
      <c r="G8" s="52">
        <f>SUM(G9:G78)</f>
        <v>13</v>
      </c>
      <c r="H8" s="55">
        <f t="shared" ref="H8:H71" si="2">SUM(G8/AO8*100000)</f>
        <v>7.2249918024131476</v>
      </c>
      <c r="I8" s="52">
        <f>SUM(I9:I78)</f>
        <v>13</v>
      </c>
      <c r="J8" s="55">
        <f t="shared" ref="J8:J71" si="3">SUM(I8/AP8*100000)</f>
        <v>7.2418556976692372</v>
      </c>
      <c r="K8" s="52">
        <f>SUM(K9:K78)</f>
        <v>29</v>
      </c>
      <c r="L8" s="55">
        <f t="shared" ref="L8:L71" si="4">SUM(K8/AQ8*100000)</f>
        <v>14.583270474408875</v>
      </c>
      <c r="M8" s="52">
        <f>SUM(M9:M78)</f>
        <v>80</v>
      </c>
      <c r="N8" s="55">
        <f t="shared" ref="N8:N71" si="5">SUM(M8/AR8*100000)</f>
        <v>38.132644403557777</v>
      </c>
      <c r="O8" s="52">
        <f>SUM(O9:O78)</f>
        <v>154</v>
      </c>
      <c r="P8" s="55">
        <f t="shared" ref="P8:P71" si="6">SUM(O8/AS8*100000)</f>
        <v>71.290355433343521</v>
      </c>
      <c r="Q8" s="52">
        <f>SUM(Q9:Q78)</f>
        <v>260</v>
      </c>
      <c r="R8" s="55">
        <f t="shared" ref="R8:R71" si="7">SUM(Q8/AT8*100000)</f>
        <v>124.32042154186013</v>
      </c>
      <c r="S8" s="52">
        <f>SUM(S9:S78)</f>
        <v>320</v>
      </c>
      <c r="T8" s="55">
        <f t="shared" ref="T8:T71" si="8">SUM(S8/AU8*100000)</f>
        <v>174.98482553466067</v>
      </c>
      <c r="U8" s="52">
        <f>SUM(U9:U78)</f>
        <v>421</v>
      </c>
      <c r="V8" s="55">
        <f t="shared" ref="V8:V71" si="9">SUM(U8/AV8*100000)</f>
        <v>270.34663447336987</v>
      </c>
      <c r="W8" s="52">
        <f>SUM(W9:W78)</f>
        <v>495</v>
      </c>
      <c r="X8" s="55">
        <f t="shared" ref="X8:X71" si="10">SUM(W8/AW8*100000)</f>
        <v>333.29742249993268</v>
      </c>
      <c r="Y8" s="52">
        <f>SUM(Y9:Y78)</f>
        <v>651</v>
      </c>
      <c r="Z8" s="55">
        <f t="shared" ref="Z8:Z71" si="11">SUM(Y8/AX8*100000)</f>
        <v>453.37734784697989</v>
      </c>
      <c r="AA8" s="52">
        <f>SUM(AA9:AA78)</f>
        <v>687</v>
      </c>
      <c r="AB8" s="55">
        <f t="shared" ref="AB8:AB71" si="12">SUM(AA8/AY8*100000)</f>
        <v>554.0680043873798</v>
      </c>
      <c r="AC8" s="52">
        <f>SUM(AC9:AC78)</f>
        <v>658</v>
      </c>
      <c r="AD8" s="55">
        <f t="shared" ref="AD8:AD71" si="13">SUM(AC8/AZ8*100000)</f>
        <v>674.55354396899918</v>
      </c>
      <c r="AE8" s="52">
        <f>SUM(AE9:AE78)</f>
        <v>642</v>
      </c>
      <c r="AF8" s="55">
        <f t="shared" ref="AF8:AF71" si="14">SUM(AE8/BA8*100000)</f>
        <v>955.82652195274466</v>
      </c>
      <c r="AG8" s="52">
        <f>SUM(AG9:AG78)</f>
        <v>552</v>
      </c>
      <c r="AH8" s="55">
        <f t="shared" ref="AH8:AH71" si="15">SUM(AG8/BB8*100000)</f>
        <v>1145.6798322990389</v>
      </c>
      <c r="AI8" s="52">
        <f>SUM(AI9:AI78)</f>
        <v>1211</v>
      </c>
      <c r="AJ8" s="55">
        <f t="shared" ref="AJ8:AJ71" si="16">SUM(AI8/BC8*100000)</f>
        <v>1497.8910782094572</v>
      </c>
      <c r="AK8" s="51"/>
      <c r="AM8" s="47">
        <f t="shared" ref="AM8:AM71" si="17">SUM(AN8:BC8)</f>
        <v>2422547</v>
      </c>
      <c r="AN8" s="47">
        <v>180860</v>
      </c>
      <c r="AO8" s="47">
        <v>179931</v>
      </c>
      <c r="AP8" s="47">
        <v>179512</v>
      </c>
      <c r="AQ8" s="47">
        <v>198858</v>
      </c>
      <c r="AR8" s="47">
        <v>209794</v>
      </c>
      <c r="AS8" s="47">
        <v>216018</v>
      </c>
      <c r="AT8" s="47">
        <v>209137</v>
      </c>
      <c r="AU8" s="47">
        <v>182873</v>
      </c>
      <c r="AV8" s="47">
        <v>155726</v>
      </c>
      <c r="AW8" s="47">
        <v>148516</v>
      </c>
      <c r="AX8" s="47">
        <v>143589</v>
      </c>
      <c r="AY8" s="47">
        <v>123992</v>
      </c>
      <c r="AZ8" s="47">
        <v>97546</v>
      </c>
      <c r="BA8" s="47">
        <v>67167</v>
      </c>
      <c r="BB8" s="47">
        <v>48181</v>
      </c>
      <c r="BC8" s="47">
        <v>80847</v>
      </c>
    </row>
    <row r="9" spans="1:57" ht="12" x14ac:dyDescent="0.25">
      <c r="A9" s="56" t="s">
        <v>21</v>
      </c>
      <c r="B9" s="57" t="s">
        <v>22</v>
      </c>
      <c r="C9" s="54">
        <f>SUM(E9+G9+I9+K9+M9+O9+Q9+S9+U9+W9+Y9+AA9+AC9+AE9+AG9+AI9)</f>
        <v>2</v>
      </c>
      <c r="D9" s="55">
        <f t="shared" si="0"/>
        <v>8.2557737785892288E-2</v>
      </c>
      <c r="E9" s="56">
        <v>0</v>
      </c>
      <c r="F9" s="58">
        <f t="shared" si="1"/>
        <v>0</v>
      </c>
      <c r="G9" s="56">
        <v>0</v>
      </c>
      <c r="H9" s="58">
        <f t="shared" si="2"/>
        <v>0</v>
      </c>
      <c r="I9" s="56">
        <v>0</v>
      </c>
      <c r="J9" s="58">
        <f t="shared" si="3"/>
        <v>0</v>
      </c>
      <c r="K9" s="56">
        <v>0</v>
      </c>
      <c r="L9" s="58">
        <f t="shared" si="4"/>
        <v>0</v>
      </c>
      <c r="M9" s="56">
        <v>0</v>
      </c>
      <c r="N9" s="58">
        <f t="shared" si="5"/>
        <v>0</v>
      </c>
      <c r="O9" s="56">
        <v>0</v>
      </c>
      <c r="P9" s="58">
        <f t="shared" si="6"/>
        <v>0</v>
      </c>
      <c r="Q9" s="56">
        <v>1</v>
      </c>
      <c r="R9" s="58">
        <f t="shared" si="7"/>
        <v>0.47815546746869275</v>
      </c>
      <c r="S9" s="56">
        <v>0</v>
      </c>
      <c r="T9" s="58">
        <f t="shared" si="8"/>
        <v>0</v>
      </c>
      <c r="U9" s="56">
        <v>0</v>
      </c>
      <c r="V9" s="58">
        <f t="shared" si="9"/>
        <v>0</v>
      </c>
      <c r="W9" s="56">
        <v>1</v>
      </c>
      <c r="X9" s="58">
        <f t="shared" si="10"/>
        <v>0.67332812626249028</v>
      </c>
      <c r="Y9" s="56">
        <v>0</v>
      </c>
      <c r="Z9" s="58">
        <f t="shared" si="11"/>
        <v>0</v>
      </c>
      <c r="AA9" s="56">
        <v>0</v>
      </c>
      <c r="AB9" s="58">
        <f t="shared" si="12"/>
        <v>0</v>
      </c>
      <c r="AC9" s="56">
        <v>0</v>
      </c>
      <c r="AD9" s="58">
        <f t="shared" si="13"/>
        <v>0</v>
      </c>
      <c r="AE9" s="56">
        <v>0</v>
      </c>
      <c r="AF9" s="58">
        <f t="shared" si="14"/>
        <v>0</v>
      </c>
      <c r="AG9" s="56">
        <v>0</v>
      </c>
      <c r="AH9" s="58">
        <f t="shared" si="15"/>
        <v>0</v>
      </c>
      <c r="AI9" s="56">
        <v>0</v>
      </c>
      <c r="AJ9" s="58">
        <f t="shared" si="16"/>
        <v>0</v>
      </c>
      <c r="AM9" s="47">
        <f t="shared" si="17"/>
        <v>2422547</v>
      </c>
      <c r="AN9" s="47">
        <v>180860</v>
      </c>
      <c r="AO9" s="47">
        <v>179931</v>
      </c>
      <c r="AP9" s="47">
        <v>179512</v>
      </c>
      <c r="AQ9" s="47">
        <v>198858</v>
      </c>
      <c r="AR9" s="47">
        <v>209794</v>
      </c>
      <c r="AS9" s="47">
        <v>216018</v>
      </c>
      <c r="AT9" s="47">
        <v>209137</v>
      </c>
      <c r="AU9" s="47">
        <v>182873</v>
      </c>
      <c r="AV9" s="47">
        <v>155726</v>
      </c>
      <c r="AW9" s="47">
        <v>148516</v>
      </c>
      <c r="AX9" s="47">
        <v>143589</v>
      </c>
      <c r="AY9" s="47">
        <v>123992</v>
      </c>
      <c r="AZ9" s="47">
        <v>97546</v>
      </c>
      <c r="BA9" s="47">
        <v>67167</v>
      </c>
      <c r="BB9" s="47">
        <v>48181</v>
      </c>
      <c r="BC9" s="47">
        <v>80847</v>
      </c>
    </row>
    <row r="10" spans="1:57" ht="12" x14ac:dyDescent="0.25">
      <c r="A10" s="56" t="s">
        <v>23</v>
      </c>
      <c r="B10" s="57" t="s">
        <v>24</v>
      </c>
      <c r="C10" s="54">
        <f t="shared" ref="C10:C73" si="18">SUM(E10+G10+I10+K10+M10+O10+Q10+S10+U10+W10+Y10+AA10+AC10+AE10+AG10+AI10)</f>
        <v>0</v>
      </c>
      <c r="D10" s="55">
        <f t="shared" si="0"/>
        <v>0</v>
      </c>
      <c r="E10" s="56">
        <v>0</v>
      </c>
      <c r="F10" s="58">
        <f t="shared" si="1"/>
        <v>0</v>
      </c>
      <c r="G10" s="56">
        <v>0</v>
      </c>
      <c r="H10" s="58">
        <f t="shared" si="2"/>
        <v>0</v>
      </c>
      <c r="I10" s="56">
        <v>0</v>
      </c>
      <c r="J10" s="58">
        <f t="shared" si="3"/>
        <v>0</v>
      </c>
      <c r="K10" s="56">
        <v>0</v>
      </c>
      <c r="L10" s="58">
        <f t="shared" si="4"/>
        <v>0</v>
      </c>
      <c r="M10" s="56">
        <v>0</v>
      </c>
      <c r="N10" s="58">
        <f t="shared" si="5"/>
        <v>0</v>
      </c>
      <c r="O10" s="56">
        <v>0</v>
      </c>
      <c r="P10" s="58">
        <f t="shared" si="6"/>
        <v>0</v>
      </c>
      <c r="Q10" s="56">
        <v>0</v>
      </c>
      <c r="R10" s="58">
        <f t="shared" si="7"/>
        <v>0</v>
      </c>
      <c r="S10" s="56">
        <v>0</v>
      </c>
      <c r="T10" s="58">
        <f t="shared" si="8"/>
        <v>0</v>
      </c>
      <c r="U10" s="56">
        <v>0</v>
      </c>
      <c r="V10" s="58">
        <f t="shared" si="9"/>
        <v>0</v>
      </c>
      <c r="W10" s="56">
        <v>0</v>
      </c>
      <c r="X10" s="58">
        <f t="shared" si="10"/>
        <v>0</v>
      </c>
      <c r="Y10" s="56">
        <v>0</v>
      </c>
      <c r="Z10" s="58">
        <f t="shared" si="11"/>
        <v>0</v>
      </c>
      <c r="AA10" s="56">
        <v>0</v>
      </c>
      <c r="AB10" s="58">
        <f t="shared" si="12"/>
        <v>0</v>
      </c>
      <c r="AC10" s="56">
        <v>0</v>
      </c>
      <c r="AD10" s="58">
        <f t="shared" si="13"/>
        <v>0</v>
      </c>
      <c r="AE10" s="56">
        <v>0</v>
      </c>
      <c r="AF10" s="58">
        <f t="shared" si="14"/>
        <v>0</v>
      </c>
      <c r="AG10" s="56">
        <v>0</v>
      </c>
      <c r="AH10" s="58">
        <f t="shared" si="15"/>
        <v>0</v>
      </c>
      <c r="AI10" s="56">
        <v>0</v>
      </c>
      <c r="AJ10" s="58">
        <f t="shared" si="16"/>
        <v>0</v>
      </c>
      <c r="AM10" s="47">
        <f t="shared" si="17"/>
        <v>2422547</v>
      </c>
      <c r="AN10" s="47">
        <v>180860</v>
      </c>
      <c r="AO10" s="47">
        <v>179931</v>
      </c>
      <c r="AP10" s="47">
        <v>179512</v>
      </c>
      <c r="AQ10" s="47">
        <v>198858</v>
      </c>
      <c r="AR10" s="47">
        <v>209794</v>
      </c>
      <c r="AS10" s="47">
        <v>216018</v>
      </c>
      <c r="AT10" s="47">
        <v>209137</v>
      </c>
      <c r="AU10" s="47">
        <v>182873</v>
      </c>
      <c r="AV10" s="47">
        <v>155726</v>
      </c>
      <c r="AW10" s="47">
        <v>148516</v>
      </c>
      <c r="AX10" s="47">
        <v>143589</v>
      </c>
      <c r="AY10" s="47">
        <v>123992</v>
      </c>
      <c r="AZ10" s="47">
        <v>97546</v>
      </c>
      <c r="BA10" s="47">
        <v>67167</v>
      </c>
      <c r="BB10" s="47">
        <v>48181</v>
      </c>
      <c r="BC10" s="47">
        <v>80847</v>
      </c>
    </row>
    <row r="11" spans="1:57" ht="12" x14ac:dyDescent="0.25">
      <c r="A11" s="56" t="s">
        <v>25</v>
      </c>
      <c r="B11" s="57" t="s">
        <v>26</v>
      </c>
      <c r="C11" s="54">
        <f t="shared" si="18"/>
        <v>12</v>
      </c>
      <c r="D11" s="55">
        <f t="shared" si="0"/>
        <v>0.49534642671535367</v>
      </c>
      <c r="E11" s="56">
        <v>0</v>
      </c>
      <c r="F11" s="58">
        <f t="shared" si="1"/>
        <v>0</v>
      </c>
      <c r="G11" s="56">
        <v>0</v>
      </c>
      <c r="H11" s="58">
        <f t="shared" si="2"/>
        <v>0</v>
      </c>
      <c r="I11" s="56">
        <v>0</v>
      </c>
      <c r="J11" s="58">
        <f t="shared" si="3"/>
        <v>0</v>
      </c>
      <c r="K11" s="56">
        <v>0</v>
      </c>
      <c r="L11" s="58">
        <f t="shared" si="4"/>
        <v>0</v>
      </c>
      <c r="M11" s="56">
        <v>0</v>
      </c>
      <c r="N11" s="58">
        <f t="shared" si="5"/>
        <v>0</v>
      </c>
      <c r="O11" s="56">
        <v>1</v>
      </c>
      <c r="P11" s="58">
        <f t="shared" si="6"/>
        <v>0.46292438593080204</v>
      </c>
      <c r="Q11" s="56">
        <v>0</v>
      </c>
      <c r="R11" s="58">
        <f t="shared" si="7"/>
        <v>0</v>
      </c>
      <c r="S11" s="56">
        <v>0</v>
      </c>
      <c r="T11" s="58">
        <f t="shared" si="8"/>
        <v>0</v>
      </c>
      <c r="U11" s="56">
        <v>0</v>
      </c>
      <c r="V11" s="58">
        <f t="shared" si="9"/>
        <v>0</v>
      </c>
      <c r="W11" s="56">
        <v>0</v>
      </c>
      <c r="X11" s="58">
        <f t="shared" si="10"/>
        <v>0</v>
      </c>
      <c r="Y11" s="56">
        <v>2</v>
      </c>
      <c r="Z11" s="58">
        <f t="shared" si="11"/>
        <v>1.3928643559047003</v>
      </c>
      <c r="AA11" s="56">
        <v>0</v>
      </c>
      <c r="AB11" s="58">
        <f t="shared" si="12"/>
        <v>0</v>
      </c>
      <c r="AC11" s="56">
        <v>4</v>
      </c>
      <c r="AD11" s="58">
        <f t="shared" si="13"/>
        <v>4.1006294466200561</v>
      </c>
      <c r="AE11" s="56">
        <v>2</v>
      </c>
      <c r="AF11" s="58">
        <f t="shared" si="14"/>
        <v>2.9776527163636906</v>
      </c>
      <c r="AG11" s="56">
        <v>2</v>
      </c>
      <c r="AH11" s="58">
        <f t="shared" si="15"/>
        <v>4.1510138851414453</v>
      </c>
      <c r="AI11" s="56">
        <v>1</v>
      </c>
      <c r="AJ11" s="58">
        <f t="shared" si="16"/>
        <v>1.2369042759780819</v>
      </c>
      <c r="AM11" s="47">
        <f t="shared" si="17"/>
        <v>2422547</v>
      </c>
      <c r="AN11" s="47">
        <v>180860</v>
      </c>
      <c r="AO11" s="47">
        <v>179931</v>
      </c>
      <c r="AP11" s="47">
        <v>179512</v>
      </c>
      <c r="AQ11" s="47">
        <v>198858</v>
      </c>
      <c r="AR11" s="47">
        <v>209794</v>
      </c>
      <c r="AS11" s="47">
        <v>216018</v>
      </c>
      <c r="AT11" s="47">
        <v>209137</v>
      </c>
      <c r="AU11" s="47">
        <v>182873</v>
      </c>
      <c r="AV11" s="47">
        <v>155726</v>
      </c>
      <c r="AW11" s="47">
        <v>148516</v>
      </c>
      <c r="AX11" s="47">
        <v>143589</v>
      </c>
      <c r="AY11" s="47">
        <v>123992</v>
      </c>
      <c r="AZ11" s="47">
        <v>97546</v>
      </c>
      <c r="BA11" s="47">
        <v>67167</v>
      </c>
      <c r="BB11" s="47">
        <v>48181</v>
      </c>
      <c r="BC11" s="47">
        <v>80847</v>
      </c>
    </row>
    <row r="12" spans="1:57" ht="12" x14ac:dyDescent="0.25">
      <c r="A12" s="56" t="s">
        <v>27</v>
      </c>
      <c r="B12" s="57" t="s">
        <v>28</v>
      </c>
      <c r="C12" s="54">
        <f t="shared" si="18"/>
        <v>2</v>
      </c>
      <c r="D12" s="55">
        <f t="shared" si="0"/>
        <v>8.2557737785892288E-2</v>
      </c>
      <c r="E12" s="56">
        <v>0</v>
      </c>
      <c r="F12" s="58">
        <f t="shared" si="1"/>
        <v>0</v>
      </c>
      <c r="G12" s="56">
        <v>0</v>
      </c>
      <c r="H12" s="58">
        <f t="shared" si="2"/>
        <v>0</v>
      </c>
      <c r="I12" s="56">
        <v>0</v>
      </c>
      <c r="J12" s="58">
        <f t="shared" si="3"/>
        <v>0</v>
      </c>
      <c r="K12" s="56">
        <v>0</v>
      </c>
      <c r="L12" s="58">
        <f t="shared" si="4"/>
        <v>0</v>
      </c>
      <c r="M12" s="56">
        <v>0</v>
      </c>
      <c r="N12" s="58">
        <f t="shared" si="5"/>
        <v>0</v>
      </c>
      <c r="O12" s="56">
        <v>0</v>
      </c>
      <c r="P12" s="58">
        <f t="shared" si="6"/>
        <v>0</v>
      </c>
      <c r="Q12" s="56">
        <v>0</v>
      </c>
      <c r="R12" s="58">
        <f t="shared" si="7"/>
        <v>0</v>
      </c>
      <c r="S12" s="56">
        <v>0</v>
      </c>
      <c r="T12" s="58">
        <f t="shared" si="8"/>
        <v>0</v>
      </c>
      <c r="U12" s="56">
        <v>0</v>
      </c>
      <c r="V12" s="58">
        <f t="shared" si="9"/>
        <v>0</v>
      </c>
      <c r="W12" s="56">
        <v>0</v>
      </c>
      <c r="X12" s="58">
        <f t="shared" si="10"/>
        <v>0</v>
      </c>
      <c r="Y12" s="56">
        <v>1</v>
      </c>
      <c r="Z12" s="58">
        <f t="shared" si="11"/>
        <v>0.69643217795235013</v>
      </c>
      <c r="AA12" s="56">
        <v>0</v>
      </c>
      <c r="AB12" s="58">
        <f t="shared" si="12"/>
        <v>0</v>
      </c>
      <c r="AC12" s="56">
        <v>0</v>
      </c>
      <c r="AD12" s="58">
        <f t="shared" si="13"/>
        <v>0</v>
      </c>
      <c r="AE12" s="56">
        <v>0</v>
      </c>
      <c r="AF12" s="58">
        <f t="shared" si="14"/>
        <v>0</v>
      </c>
      <c r="AG12" s="56">
        <v>1</v>
      </c>
      <c r="AH12" s="58">
        <f t="shared" si="15"/>
        <v>2.0755069425707227</v>
      </c>
      <c r="AI12" s="56">
        <v>0</v>
      </c>
      <c r="AJ12" s="58">
        <f t="shared" si="16"/>
        <v>0</v>
      </c>
      <c r="AM12" s="47">
        <f t="shared" si="17"/>
        <v>2422547</v>
      </c>
      <c r="AN12" s="47">
        <v>180860</v>
      </c>
      <c r="AO12" s="47">
        <v>179931</v>
      </c>
      <c r="AP12" s="47">
        <v>179512</v>
      </c>
      <c r="AQ12" s="47">
        <v>198858</v>
      </c>
      <c r="AR12" s="47">
        <v>209794</v>
      </c>
      <c r="AS12" s="47">
        <v>216018</v>
      </c>
      <c r="AT12" s="47">
        <v>209137</v>
      </c>
      <c r="AU12" s="47">
        <v>182873</v>
      </c>
      <c r="AV12" s="47">
        <v>155726</v>
      </c>
      <c r="AW12" s="47">
        <v>148516</v>
      </c>
      <c r="AX12" s="47">
        <v>143589</v>
      </c>
      <c r="AY12" s="47">
        <v>123992</v>
      </c>
      <c r="AZ12" s="47">
        <v>97546</v>
      </c>
      <c r="BA12" s="47">
        <v>67167</v>
      </c>
      <c r="BB12" s="47">
        <v>48181</v>
      </c>
      <c r="BC12" s="47">
        <v>80847</v>
      </c>
      <c r="BE12" s="59"/>
    </row>
    <row r="13" spans="1:57" ht="12" x14ac:dyDescent="0.25">
      <c r="A13" s="56" t="s">
        <v>29</v>
      </c>
      <c r="B13" s="57" t="s">
        <v>30</v>
      </c>
      <c r="C13" s="54">
        <f t="shared" si="18"/>
        <v>0</v>
      </c>
      <c r="D13" s="55">
        <f t="shared" si="0"/>
        <v>0</v>
      </c>
      <c r="E13" s="56">
        <v>0</v>
      </c>
      <c r="F13" s="58">
        <f t="shared" si="1"/>
        <v>0</v>
      </c>
      <c r="G13" s="56">
        <v>0</v>
      </c>
      <c r="H13" s="58">
        <f t="shared" si="2"/>
        <v>0</v>
      </c>
      <c r="I13" s="56">
        <v>0</v>
      </c>
      <c r="J13" s="58">
        <f t="shared" si="3"/>
        <v>0</v>
      </c>
      <c r="K13" s="56">
        <v>0</v>
      </c>
      <c r="L13" s="58">
        <f t="shared" si="4"/>
        <v>0</v>
      </c>
      <c r="M13" s="56">
        <v>0</v>
      </c>
      <c r="N13" s="58">
        <f t="shared" si="5"/>
        <v>0</v>
      </c>
      <c r="O13" s="56">
        <v>0</v>
      </c>
      <c r="P13" s="58">
        <f t="shared" si="6"/>
        <v>0</v>
      </c>
      <c r="Q13" s="56">
        <v>0</v>
      </c>
      <c r="R13" s="58">
        <f t="shared" si="7"/>
        <v>0</v>
      </c>
      <c r="S13" s="56">
        <v>0</v>
      </c>
      <c r="T13" s="58">
        <f t="shared" si="8"/>
        <v>0</v>
      </c>
      <c r="U13" s="56">
        <v>0</v>
      </c>
      <c r="V13" s="58">
        <f t="shared" si="9"/>
        <v>0</v>
      </c>
      <c r="W13" s="56">
        <v>0</v>
      </c>
      <c r="X13" s="58">
        <f t="shared" si="10"/>
        <v>0</v>
      </c>
      <c r="Y13" s="56">
        <v>0</v>
      </c>
      <c r="Z13" s="58">
        <f t="shared" si="11"/>
        <v>0</v>
      </c>
      <c r="AA13" s="56">
        <v>0</v>
      </c>
      <c r="AB13" s="58">
        <f t="shared" si="12"/>
        <v>0</v>
      </c>
      <c r="AC13" s="56">
        <v>0</v>
      </c>
      <c r="AD13" s="58">
        <f t="shared" si="13"/>
        <v>0</v>
      </c>
      <c r="AE13" s="56">
        <v>0</v>
      </c>
      <c r="AF13" s="58">
        <f t="shared" si="14"/>
        <v>0</v>
      </c>
      <c r="AG13" s="56">
        <v>0</v>
      </c>
      <c r="AH13" s="58">
        <f t="shared" si="15"/>
        <v>0</v>
      </c>
      <c r="AI13" s="56">
        <v>0</v>
      </c>
      <c r="AJ13" s="58">
        <f t="shared" si="16"/>
        <v>0</v>
      </c>
      <c r="AM13" s="47">
        <f t="shared" si="17"/>
        <v>2422547</v>
      </c>
      <c r="AN13" s="47">
        <v>180860</v>
      </c>
      <c r="AO13" s="47">
        <v>179931</v>
      </c>
      <c r="AP13" s="47">
        <v>179512</v>
      </c>
      <c r="AQ13" s="47">
        <v>198858</v>
      </c>
      <c r="AR13" s="47">
        <v>209794</v>
      </c>
      <c r="AS13" s="47">
        <v>216018</v>
      </c>
      <c r="AT13" s="47">
        <v>209137</v>
      </c>
      <c r="AU13" s="47">
        <v>182873</v>
      </c>
      <c r="AV13" s="47">
        <v>155726</v>
      </c>
      <c r="AW13" s="47">
        <v>148516</v>
      </c>
      <c r="AX13" s="47">
        <v>143589</v>
      </c>
      <c r="AY13" s="47">
        <v>123992</v>
      </c>
      <c r="AZ13" s="47">
        <v>97546</v>
      </c>
      <c r="BA13" s="47">
        <v>67167</v>
      </c>
      <c r="BB13" s="47">
        <v>48181</v>
      </c>
      <c r="BC13" s="47">
        <v>80847</v>
      </c>
      <c r="BE13" s="60"/>
    </row>
    <row r="14" spans="1:57" ht="12" x14ac:dyDescent="0.25">
      <c r="A14" s="56" t="s">
        <v>31</v>
      </c>
      <c r="B14" s="57" t="s">
        <v>32</v>
      </c>
      <c r="C14" s="54">
        <f t="shared" si="18"/>
        <v>4</v>
      </c>
      <c r="D14" s="55">
        <f t="shared" si="0"/>
        <v>0.16511547557178458</v>
      </c>
      <c r="E14" s="61">
        <v>0</v>
      </c>
      <c r="F14" s="58">
        <f t="shared" si="1"/>
        <v>0</v>
      </c>
      <c r="G14" s="56">
        <v>0</v>
      </c>
      <c r="H14" s="58">
        <f t="shared" si="2"/>
        <v>0</v>
      </c>
      <c r="I14" s="61">
        <v>0</v>
      </c>
      <c r="J14" s="58">
        <f t="shared" si="3"/>
        <v>0</v>
      </c>
      <c r="K14" s="61">
        <v>0</v>
      </c>
      <c r="L14" s="58">
        <f t="shared" si="4"/>
        <v>0</v>
      </c>
      <c r="M14" s="56">
        <v>0</v>
      </c>
      <c r="N14" s="58">
        <f t="shared" si="5"/>
        <v>0</v>
      </c>
      <c r="O14" s="56">
        <v>0</v>
      </c>
      <c r="P14" s="58">
        <f t="shared" si="6"/>
        <v>0</v>
      </c>
      <c r="Q14" s="56">
        <v>0</v>
      </c>
      <c r="R14" s="58">
        <f t="shared" si="7"/>
        <v>0</v>
      </c>
      <c r="S14" s="56">
        <v>0</v>
      </c>
      <c r="T14" s="58">
        <f t="shared" si="8"/>
        <v>0</v>
      </c>
      <c r="U14" s="56">
        <v>0</v>
      </c>
      <c r="V14" s="58">
        <f t="shared" si="9"/>
        <v>0</v>
      </c>
      <c r="W14" s="56">
        <v>1</v>
      </c>
      <c r="X14" s="58">
        <f t="shared" si="10"/>
        <v>0.67332812626249028</v>
      </c>
      <c r="Y14" s="56">
        <v>0</v>
      </c>
      <c r="Z14" s="58">
        <f t="shared" si="11"/>
        <v>0</v>
      </c>
      <c r="AA14" s="56">
        <v>1</v>
      </c>
      <c r="AB14" s="58">
        <f t="shared" si="12"/>
        <v>0.80650364539647723</v>
      </c>
      <c r="AC14" s="56">
        <v>0</v>
      </c>
      <c r="AD14" s="58">
        <f t="shared" si="13"/>
        <v>0</v>
      </c>
      <c r="AE14" s="56">
        <v>0</v>
      </c>
      <c r="AF14" s="58">
        <f t="shared" si="14"/>
        <v>0</v>
      </c>
      <c r="AG14" s="56">
        <v>0</v>
      </c>
      <c r="AH14" s="58">
        <f t="shared" si="15"/>
        <v>0</v>
      </c>
      <c r="AI14" s="56">
        <v>2</v>
      </c>
      <c r="AJ14" s="58">
        <f t="shared" si="16"/>
        <v>2.4738085519561639</v>
      </c>
      <c r="AM14" s="47">
        <f t="shared" si="17"/>
        <v>2422547</v>
      </c>
      <c r="AN14" s="47">
        <v>180860</v>
      </c>
      <c r="AO14" s="47">
        <v>179931</v>
      </c>
      <c r="AP14" s="47">
        <v>179512</v>
      </c>
      <c r="AQ14" s="47">
        <v>198858</v>
      </c>
      <c r="AR14" s="47">
        <v>209794</v>
      </c>
      <c r="AS14" s="47">
        <v>216018</v>
      </c>
      <c r="AT14" s="47">
        <v>209137</v>
      </c>
      <c r="AU14" s="47">
        <v>182873</v>
      </c>
      <c r="AV14" s="47">
        <v>155726</v>
      </c>
      <c r="AW14" s="47">
        <v>148516</v>
      </c>
      <c r="AX14" s="47">
        <v>143589</v>
      </c>
      <c r="AY14" s="47">
        <v>123992</v>
      </c>
      <c r="AZ14" s="47">
        <v>97546</v>
      </c>
      <c r="BA14" s="47">
        <v>67167</v>
      </c>
      <c r="BB14" s="47">
        <v>48181</v>
      </c>
      <c r="BC14" s="47">
        <v>80847</v>
      </c>
    </row>
    <row r="15" spans="1:57" ht="12" x14ac:dyDescent="0.25">
      <c r="A15" s="56" t="s">
        <v>33</v>
      </c>
      <c r="B15" s="57" t="s">
        <v>34</v>
      </c>
      <c r="C15" s="54">
        <f t="shared" si="18"/>
        <v>4</v>
      </c>
      <c r="D15" s="55">
        <f t="shared" si="0"/>
        <v>0.16511547557178458</v>
      </c>
      <c r="E15" s="56">
        <v>0</v>
      </c>
      <c r="F15" s="58">
        <f t="shared" si="1"/>
        <v>0</v>
      </c>
      <c r="G15" s="56">
        <v>0</v>
      </c>
      <c r="H15" s="58">
        <f t="shared" si="2"/>
        <v>0</v>
      </c>
      <c r="I15" s="61">
        <v>0</v>
      </c>
      <c r="J15" s="58">
        <f t="shared" si="3"/>
        <v>0</v>
      </c>
      <c r="K15" s="61">
        <v>0</v>
      </c>
      <c r="L15" s="58">
        <f t="shared" si="4"/>
        <v>0</v>
      </c>
      <c r="M15" s="56">
        <v>0</v>
      </c>
      <c r="N15" s="58">
        <f t="shared" si="5"/>
        <v>0</v>
      </c>
      <c r="O15" s="56">
        <v>0</v>
      </c>
      <c r="P15" s="58">
        <f t="shared" si="6"/>
        <v>0</v>
      </c>
      <c r="Q15" s="56">
        <v>1</v>
      </c>
      <c r="R15" s="58">
        <f t="shared" si="7"/>
        <v>0.47815546746869275</v>
      </c>
      <c r="S15" s="56">
        <v>0</v>
      </c>
      <c r="T15" s="58">
        <f t="shared" si="8"/>
        <v>0</v>
      </c>
      <c r="U15" s="56">
        <v>0</v>
      </c>
      <c r="V15" s="58">
        <f t="shared" si="9"/>
        <v>0</v>
      </c>
      <c r="W15" s="56">
        <v>0</v>
      </c>
      <c r="X15" s="58">
        <f t="shared" si="10"/>
        <v>0</v>
      </c>
      <c r="Y15" s="56">
        <v>0</v>
      </c>
      <c r="Z15" s="58">
        <f t="shared" si="11"/>
        <v>0</v>
      </c>
      <c r="AA15" s="56">
        <v>0</v>
      </c>
      <c r="AB15" s="58">
        <f t="shared" si="12"/>
        <v>0</v>
      </c>
      <c r="AC15" s="56">
        <v>1</v>
      </c>
      <c r="AD15" s="58">
        <f t="shared" si="13"/>
        <v>1.025157361655014</v>
      </c>
      <c r="AE15" s="56">
        <v>0</v>
      </c>
      <c r="AF15" s="58">
        <f t="shared" si="14"/>
        <v>0</v>
      </c>
      <c r="AG15" s="56">
        <v>1</v>
      </c>
      <c r="AH15" s="58">
        <f t="shared" si="15"/>
        <v>2.0755069425707227</v>
      </c>
      <c r="AI15" s="56">
        <v>1</v>
      </c>
      <c r="AJ15" s="58">
        <f t="shared" si="16"/>
        <v>1.2369042759780819</v>
      </c>
      <c r="AM15" s="47">
        <f t="shared" si="17"/>
        <v>2422547</v>
      </c>
      <c r="AN15" s="47">
        <v>180860</v>
      </c>
      <c r="AO15" s="47">
        <v>179931</v>
      </c>
      <c r="AP15" s="47">
        <v>179512</v>
      </c>
      <c r="AQ15" s="47">
        <v>198858</v>
      </c>
      <c r="AR15" s="47">
        <v>209794</v>
      </c>
      <c r="AS15" s="47">
        <v>216018</v>
      </c>
      <c r="AT15" s="47">
        <v>209137</v>
      </c>
      <c r="AU15" s="47">
        <v>182873</v>
      </c>
      <c r="AV15" s="47">
        <v>155726</v>
      </c>
      <c r="AW15" s="47">
        <v>148516</v>
      </c>
      <c r="AX15" s="47">
        <v>143589</v>
      </c>
      <c r="AY15" s="47">
        <v>123992</v>
      </c>
      <c r="AZ15" s="47">
        <v>97546</v>
      </c>
      <c r="BA15" s="47">
        <v>67167</v>
      </c>
      <c r="BB15" s="47">
        <v>48181</v>
      </c>
      <c r="BC15" s="47">
        <v>80847</v>
      </c>
    </row>
    <row r="16" spans="1:57" ht="12" x14ac:dyDescent="0.25">
      <c r="A16" s="56" t="s">
        <v>35</v>
      </c>
      <c r="B16" s="57" t="s">
        <v>36</v>
      </c>
      <c r="C16" s="54">
        <f t="shared" si="18"/>
        <v>9</v>
      </c>
      <c r="D16" s="55">
        <f t="shared" si="0"/>
        <v>0.37150982003651528</v>
      </c>
      <c r="E16" s="56">
        <v>0</v>
      </c>
      <c r="F16" s="58">
        <f t="shared" si="1"/>
        <v>0</v>
      </c>
      <c r="G16" s="56">
        <v>0</v>
      </c>
      <c r="H16" s="58">
        <f t="shared" si="2"/>
        <v>0</v>
      </c>
      <c r="I16" s="61">
        <v>0</v>
      </c>
      <c r="J16" s="58">
        <f t="shared" si="3"/>
        <v>0</v>
      </c>
      <c r="K16" s="61">
        <v>0</v>
      </c>
      <c r="L16" s="58">
        <f t="shared" si="4"/>
        <v>0</v>
      </c>
      <c r="M16" s="56">
        <v>0</v>
      </c>
      <c r="N16" s="58">
        <f t="shared" si="5"/>
        <v>0</v>
      </c>
      <c r="O16" s="56">
        <v>1</v>
      </c>
      <c r="P16" s="58">
        <f t="shared" si="6"/>
        <v>0.46292438593080204</v>
      </c>
      <c r="Q16" s="56">
        <v>2</v>
      </c>
      <c r="R16" s="58">
        <f t="shared" si="7"/>
        <v>0.9563109349373855</v>
      </c>
      <c r="S16" s="56">
        <v>0</v>
      </c>
      <c r="T16" s="58">
        <f t="shared" si="8"/>
        <v>0</v>
      </c>
      <c r="U16" s="56">
        <v>0</v>
      </c>
      <c r="V16" s="58">
        <f t="shared" si="9"/>
        <v>0</v>
      </c>
      <c r="W16" s="56">
        <v>1</v>
      </c>
      <c r="X16" s="58">
        <f t="shared" si="10"/>
        <v>0.67332812626249028</v>
      </c>
      <c r="Y16" s="56">
        <v>3</v>
      </c>
      <c r="Z16" s="58">
        <f t="shared" si="11"/>
        <v>2.0892965338570502</v>
      </c>
      <c r="AA16" s="56">
        <v>0</v>
      </c>
      <c r="AB16" s="58">
        <f t="shared" si="12"/>
        <v>0</v>
      </c>
      <c r="AC16" s="56">
        <v>0</v>
      </c>
      <c r="AD16" s="58">
        <f t="shared" si="13"/>
        <v>0</v>
      </c>
      <c r="AE16" s="56">
        <v>1</v>
      </c>
      <c r="AF16" s="58">
        <f t="shared" si="14"/>
        <v>1.4888263581818453</v>
      </c>
      <c r="AG16" s="56">
        <v>1</v>
      </c>
      <c r="AH16" s="58">
        <f t="shared" si="15"/>
        <v>2.0755069425707227</v>
      </c>
      <c r="AI16" s="56">
        <v>0</v>
      </c>
      <c r="AJ16" s="58">
        <f t="shared" si="16"/>
        <v>0</v>
      </c>
      <c r="AM16" s="47">
        <f t="shared" si="17"/>
        <v>2422547</v>
      </c>
      <c r="AN16" s="47">
        <v>180860</v>
      </c>
      <c r="AO16" s="47">
        <v>179931</v>
      </c>
      <c r="AP16" s="47">
        <v>179512</v>
      </c>
      <c r="AQ16" s="47">
        <v>198858</v>
      </c>
      <c r="AR16" s="47">
        <v>209794</v>
      </c>
      <c r="AS16" s="47">
        <v>216018</v>
      </c>
      <c r="AT16" s="47">
        <v>209137</v>
      </c>
      <c r="AU16" s="47">
        <v>182873</v>
      </c>
      <c r="AV16" s="47">
        <v>155726</v>
      </c>
      <c r="AW16" s="47">
        <v>148516</v>
      </c>
      <c r="AX16" s="47">
        <v>143589</v>
      </c>
      <c r="AY16" s="47">
        <v>123992</v>
      </c>
      <c r="AZ16" s="47">
        <v>97546</v>
      </c>
      <c r="BA16" s="47">
        <v>67167</v>
      </c>
      <c r="BB16" s="47">
        <v>48181</v>
      </c>
      <c r="BC16" s="47">
        <v>80847</v>
      </c>
    </row>
    <row r="17" spans="1:55" ht="12" x14ac:dyDescent="0.25">
      <c r="A17" s="56" t="s">
        <v>37</v>
      </c>
      <c r="B17" s="57" t="s">
        <v>38</v>
      </c>
      <c r="C17" s="54">
        <f t="shared" si="18"/>
        <v>2</v>
      </c>
      <c r="D17" s="55">
        <f t="shared" si="0"/>
        <v>8.2557737785892288E-2</v>
      </c>
      <c r="E17" s="56">
        <v>0</v>
      </c>
      <c r="F17" s="58">
        <f t="shared" si="1"/>
        <v>0</v>
      </c>
      <c r="G17" s="56">
        <v>0</v>
      </c>
      <c r="H17" s="58">
        <f t="shared" si="2"/>
        <v>0</v>
      </c>
      <c r="I17" s="61">
        <v>0</v>
      </c>
      <c r="J17" s="58">
        <f t="shared" si="3"/>
        <v>0</v>
      </c>
      <c r="K17" s="61">
        <v>0</v>
      </c>
      <c r="L17" s="58">
        <f t="shared" si="4"/>
        <v>0</v>
      </c>
      <c r="M17" s="56">
        <v>0</v>
      </c>
      <c r="N17" s="58">
        <f t="shared" si="5"/>
        <v>0</v>
      </c>
      <c r="O17" s="56">
        <v>0</v>
      </c>
      <c r="P17" s="58">
        <f t="shared" si="6"/>
        <v>0</v>
      </c>
      <c r="Q17" s="56">
        <v>0</v>
      </c>
      <c r="R17" s="58">
        <f t="shared" si="7"/>
        <v>0</v>
      </c>
      <c r="S17" s="56">
        <v>0</v>
      </c>
      <c r="T17" s="58">
        <f t="shared" si="8"/>
        <v>0</v>
      </c>
      <c r="U17" s="56">
        <v>0</v>
      </c>
      <c r="V17" s="58">
        <f t="shared" si="9"/>
        <v>0</v>
      </c>
      <c r="W17" s="56">
        <v>0</v>
      </c>
      <c r="X17" s="58">
        <f t="shared" si="10"/>
        <v>0</v>
      </c>
      <c r="Y17" s="56">
        <v>1</v>
      </c>
      <c r="Z17" s="58">
        <f t="shared" si="11"/>
        <v>0.69643217795235013</v>
      </c>
      <c r="AA17" s="56">
        <v>0</v>
      </c>
      <c r="AB17" s="58">
        <f t="shared" si="12"/>
        <v>0</v>
      </c>
      <c r="AC17" s="56">
        <v>0</v>
      </c>
      <c r="AD17" s="58">
        <f t="shared" si="13"/>
        <v>0</v>
      </c>
      <c r="AE17" s="56">
        <v>0</v>
      </c>
      <c r="AF17" s="58">
        <f t="shared" si="14"/>
        <v>0</v>
      </c>
      <c r="AG17" s="56">
        <v>1</v>
      </c>
      <c r="AH17" s="58">
        <f t="shared" si="15"/>
        <v>2.0755069425707227</v>
      </c>
      <c r="AI17" s="56">
        <v>0</v>
      </c>
      <c r="AJ17" s="58">
        <f t="shared" si="16"/>
        <v>0</v>
      </c>
      <c r="AM17" s="47">
        <f t="shared" si="17"/>
        <v>2422547</v>
      </c>
      <c r="AN17" s="47">
        <v>180860</v>
      </c>
      <c r="AO17" s="47">
        <v>179931</v>
      </c>
      <c r="AP17" s="47">
        <v>179512</v>
      </c>
      <c r="AQ17" s="47">
        <v>198858</v>
      </c>
      <c r="AR17" s="47">
        <v>209794</v>
      </c>
      <c r="AS17" s="47">
        <v>216018</v>
      </c>
      <c r="AT17" s="47">
        <v>209137</v>
      </c>
      <c r="AU17" s="47">
        <v>182873</v>
      </c>
      <c r="AV17" s="47">
        <v>155726</v>
      </c>
      <c r="AW17" s="47">
        <v>148516</v>
      </c>
      <c r="AX17" s="47">
        <v>143589</v>
      </c>
      <c r="AY17" s="47">
        <v>123992</v>
      </c>
      <c r="AZ17" s="47">
        <v>97546</v>
      </c>
      <c r="BA17" s="47">
        <v>67167</v>
      </c>
      <c r="BB17" s="47">
        <v>48181</v>
      </c>
      <c r="BC17" s="47">
        <v>80847</v>
      </c>
    </row>
    <row r="18" spans="1:55" ht="12" x14ac:dyDescent="0.25">
      <c r="A18" s="56" t="s">
        <v>39</v>
      </c>
      <c r="B18" s="57" t="s">
        <v>40</v>
      </c>
      <c r="C18" s="54">
        <f t="shared" si="18"/>
        <v>4</v>
      </c>
      <c r="D18" s="55">
        <f t="shared" si="0"/>
        <v>0.16511547557178458</v>
      </c>
      <c r="E18" s="56">
        <v>0</v>
      </c>
      <c r="F18" s="58">
        <f t="shared" si="1"/>
        <v>0</v>
      </c>
      <c r="G18" s="56">
        <v>0</v>
      </c>
      <c r="H18" s="58">
        <f t="shared" si="2"/>
        <v>0</v>
      </c>
      <c r="I18" s="61">
        <v>0</v>
      </c>
      <c r="J18" s="58">
        <f t="shared" si="3"/>
        <v>0</v>
      </c>
      <c r="K18" s="61">
        <v>0</v>
      </c>
      <c r="L18" s="58">
        <f t="shared" si="4"/>
        <v>0</v>
      </c>
      <c r="M18" s="56">
        <v>0</v>
      </c>
      <c r="N18" s="58">
        <f t="shared" si="5"/>
        <v>0</v>
      </c>
      <c r="O18" s="56">
        <v>0</v>
      </c>
      <c r="P18" s="58">
        <f t="shared" si="6"/>
        <v>0</v>
      </c>
      <c r="Q18" s="56">
        <v>0</v>
      </c>
      <c r="R18" s="58">
        <f t="shared" si="7"/>
        <v>0</v>
      </c>
      <c r="S18" s="56">
        <v>0</v>
      </c>
      <c r="T18" s="58">
        <f t="shared" si="8"/>
        <v>0</v>
      </c>
      <c r="U18" s="56">
        <v>0</v>
      </c>
      <c r="V18" s="58">
        <f t="shared" si="9"/>
        <v>0</v>
      </c>
      <c r="W18" s="56">
        <v>0</v>
      </c>
      <c r="X18" s="58">
        <f t="shared" si="10"/>
        <v>0</v>
      </c>
      <c r="Y18" s="56">
        <v>0</v>
      </c>
      <c r="Z18" s="58">
        <f t="shared" si="11"/>
        <v>0</v>
      </c>
      <c r="AA18" s="56">
        <v>2</v>
      </c>
      <c r="AB18" s="58">
        <f t="shared" si="12"/>
        <v>1.6130072907929545</v>
      </c>
      <c r="AC18" s="56">
        <v>0</v>
      </c>
      <c r="AD18" s="58">
        <f t="shared" si="13"/>
        <v>0</v>
      </c>
      <c r="AE18" s="56">
        <v>0</v>
      </c>
      <c r="AF18" s="58">
        <f t="shared" si="14"/>
        <v>0</v>
      </c>
      <c r="AG18" s="56">
        <v>1</v>
      </c>
      <c r="AH18" s="58">
        <f t="shared" si="15"/>
        <v>2.0755069425707227</v>
      </c>
      <c r="AI18" s="56">
        <v>1</v>
      </c>
      <c r="AJ18" s="58">
        <f t="shared" si="16"/>
        <v>1.2369042759780819</v>
      </c>
      <c r="AM18" s="47">
        <f t="shared" si="17"/>
        <v>2422547</v>
      </c>
      <c r="AN18" s="47">
        <v>180860</v>
      </c>
      <c r="AO18" s="47">
        <v>179931</v>
      </c>
      <c r="AP18" s="47">
        <v>179512</v>
      </c>
      <c r="AQ18" s="47">
        <v>198858</v>
      </c>
      <c r="AR18" s="47">
        <v>209794</v>
      </c>
      <c r="AS18" s="47">
        <v>216018</v>
      </c>
      <c r="AT18" s="47">
        <v>209137</v>
      </c>
      <c r="AU18" s="47">
        <v>182873</v>
      </c>
      <c r="AV18" s="47">
        <v>155726</v>
      </c>
      <c r="AW18" s="47">
        <v>148516</v>
      </c>
      <c r="AX18" s="47">
        <v>143589</v>
      </c>
      <c r="AY18" s="47">
        <v>123992</v>
      </c>
      <c r="AZ18" s="47">
        <v>97546</v>
      </c>
      <c r="BA18" s="47">
        <v>67167</v>
      </c>
      <c r="BB18" s="47">
        <v>48181</v>
      </c>
      <c r="BC18" s="47">
        <v>80847</v>
      </c>
    </row>
    <row r="19" spans="1:55" ht="12" x14ac:dyDescent="0.25">
      <c r="A19" s="56" t="s">
        <v>41</v>
      </c>
      <c r="B19" s="57" t="s">
        <v>42</v>
      </c>
      <c r="C19" s="54">
        <f t="shared" si="18"/>
        <v>0</v>
      </c>
      <c r="D19" s="55">
        <f t="shared" si="0"/>
        <v>0</v>
      </c>
      <c r="E19" s="56">
        <v>0</v>
      </c>
      <c r="F19" s="58">
        <f t="shared" si="1"/>
        <v>0</v>
      </c>
      <c r="G19" s="56">
        <v>0</v>
      </c>
      <c r="H19" s="58">
        <f t="shared" si="2"/>
        <v>0</v>
      </c>
      <c r="I19" s="61">
        <v>0</v>
      </c>
      <c r="J19" s="58">
        <f t="shared" si="3"/>
        <v>0</v>
      </c>
      <c r="K19" s="61">
        <v>0</v>
      </c>
      <c r="L19" s="58">
        <f t="shared" si="4"/>
        <v>0</v>
      </c>
      <c r="M19" s="56">
        <v>0</v>
      </c>
      <c r="N19" s="58">
        <f t="shared" si="5"/>
        <v>0</v>
      </c>
      <c r="O19" s="56">
        <v>0</v>
      </c>
      <c r="P19" s="58">
        <f t="shared" si="6"/>
        <v>0</v>
      </c>
      <c r="Q19" s="56">
        <v>0</v>
      </c>
      <c r="R19" s="58">
        <f t="shared" si="7"/>
        <v>0</v>
      </c>
      <c r="S19" s="56">
        <v>0</v>
      </c>
      <c r="T19" s="58">
        <f t="shared" si="8"/>
        <v>0</v>
      </c>
      <c r="U19" s="56">
        <v>0</v>
      </c>
      <c r="V19" s="58">
        <f t="shared" si="9"/>
        <v>0</v>
      </c>
      <c r="W19" s="56">
        <v>0</v>
      </c>
      <c r="X19" s="58">
        <f t="shared" si="10"/>
        <v>0</v>
      </c>
      <c r="Y19" s="56">
        <v>0</v>
      </c>
      <c r="Z19" s="58">
        <f t="shared" si="11"/>
        <v>0</v>
      </c>
      <c r="AA19" s="56">
        <v>0</v>
      </c>
      <c r="AB19" s="58">
        <f t="shared" si="12"/>
        <v>0</v>
      </c>
      <c r="AC19" s="56">
        <v>0</v>
      </c>
      <c r="AD19" s="58">
        <f t="shared" si="13"/>
        <v>0</v>
      </c>
      <c r="AE19" s="56">
        <v>0</v>
      </c>
      <c r="AF19" s="58">
        <f t="shared" si="14"/>
        <v>0</v>
      </c>
      <c r="AG19" s="56">
        <v>0</v>
      </c>
      <c r="AH19" s="58">
        <f t="shared" si="15"/>
        <v>0</v>
      </c>
      <c r="AI19" s="56">
        <v>0</v>
      </c>
      <c r="AJ19" s="58">
        <f t="shared" si="16"/>
        <v>0</v>
      </c>
      <c r="AM19" s="47">
        <f t="shared" si="17"/>
        <v>2422547</v>
      </c>
      <c r="AN19" s="47">
        <v>180860</v>
      </c>
      <c r="AO19" s="47">
        <v>179931</v>
      </c>
      <c r="AP19" s="47">
        <v>179512</v>
      </c>
      <c r="AQ19" s="47">
        <v>198858</v>
      </c>
      <c r="AR19" s="47">
        <v>209794</v>
      </c>
      <c r="AS19" s="47">
        <v>216018</v>
      </c>
      <c r="AT19" s="47">
        <v>209137</v>
      </c>
      <c r="AU19" s="47">
        <v>182873</v>
      </c>
      <c r="AV19" s="47">
        <v>155726</v>
      </c>
      <c r="AW19" s="47">
        <v>148516</v>
      </c>
      <c r="AX19" s="47">
        <v>143589</v>
      </c>
      <c r="AY19" s="47">
        <v>123992</v>
      </c>
      <c r="AZ19" s="47">
        <v>97546</v>
      </c>
      <c r="BA19" s="47">
        <v>67167</v>
      </c>
      <c r="BB19" s="47">
        <v>48181</v>
      </c>
      <c r="BC19" s="47">
        <v>80847</v>
      </c>
    </row>
    <row r="20" spans="1:55" ht="12" x14ac:dyDescent="0.25">
      <c r="A20" s="56" t="s">
        <v>43</v>
      </c>
      <c r="B20" s="57" t="s">
        <v>44</v>
      </c>
      <c r="C20" s="54">
        <f t="shared" si="18"/>
        <v>5</v>
      </c>
      <c r="D20" s="55">
        <f t="shared" si="0"/>
        <v>0.20639434446473071</v>
      </c>
      <c r="E20" s="56">
        <v>0</v>
      </c>
      <c r="F20" s="58">
        <f t="shared" si="1"/>
        <v>0</v>
      </c>
      <c r="G20" s="56">
        <v>0</v>
      </c>
      <c r="H20" s="58">
        <f t="shared" si="2"/>
        <v>0</v>
      </c>
      <c r="I20" s="61">
        <v>0</v>
      </c>
      <c r="J20" s="58">
        <f t="shared" si="3"/>
        <v>0</v>
      </c>
      <c r="K20" s="61">
        <v>1</v>
      </c>
      <c r="L20" s="58">
        <f t="shared" si="4"/>
        <v>0.50287139566927153</v>
      </c>
      <c r="M20" s="56">
        <v>0</v>
      </c>
      <c r="N20" s="58">
        <f t="shared" si="5"/>
        <v>0</v>
      </c>
      <c r="O20" s="56">
        <v>0</v>
      </c>
      <c r="P20" s="58">
        <f t="shared" si="6"/>
        <v>0</v>
      </c>
      <c r="Q20" s="56">
        <v>0</v>
      </c>
      <c r="R20" s="58">
        <f t="shared" si="7"/>
        <v>0</v>
      </c>
      <c r="S20" s="56">
        <v>1</v>
      </c>
      <c r="T20" s="58">
        <f t="shared" si="8"/>
        <v>0.54682757979581453</v>
      </c>
      <c r="U20" s="56">
        <v>0</v>
      </c>
      <c r="V20" s="58">
        <f t="shared" si="9"/>
        <v>0</v>
      </c>
      <c r="W20" s="56">
        <v>1</v>
      </c>
      <c r="X20" s="58">
        <f t="shared" si="10"/>
        <v>0.67332812626249028</v>
      </c>
      <c r="Y20" s="56">
        <v>1</v>
      </c>
      <c r="Z20" s="58">
        <f t="shared" si="11"/>
        <v>0.69643217795235013</v>
      </c>
      <c r="AA20" s="56">
        <v>1</v>
      </c>
      <c r="AB20" s="58">
        <f t="shared" si="12"/>
        <v>0.80650364539647723</v>
      </c>
      <c r="AC20" s="56">
        <v>0</v>
      </c>
      <c r="AD20" s="58">
        <f t="shared" si="13"/>
        <v>0</v>
      </c>
      <c r="AE20" s="56">
        <v>0</v>
      </c>
      <c r="AF20" s="58">
        <f t="shared" si="14"/>
        <v>0</v>
      </c>
      <c r="AG20" s="56">
        <v>0</v>
      </c>
      <c r="AH20" s="58">
        <f t="shared" si="15"/>
        <v>0</v>
      </c>
      <c r="AI20" s="56">
        <v>0</v>
      </c>
      <c r="AJ20" s="58">
        <f t="shared" si="16"/>
        <v>0</v>
      </c>
      <c r="AM20" s="47">
        <f t="shared" si="17"/>
        <v>2422547</v>
      </c>
      <c r="AN20" s="47">
        <v>180860</v>
      </c>
      <c r="AO20" s="47">
        <v>179931</v>
      </c>
      <c r="AP20" s="47">
        <v>179512</v>
      </c>
      <c r="AQ20" s="47">
        <v>198858</v>
      </c>
      <c r="AR20" s="47">
        <v>209794</v>
      </c>
      <c r="AS20" s="47">
        <v>216018</v>
      </c>
      <c r="AT20" s="47">
        <v>209137</v>
      </c>
      <c r="AU20" s="47">
        <v>182873</v>
      </c>
      <c r="AV20" s="47">
        <v>155726</v>
      </c>
      <c r="AW20" s="47">
        <v>148516</v>
      </c>
      <c r="AX20" s="47">
        <v>143589</v>
      </c>
      <c r="AY20" s="47">
        <v>123992</v>
      </c>
      <c r="AZ20" s="47">
        <v>97546</v>
      </c>
      <c r="BA20" s="47">
        <v>67167</v>
      </c>
      <c r="BB20" s="47">
        <v>48181</v>
      </c>
      <c r="BC20" s="47">
        <v>80847</v>
      </c>
    </row>
    <row r="21" spans="1:55" ht="12" x14ac:dyDescent="0.25">
      <c r="A21" s="56" t="s">
        <v>45</v>
      </c>
      <c r="B21" s="57" t="s">
        <v>46</v>
      </c>
      <c r="C21" s="54">
        <f t="shared" si="18"/>
        <v>1</v>
      </c>
      <c r="D21" s="55">
        <f t="shared" si="0"/>
        <v>4.1278868892946144E-2</v>
      </c>
      <c r="E21" s="56">
        <v>0</v>
      </c>
      <c r="F21" s="58">
        <f t="shared" si="1"/>
        <v>0</v>
      </c>
      <c r="G21" s="56">
        <v>0</v>
      </c>
      <c r="H21" s="58">
        <f t="shared" si="2"/>
        <v>0</v>
      </c>
      <c r="I21" s="61">
        <v>0</v>
      </c>
      <c r="J21" s="58">
        <f t="shared" si="3"/>
        <v>0</v>
      </c>
      <c r="K21" s="61">
        <v>0</v>
      </c>
      <c r="L21" s="58">
        <f t="shared" si="4"/>
        <v>0</v>
      </c>
      <c r="M21" s="56">
        <v>0</v>
      </c>
      <c r="N21" s="58">
        <f t="shared" si="5"/>
        <v>0</v>
      </c>
      <c r="O21" s="56">
        <v>0</v>
      </c>
      <c r="P21" s="58">
        <f t="shared" si="6"/>
        <v>0</v>
      </c>
      <c r="Q21" s="56">
        <v>0</v>
      </c>
      <c r="R21" s="58">
        <f t="shared" si="7"/>
        <v>0</v>
      </c>
      <c r="S21" s="56">
        <v>0</v>
      </c>
      <c r="T21" s="58">
        <f t="shared" si="8"/>
        <v>0</v>
      </c>
      <c r="U21" s="56">
        <v>0</v>
      </c>
      <c r="V21" s="58">
        <f t="shared" si="9"/>
        <v>0</v>
      </c>
      <c r="W21" s="56">
        <v>0</v>
      </c>
      <c r="X21" s="58">
        <f t="shared" si="10"/>
        <v>0</v>
      </c>
      <c r="Y21" s="56">
        <v>0</v>
      </c>
      <c r="Z21" s="58">
        <f t="shared" si="11"/>
        <v>0</v>
      </c>
      <c r="AA21" s="56">
        <v>0</v>
      </c>
      <c r="AB21" s="58">
        <f t="shared" si="12"/>
        <v>0</v>
      </c>
      <c r="AC21" s="56">
        <v>1</v>
      </c>
      <c r="AD21" s="58">
        <f t="shared" si="13"/>
        <v>1.025157361655014</v>
      </c>
      <c r="AE21" s="56">
        <v>0</v>
      </c>
      <c r="AF21" s="58">
        <f t="shared" si="14"/>
        <v>0</v>
      </c>
      <c r="AG21" s="56">
        <v>0</v>
      </c>
      <c r="AH21" s="58">
        <f t="shared" si="15"/>
        <v>0</v>
      </c>
      <c r="AI21" s="56">
        <v>0</v>
      </c>
      <c r="AJ21" s="58">
        <f t="shared" si="16"/>
        <v>0</v>
      </c>
      <c r="AM21" s="47">
        <f t="shared" si="17"/>
        <v>2422547</v>
      </c>
      <c r="AN21" s="47">
        <v>180860</v>
      </c>
      <c r="AO21" s="47">
        <v>179931</v>
      </c>
      <c r="AP21" s="47">
        <v>179512</v>
      </c>
      <c r="AQ21" s="47">
        <v>198858</v>
      </c>
      <c r="AR21" s="47">
        <v>209794</v>
      </c>
      <c r="AS21" s="47">
        <v>216018</v>
      </c>
      <c r="AT21" s="47">
        <v>209137</v>
      </c>
      <c r="AU21" s="47">
        <v>182873</v>
      </c>
      <c r="AV21" s="47">
        <v>155726</v>
      </c>
      <c r="AW21" s="47">
        <v>148516</v>
      </c>
      <c r="AX21" s="47">
        <v>143589</v>
      </c>
      <c r="AY21" s="47">
        <v>123992</v>
      </c>
      <c r="AZ21" s="47">
        <v>97546</v>
      </c>
      <c r="BA21" s="47">
        <v>67167</v>
      </c>
      <c r="BB21" s="47">
        <v>48181</v>
      </c>
      <c r="BC21" s="47">
        <v>80847</v>
      </c>
    </row>
    <row r="22" spans="1:55" ht="12" x14ac:dyDescent="0.25">
      <c r="A22" s="56" t="s">
        <v>47</v>
      </c>
      <c r="B22" s="57" t="s">
        <v>48</v>
      </c>
      <c r="C22" s="54">
        <f t="shared" si="18"/>
        <v>2</v>
      </c>
      <c r="D22" s="55">
        <f t="shared" si="0"/>
        <v>8.2557737785892288E-2</v>
      </c>
      <c r="E22" s="56">
        <v>0</v>
      </c>
      <c r="F22" s="58">
        <f t="shared" si="1"/>
        <v>0</v>
      </c>
      <c r="G22" s="56">
        <v>0</v>
      </c>
      <c r="H22" s="58">
        <f t="shared" si="2"/>
        <v>0</v>
      </c>
      <c r="I22" s="61">
        <v>0</v>
      </c>
      <c r="J22" s="58">
        <f t="shared" si="3"/>
        <v>0</v>
      </c>
      <c r="K22" s="61">
        <v>0</v>
      </c>
      <c r="L22" s="58">
        <f t="shared" si="4"/>
        <v>0</v>
      </c>
      <c r="M22" s="56">
        <v>0</v>
      </c>
      <c r="N22" s="58">
        <f t="shared" si="5"/>
        <v>0</v>
      </c>
      <c r="O22" s="56">
        <v>0</v>
      </c>
      <c r="P22" s="58">
        <f t="shared" si="6"/>
        <v>0</v>
      </c>
      <c r="Q22" s="56">
        <v>0</v>
      </c>
      <c r="R22" s="58">
        <f t="shared" si="7"/>
        <v>0</v>
      </c>
      <c r="S22" s="56">
        <v>0</v>
      </c>
      <c r="T22" s="58">
        <f t="shared" si="8"/>
        <v>0</v>
      </c>
      <c r="U22" s="56">
        <v>0</v>
      </c>
      <c r="V22" s="58">
        <f t="shared" si="9"/>
        <v>0</v>
      </c>
      <c r="W22" s="56">
        <v>0</v>
      </c>
      <c r="X22" s="58">
        <f t="shared" si="10"/>
        <v>0</v>
      </c>
      <c r="Y22" s="56">
        <v>0</v>
      </c>
      <c r="Z22" s="58">
        <f t="shared" si="11"/>
        <v>0</v>
      </c>
      <c r="AA22" s="56">
        <v>0</v>
      </c>
      <c r="AB22" s="58">
        <f t="shared" si="12"/>
        <v>0</v>
      </c>
      <c r="AC22" s="56">
        <v>0</v>
      </c>
      <c r="AD22" s="58">
        <f t="shared" si="13"/>
        <v>0</v>
      </c>
      <c r="AE22" s="56">
        <v>0</v>
      </c>
      <c r="AF22" s="58">
        <f t="shared" si="14"/>
        <v>0</v>
      </c>
      <c r="AG22" s="56">
        <v>2</v>
      </c>
      <c r="AH22" s="58">
        <f t="shared" si="15"/>
        <v>4.1510138851414453</v>
      </c>
      <c r="AI22" s="56">
        <v>0</v>
      </c>
      <c r="AJ22" s="58">
        <f t="shared" si="16"/>
        <v>0</v>
      </c>
      <c r="AM22" s="47">
        <f t="shared" si="17"/>
        <v>2422547</v>
      </c>
      <c r="AN22" s="47">
        <v>180860</v>
      </c>
      <c r="AO22" s="47">
        <v>179931</v>
      </c>
      <c r="AP22" s="47">
        <v>179512</v>
      </c>
      <c r="AQ22" s="47">
        <v>198858</v>
      </c>
      <c r="AR22" s="47">
        <v>209794</v>
      </c>
      <c r="AS22" s="47">
        <v>216018</v>
      </c>
      <c r="AT22" s="47">
        <v>209137</v>
      </c>
      <c r="AU22" s="47">
        <v>182873</v>
      </c>
      <c r="AV22" s="47">
        <v>155726</v>
      </c>
      <c r="AW22" s="47">
        <v>148516</v>
      </c>
      <c r="AX22" s="47">
        <v>143589</v>
      </c>
      <c r="AY22" s="47">
        <v>123992</v>
      </c>
      <c r="AZ22" s="47">
        <v>97546</v>
      </c>
      <c r="BA22" s="47">
        <v>67167</v>
      </c>
      <c r="BB22" s="47">
        <v>48181</v>
      </c>
      <c r="BC22" s="47">
        <v>80847</v>
      </c>
    </row>
    <row r="23" spans="1:55" ht="12" x14ac:dyDescent="0.25">
      <c r="A23" s="56" t="s">
        <v>49</v>
      </c>
      <c r="B23" s="57" t="s">
        <v>50</v>
      </c>
      <c r="C23" s="54">
        <f t="shared" si="18"/>
        <v>2</v>
      </c>
      <c r="D23" s="55">
        <f t="shared" si="0"/>
        <v>8.2557737785892288E-2</v>
      </c>
      <c r="E23" s="56">
        <v>0</v>
      </c>
      <c r="F23" s="58">
        <f t="shared" si="1"/>
        <v>0</v>
      </c>
      <c r="G23" s="56">
        <v>0</v>
      </c>
      <c r="H23" s="58">
        <f t="shared" si="2"/>
        <v>0</v>
      </c>
      <c r="I23" s="61">
        <v>0</v>
      </c>
      <c r="J23" s="58">
        <f t="shared" si="3"/>
        <v>0</v>
      </c>
      <c r="K23" s="61">
        <v>0</v>
      </c>
      <c r="L23" s="58">
        <f t="shared" si="4"/>
        <v>0</v>
      </c>
      <c r="M23" s="56">
        <v>0</v>
      </c>
      <c r="N23" s="58">
        <f t="shared" si="5"/>
        <v>0</v>
      </c>
      <c r="O23" s="56">
        <v>0</v>
      </c>
      <c r="P23" s="58">
        <f t="shared" si="6"/>
        <v>0</v>
      </c>
      <c r="Q23" s="56">
        <v>0</v>
      </c>
      <c r="R23" s="58">
        <f t="shared" si="7"/>
        <v>0</v>
      </c>
      <c r="S23" s="56">
        <v>0</v>
      </c>
      <c r="T23" s="58">
        <f t="shared" si="8"/>
        <v>0</v>
      </c>
      <c r="U23" s="56">
        <v>0</v>
      </c>
      <c r="V23" s="58">
        <f t="shared" si="9"/>
        <v>0</v>
      </c>
      <c r="W23" s="56">
        <v>0</v>
      </c>
      <c r="X23" s="58">
        <f t="shared" si="10"/>
        <v>0</v>
      </c>
      <c r="Y23" s="56">
        <v>0</v>
      </c>
      <c r="Z23" s="58">
        <f t="shared" si="11"/>
        <v>0</v>
      </c>
      <c r="AA23" s="56">
        <v>0</v>
      </c>
      <c r="AB23" s="58">
        <f t="shared" si="12"/>
        <v>0</v>
      </c>
      <c r="AC23" s="56">
        <v>1</v>
      </c>
      <c r="AD23" s="58">
        <f t="shared" si="13"/>
        <v>1.025157361655014</v>
      </c>
      <c r="AE23" s="56">
        <v>1</v>
      </c>
      <c r="AF23" s="58">
        <f t="shared" si="14"/>
        <v>1.4888263581818453</v>
      </c>
      <c r="AG23" s="56">
        <v>0</v>
      </c>
      <c r="AH23" s="58">
        <f t="shared" si="15"/>
        <v>0</v>
      </c>
      <c r="AI23" s="56">
        <v>0</v>
      </c>
      <c r="AJ23" s="58">
        <f t="shared" si="16"/>
        <v>0</v>
      </c>
      <c r="AM23" s="47">
        <f t="shared" si="17"/>
        <v>2422547</v>
      </c>
      <c r="AN23" s="47">
        <v>180860</v>
      </c>
      <c r="AO23" s="47">
        <v>179931</v>
      </c>
      <c r="AP23" s="47">
        <v>179512</v>
      </c>
      <c r="AQ23" s="47">
        <v>198858</v>
      </c>
      <c r="AR23" s="47">
        <v>209794</v>
      </c>
      <c r="AS23" s="47">
        <v>216018</v>
      </c>
      <c r="AT23" s="47">
        <v>209137</v>
      </c>
      <c r="AU23" s="47">
        <v>182873</v>
      </c>
      <c r="AV23" s="47">
        <v>155726</v>
      </c>
      <c r="AW23" s="47">
        <v>148516</v>
      </c>
      <c r="AX23" s="47">
        <v>143589</v>
      </c>
      <c r="AY23" s="47">
        <v>123992</v>
      </c>
      <c r="AZ23" s="47">
        <v>97546</v>
      </c>
      <c r="BA23" s="47">
        <v>67167</v>
      </c>
      <c r="BB23" s="47">
        <v>48181</v>
      </c>
      <c r="BC23" s="47">
        <v>80847</v>
      </c>
    </row>
    <row r="24" spans="1:55" ht="12" x14ac:dyDescent="0.25">
      <c r="A24" s="56" t="s">
        <v>51</v>
      </c>
      <c r="B24" s="57" t="s">
        <v>52</v>
      </c>
      <c r="C24" s="54">
        <f t="shared" si="18"/>
        <v>10</v>
      </c>
      <c r="D24" s="55">
        <f t="shared" si="0"/>
        <v>0.41278868892946141</v>
      </c>
      <c r="E24" s="56">
        <v>0</v>
      </c>
      <c r="F24" s="58">
        <f t="shared" si="1"/>
        <v>0</v>
      </c>
      <c r="G24" s="56">
        <v>0</v>
      </c>
      <c r="H24" s="58">
        <f t="shared" si="2"/>
        <v>0</v>
      </c>
      <c r="I24" s="61">
        <v>0</v>
      </c>
      <c r="J24" s="58">
        <f t="shared" si="3"/>
        <v>0</v>
      </c>
      <c r="K24" s="61">
        <v>0</v>
      </c>
      <c r="L24" s="58">
        <f t="shared" si="4"/>
        <v>0</v>
      </c>
      <c r="M24" s="56">
        <v>0</v>
      </c>
      <c r="N24" s="58">
        <f t="shared" si="5"/>
        <v>0</v>
      </c>
      <c r="O24" s="56">
        <v>0</v>
      </c>
      <c r="P24" s="58">
        <f t="shared" si="6"/>
        <v>0</v>
      </c>
      <c r="Q24" s="56">
        <v>0</v>
      </c>
      <c r="R24" s="58">
        <f t="shared" si="7"/>
        <v>0</v>
      </c>
      <c r="S24" s="56">
        <v>0</v>
      </c>
      <c r="T24" s="58">
        <f t="shared" si="8"/>
        <v>0</v>
      </c>
      <c r="U24" s="56">
        <v>0</v>
      </c>
      <c r="V24" s="58">
        <f t="shared" si="9"/>
        <v>0</v>
      </c>
      <c r="W24" s="56">
        <v>0</v>
      </c>
      <c r="X24" s="58">
        <f t="shared" si="10"/>
        <v>0</v>
      </c>
      <c r="Y24" s="56">
        <v>0</v>
      </c>
      <c r="Z24" s="58">
        <f t="shared" si="11"/>
        <v>0</v>
      </c>
      <c r="AA24" s="56">
        <v>2</v>
      </c>
      <c r="AB24" s="58">
        <f t="shared" si="12"/>
        <v>1.6130072907929545</v>
      </c>
      <c r="AC24" s="56">
        <v>0</v>
      </c>
      <c r="AD24" s="58">
        <f t="shared" si="13"/>
        <v>0</v>
      </c>
      <c r="AE24" s="56">
        <v>3</v>
      </c>
      <c r="AF24" s="58">
        <f t="shared" si="14"/>
        <v>4.4664790745455356</v>
      </c>
      <c r="AG24" s="56">
        <v>0</v>
      </c>
      <c r="AH24" s="58">
        <f t="shared" si="15"/>
        <v>0</v>
      </c>
      <c r="AI24" s="56">
        <v>5</v>
      </c>
      <c r="AJ24" s="58">
        <f t="shared" si="16"/>
        <v>6.1845213798904108</v>
      </c>
      <c r="AM24" s="47">
        <f t="shared" si="17"/>
        <v>2422547</v>
      </c>
      <c r="AN24" s="47">
        <v>180860</v>
      </c>
      <c r="AO24" s="47">
        <v>179931</v>
      </c>
      <c r="AP24" s="47">
        <v>179512</v>
      </c>
      <c r="AQ24" s="47">
        <v>198858</v>
      </c>
      <c r="AR24" s="47">
        <v>209794</v>
      </c>
      <c r="AS24" s="47">
        <v>216018</v>
      </c>
      <c r="AT24" s="47">
        <v>209137</v>
      </c>
      <c r="AU24" s="47">
        <v>182873</v>
      </c>
      <c r="AV24" s="47">
        <v>155726</v>
      </c>
      <c r="AW24" s="47">
        <v>148516</v>
      </c>
      <c r="AX24" s="47">
        <v>143589</v>
      </c>
      <c r="AY24" s="47">
        <v>123992</v>
      </c>
      <c r="AZ24" s="47">
        <v>97546</v>
      </c>
      <c r="BA24" s="47">
        <v>67167</v>
      </c>
      <c r="BB24" s="47">
        <v>48181</v>
      </c>
      <c r="BC24" s="47">
        <v>80847</v>
      </c>
    </row>
    <row r="25" spans="1:55" ht="12" x14ac:dyDescent="0.25">
      <c r="A25" s="56" t="s">
        <v>53</v>
      </c>
      <c r="B25" s="57" t="s">
        <v>54</v>
      </c>
      <c r="C25" s="54">
        <f t="shared" si="18"/>
        <v>261</v>
      </c>
      <c r="D25" s="55">
        <f t="shared" si="0"/>
        <v>10.773784781058943</v>
      </c>
      <c r="E25" s="56">
        <v>0</v>
      </c>
      <c r="F25" s="58">
        <f t="shared" si="1"/>
        <v>0</v>
      </c>
      <c r="G25" s="56">
        <v>0</v>
      </c>
      <c r="H25" s="58">
        <f t="shared" si="2"/>
        <v>0</v>
      </c>
      <c r="I25" s="61">
        <v>0</v>
      </c>
      <c r="J25" s="58">
        <f t="shared" si="3"/>
        <v>0</v>
      </c>
      <c r="K25" s="61">
        <v>1</v>
      </c>
      <c r="L25" s="58">
        <f t="shared" si="4"/>
        <v>0.50287139566927153</v>
      </c>
      <c r="M25" s="56">
        <v>0</v>
      </c>
      <c r="N25" s="58">
        <f t="shared" si="5"/>
        <v>0</v>
      </c>
      <c r="O25" s="56">
        <v>2</v>
      </c>
      <c r="P25" s="58">
        <f t="shared" si="6"/>
        <v>0.92584877186160408</v>
      </c>
      <c r="Q25" s="56">
        <v>6</v>
      </c>
      <c r="R25" s="58">
        <f t="shared" si="7"/>
        <v>2.868932804812157</v>
      </c>
      <c r="S25" s="56">
        <v>5</v>
      </c>
      <c r="T25" s="58">
        <f t="shared" si="8"/>
        <v>2.734137898979073</v>
      </c>
      <c r="U25" s="56">
        <v>8</v>
      </c>
      <c r="V25" s="58">
        <f t="shared" si="9"/>
        <v>5.1372282085200931</v>
      </c>
      <c r="W25" s="56">
        <v>16</v>
      </c>
      <c r="X25" s="58">
        <f t="shared" si="10"/>
        <v>10.773250020199844</v>
      </c>
      <c r="Y25" s="56">
        <v>22</v>
      </c>
      <c r="Z25" s="58">
        <f t="shared" si="11"/>
        <v>15.321507914951702</v>
      </c>
      <c r="AA25" s="56">
        <v>30</v>
      </c>
      <c r="AB25" s="58">
        <f t="shared" si="12"/>
        <v>24.195109361894314</v>
      </c>
      <c r="AC25" s="56">
        <v>31</v>
      </c>
      <c r="AD25" s="58">
        <f t="shared" si="13"/>
        <v>31.779878211305434</v>
      </c>
      <c r="AE25" s="56">
        <v>21</v>
      </c>
      <c r="AF25" s="58">
        <f t="shared" si="14"/>
        <v>31.265353521818749</v>
      </c>
      <c r="AG25" s="56">
        <v>38</v>
      </c>
      <c r="AH25" s="58">
        <f t="shared" si="15"/>
        <v>78.869263817687482</v>
      </c>
      <c r="AI25" s="56">
        <v>81</v>
      </c>
      <c r="AJ25" s="58">
        <f t="shared" si="16"/>
        <v>100.18924635422464</v>
      </c>
      <c r="AM25" s="47">
        <f t="shared" si="17"/>
        <v>2422547</v>
      </c>
      <c r="AN25" s="47">
        <v>180860</v>
      </c>
      <c r="AO25" s="47">
        <v>179931</v>
      </c>
      <c r="AP25" s="47">
        <v>179512</v>
      </c>
      <c r="AQ25" s="47">
        <v>198858</v>
      </c>
      <c r="AR25" s="47">
        <v>209794</v>
      </c>
      <c r="AS25" s="47">
        <v>216018</v>
      </c>
      <c r="AT25" s="47">
        <v>209137</v>
      </c>
      <c r="AU25" s="47">
        <v>182873</v>
      </c>
      <c r="AV25" s="47">
        <v>155726</v>
      </c>
      <c r="AW25" s="47">
        <v>148516</v>
      </c>
      <c r="AX25" s="47">
        <v>143589</v>
      </c>
      <c r="AY25" s="47">
        <v>123992</v>
      </c>
      <c r="AZ25" s="47">
        <v>97546</v>
      </c>
      <c r="BA25" s="47">
        <v>67167</v>
      </c>
      <c r="BB25" s="47">
        <v>48181</v>
      </c>
      <c r="BC25" s="47">
        <v>80847</v>
      </c>
    </row>
    <row r="26" spans="1:55" ht="12" x14ac:dyDescent="0.25">
      <c r="A26" s="56" t="s">
        <v>55</v>
      </c>
      <c r="B26" s="57" t="s">
        <v>56</v>
      </c>
      <c r="C26" s="54">
        <f t="shared" si="18"/>
        <v>15</v>
      </c>
      <c r="D26" s="55">
        <f t="shared" si="0"/>
        <v>0.61918303339419212</v>
      </c>
      <c r="E26" s="56">
        <v>0</v>
      </c>
      <c r="F26" s="58">
        <f t="shared" si="1"/>
        <v>0</v>
      </c>
      <c r="G26" s="56">
        <v>0</v>
      </c>
      <c r="H26" s="58">
        <f t="shared" si="2"/>
        <v>0</v>
      </c>
      <c r="I26" s="61">
        <v>0</v>
      </c>
      <c r="J26" s="58">
        <f t="shared" si="3"/>
        <v>0</v>
      </c>
      <c r="K26" s="61">
        <v>0</v>
      </c>
      <c r="L26" s="58">
        <f t="shared" si="4"/>
        <v>0</v>
      </c>
      <c r="M26" s="56">
        <v>0</v>
      </c>
      <c r="N26" s="58">
        <f t="shared" si="5"/>
        <v>0</v>
      </c>
      <c r="O26" s="56">
        <v>0</v>
      </c>
      <c r="P26" s="58">
        <f t="shared" si="6"/>
        <v>0</v>
      </c>
      <c r="Q26" s="56">
        <v>0</v>
      </c>
      <c r="R26" s="58">
        <f t="shared" si="7"/>
        <v>0</v>
      </c>
      <c r="S26" s="56">
        <v>1</v>
      </c>
      <c r="T26" s="58">
        <f t="shared" si="8"/>
        <v>0.54682757979581453</v>
      </c>
      <c r="U26" s="56">
        <v>1</v>
      </c>
      <c r="V26" s="58">
        <f t="shared" si="9"/>
        <v>0.64215352606501164</v>
      </c>
      <c r="W26" s="56">
        <v>0</v>
      </c>
      <c r="X26" s="58">
        <f t="shared" si="10"/>
        <v>0</v>
      </c>
      <c r="Y26" s="56">
        <v>1</v>
      </c>
      <c r="Z26" s="58">
        <f t="shared" si="11"/>
        <v>0.69643217795235013</v>
      </c>
      <c r="AA26" s="56">
        <v>1</v>
      </c>
      <c r="AB26" s="58">
        <f t="shared" si="12"/>
        <v>0.80650364539647723</v>
      </c>
      <c r="AC26" s="56">
        <v>2</v>
      </c>
      <c r="AD26" s="58">
        <f t="shared" si="13"/>
        <v>2.0503147233100281</v>
      </c>
      <c r="AE26" s="56">
        <v>3</v>
      </c>
      <c r="AF26" s="58">
        <f t="shared" si="14"/>
        <v>4.4664790745455356</v>
      </c>
      <c r="AG26" s="56">
        <v>1</v>
      </c>
      <c r="AH26" s="58">
        <f t="shared" si="15"/>
        <v>2.0755069425707227</v>
      </c>
      <c r="AI26" s="56">
        <v>5</v>
      </c>
      <c r="AJ26" s="58">
        <f t="shared" si="16"/>
        <v>6.1845213798904108</v>
      </c>
      <c r="AM26" s="47">
        <f t="shared" si="17"/>
        <v>2422547</v>
      </c>
      <c r="AN26" s="47">
        <v>180860</v>
      </c>
      <c r="AO26" s="47">
        <v>179931</v>
      </c>
      <c r="AP26" s="47">
        <v>179512</v>
      </c>
      <c r="AQ26" s="47">
        <v>198858</v>
      </c>
      <c r="AR26" s="47">
        <v>209794</v>
      </c>
      <c r="AS26" s="47">
        <v>216018</v>
      </c>
      <c r="AT26" s="47">
        <v>209137</v>
      </c>
      <c r="AU26" s="47">
        <v>182873</v>
      </c>
      <c r="AV26" s="47">
        <v>155726</v>
      </c>
      <c r="AW26" s="47">
        <v>148516</v>
      </c>
      <c r="AX26" s="47">
        <v>143589</v>
      </c>
      <c r="AY26" s="47">
        <v>123992</v>
      </c>
      <c r="AZ26" s="47">
        <v>97546</v>
      </c>
      <c r="BA26" s="47">
        <v>67167</v>
      </c>
      <c r="BB26" s="47">
        <v>48181</v>
      </c>
      <c r="BC26" s="47">
        <v>80847</v>
      </c>
    </row>
    <row r="27" spans="1:55" ht="12" x14ac:dyDescent="0.25">
      <c r="A27" s="56" t="s">
        <v>57</v>
      </c>
      <c r="B27" s="57" t="s">
        <v>58</v>
      </c>
      <c r="C27" s="54">
        <f t="shared" si="18"/>
        <v>303</v>
      </c>
      <c r="D27" s="55">
        <f t="shared" si="0"/>
        <v>12.507497274562681</v>
      </c>
      <c r="E27" s="56">
        <v>0</v>
      </c>
      <c r="F27" s="58">
        <f t="shared" si="1"/>
        <v>0</v>
      </c>
      <c r="G27" s="56">
        <v>0</v>
      </c>
      <c r="H27" s="58">
        <f t="shared" si="2"/>
        <v>0</v>
      </c>
      <c r="I27" s="61">
        <v>0</v>
      </c>
      <c r="J27" s="58">
        <f t="shared" si="3"/>
        <v>0</v>
      </c>
      <c r="K27" s="61">
        <v>0</v>
      </c>
      <c r="L27" s="58">
        <f t="shared" si="4"/>
        <v>0</v>
      </c>
      <c r="M27" s="56">
        <v>1</v>
      </c>
      <c r="N27" s="58">
        <f t="shared" si="5"/>
        <v>0.47665805504447223</v>
      </c>
      <c r="O27" s="56">
        <v>1</v>
      </c>
      <c r="P27" s="58">
        <f t="shared" si="6"/>
        <v>0.46292438593080204</v>
      </c>
      <c r="Q27" s="56">
        <v>4</v>
      </c>
      <c r="R27" s="58">
        <f t="shared" si="7"/>
        <v>1.912621869874771</v>
      </c>
      <c r="S27" s="56">
        <v>7</v>
      </c>
      <c r="T27" s="58">
        <f t="shared" si="8"/>
        <v>3.8277930585707023</v>
      </c>
      <c r="U27" s="56">
        <v>19</v>
      </c>
      <c r="V27" s="58">
        <f t="shared" si="9"/>
        <v>12.20091699523522</v>
      </c>
      <c r="W27" s="56">
        <v>15</v>
      </c>
      <c r="X27" s="58">
        <f t="shared" si="10"/>
        <v>10.099921893937353</v>
      </c>
      <c r="Y27" s="56">
        <v>19</v>
      </c>
      <c r="Z27" s="58">
        <f t="shared" si="11"/>
        <v>13.232211381094652</v>
      </c>
      <c r="AA27" s="56">
        <v>39</v>
      </c>
      <c r="AB27" s="58">
        <f t="shared" si="12"/>
        <v>31.453642170462611</v>
      </c>
      <c r="AC27" s="56">
        <v>36</v>
      </c>
      <c r="AD27" s="58">
        <f t="shared" si="13"/>
        <v>36.905665019580503</v>
      </c>
      <c r="AE27" s="56">
        <v>37</v>
      </c>
      <c r="AF27" s="58">
        <f t="shared" si="14"/>
        <v>55.086575252728281</v>
      </c>
      <c r="AG27" s="56">
        <v>38</v>
      </c>
      <c r="AH27" s="58">
        <f t="shared" si="15"/>
        <v>78.869263817687482</v>
      </c>
      <c r="AI27" s="56">
        <v>87</v>
      </c>
      <c r="AJ27" s="58">
        <f t="shared" si="16"/>
        <v>107.61067201009314</v>
      </c>
      <c r="AM27" s="47">
        <f t="shared" si="17"/>
        <v>2422547</v>
      </c>
      <c r="AN27" s="47">
        <v>180860</v>
      </c>
      <c r="AO27" s="47">
        <v>179931</v>
      </c>
      <c r="AP27" s="47">
        <v>179512</v>
      </c>
      <c r="AQ27" s="47">
        <v>198858</v>
      </c>
      <c r="AR27" s="47">
        <v>209794</v>
      </c>
      <c r="AS27" s="47">
        <v>216018</v>
      </c>
      <c r="AT27" s="47">
        <v>209137</v>
      </c>
      <c r="AU27" s="47">
        <v>182873</v>
      </c>
      <c r="AV27" s="47">
        <v>155726</v>
      </c>
      <c r="AW27" s="47">
        <v>148516</v>
      </c>
      <c r="AX27" s="47">
        <v>143589</v>
      </c>
      <c r="AY27" s="47">
        <v>123992</v>
      </c>
      <c r="AZ27" s="47">
        <v>97546</v>
      </c>
      <c r="BA27" s="47">
        <v>67167</v>
      </c>
      <c r="BB27" s="47">
        <v>48181</v>
      </c>
      <c r="BC27" s="47">
        <v>80847</v>
      </c>
    </row>
    <row r="28" spans="1:55" ht="12" x14ac:dyDescent="0.25">
      <c r="A28" s="56" t="s">
        <v>59</v>
      </c>
      <c r="B28" s="57" t="s">
        <v>60</v>
      </c>
      <c r="C28" s="54">
        <f t="shared" si="18"/>
        <v>14</v>
      </c>
      <c r="D28" s="55">
        <f t="shared" si="0"/>
        <v>0.57790416450124604</v>
      </c>
      <c r="E28" s="56">
        <v>0</v>
      </c>
      <c r="F28" s="58">
        <f t="shared" si="1"/>
        <v>0</v>
      </c>
      <c r="G28" s="56">
        <v>0</v>
      </c>
      <c r="H28" s="58">
        <f t="shared" si="2"/>
        <v>0</v>
      </c>
      <c r="I28" s="61">
        <v>0</v>
      </c>
      <c r="J28" s="58">
        <f t="shared" si="3"/>
        <v>0</v>
      </c>
      <c r="K28" s="61">
        <v>0</v>
      </c>
      <c r="L28" s="58">
        <f t="shared" si="4"/>
        <v>0</v>
      </c>
      <c r="M28" s="56">
        <v>0</v>
      </c>
      <c r="N28" s="58">
        <f t="shared" si="5"/>
        <v>0</v>
      </c>
      <c r="O28" s="56">
        <v>0</v>
      </c>
      <c r="P28" s="58">
        <f t="shared" si="6"/>
        <v>0</v>
      </c>
      <c r="Q28" s="56">
        <v>0</v>
      </c>
      <c r="R28" s="58">
        <f t="shared" si="7"/>
        <v>0</v>
      </c>
      <c r="S28" s="56">
        <v>0</v>
      </c>
      <c r="T28" s="58">
        <f t="shared" si="8"/>
        <v>0</v>
      </c>
      <c r="U28" s="56">
        <v>1</v>
      </c>
      <c r="V28" s="58">
        <f t="shared" si="9"/>
        <v>0.64215352606501164</v>
      </c>
      <c r="W28" s="56">
        <v>0</v>
      </c>
      <c r="X28" s="58">
        <f t="shared" si="10"/>
        <v>0</v>
      </c>
      <c r="Y28" s="56">
        <v>2</v>
      </c>
      <c r="Z28" s="58">
        <f t="shared" si="11"/>
        <v>1.3928643559047003</v>
      </c>
      <c r="AA28" s="56">
        <v>3</v>
      </c>
      <c r="AB28" s="58">
        <f t="shared" si="12"/>
        <v>2.4195109361894316</v>
      </c>
      <c r="AC28" s="56">
        <v>1</v>
      </c>
      <c r="AD28" s="58">
        <f t="shared" si="13"/>
        <v>1.025157361655014</v>
      </c>
      <c r="AE28" s="56">
        <v>1</v>
      </c>
      <c r="AF28" s="58">
        <f t="shared" si="14"/>
        <v>1.4888263581818453</v>
      </c>
      <c r="AG28" s="56">
        <v>0</v>
      </c>
      <c r="AH28" s="58">
        <f t="shared" si="15"/>
        <v>0</v>
      </c>
      <c r="AI28" s="56">
        <v>6</v>
      </c>
      <c r="AJ28" s="58">
        <f t="shared" si="16"/>
        <v>7.4214256558684921</v>
      </c>
      <c r="AM28" s="47">
        <f t="shared" si="17"/>
        <v>2422547</v>
      </c>
      <c r="AN28" s="47">
        <v>180860</v>
      </c>
      <c r="AO28" s="47">
        <v>179931</v>
      </c>
      <c r="AP28" s="47">
        <v>179512</v>
      </c>
      <c r="AQ28" s="47">
        <v>198858</v>
      </c>
      <c r="AR28" s="47">
        <v>209794</v>
      </c>
      <c r="AS28" s="47">
        <v>216018</v>
      </c>
      <c r="AT28" s="47">
        <v>209137</v>
      </c>
      <c r="AU28" s="47">
        <v>182873</v>
      </c>
      <c r="AV28" s="47">
        <v>155726</v>
      </c>
      <c r="AW28" s="47">
        <v>148516</v>
      </c>
      <c r="AX28" s="47">
        <v>143589</v>
      </c>
      <c r="AY28" s="47">
        <v>123992</v>
      </c>
      <c r="AZ28" s="47">
        <v>97546</v>
      </c>
      <c r="BA28" s="47">
        <v>67167</v>
      </c>
      <c r="BB28" s="47">
        <v>48181</v>
      </c>
      <c r="BC28" s="47">
        <v>80847</v>
      </c>
    </row>
    <row r="29" spans="1:55" ht="12" x14ac:dyDescent="0.25">
      <c r="A29" s="56" t="s">
        <v>61</v>
      </c>
      <c r="B29" s="57" t="s">
        <v>62</v>
      </c>
      <c r="C29" s="54">
        <f t="shared" si="18"/>
        <v>95</v>
      </c>
      <c r="D29" s="55">
        <f t="shared" si="0"/>
        <v>3.9214925448298832</v>
      </c>
      <c r="E29" s="56">
        <v>0</v>
      </c>
      <c r="F29" s="58">
        <f t="shared" si="1"/>
        <v>0</v>
      </c>
      <c r="G29" s="56">
        <v>0</v>
      </c>
      <c r="H29" s="58">
        <f t="shared" si="2"/>
        <v>0</v>
      </c>
      <c r="I29" s="61">
        <v>0</v>
      </c>
      <c r="J29" s="58">
        <f t="shared" si="3"/>
        <v>0</v>
      </c>
      <c r="K29" s="61">
        <v>1</v>
      </c>
      <c r="L29" s="58">
        <f t="shared" si="4"/>
        <v>0.50287139566927153</v>
      </c>
      <c r="M29" s="56">
        <v>0</v>
      </c>
      <c r="N29" s="58">
        <f t="shared" si="5"/>
        <v>0</v>
      </c>
      <c r="O29" s="56">
        <v>1</v>
      </c>
      <c r="P29" s="58">
        <f t="shared" si="6"/>
        <v>0.46292438593080204</v>
      </c>
      <c r="Q29" s="56">
        <v>3</v>
      </c>
      <c r="R29" s="58">
        <f t="shared" si="7"/>
        <v>1.4344664024060785</v>
      </c>
      <c r="S29" s="56">
        <v>6</v>
      </c>
      <c r="T29" s="58">
        <f t="shared" si="8"/>
        <v>3.2809654787748874</v>
      </c>
      <c r="U29" s="56">
        <v>4</v>
      </c>
      <c r="V29" s="58">
        <f t="shared" si="9"/>
        <v>2.5686141042600465</v>
      </c>
      <c r="W29" s="56">
        <v>6</v>
      </c>
      <c r="X29" s="58">
        <f t="shared" si="10"/>
        <v>4.0399687575749414</v>
      </c>
      <c r="Y29" s="56">
        <v>9</v>
      </c>
      <c r="Z29" s="58">
        <f t="shared" si="11"/>
        <v>6.2678896015711505</v>
      </c>
      <c r="AA29" s="56">
        <v>15</v>
      </c>
      <c r="AB29" s="58">
        <f t="shared" si="12"/>
        <v>12.097554680947157</v>
      </c>
      <c r="AC29" s="56">
        <v>18</v>
      </c>
      <c r="AD29" s="58">
        <f t="shared" si="13"/>
        <v>18.452832509790252</v>
      </c>
      <c r="AE29" s="56">
        <v>7</v>
      </c>
      <c r="AF29" s="58">
        <f t="shared" si="14"/>
        <v>10.421784507272918</v>
      </c>
      <c r="AG29" s="56">
        <v>6</v>
      </c>
      <c r="AH29" s="58">
        <f t="shared" si="15"/>
        <v>12.453041655424338</v>
      </c>
      <c r="AI29" s="56">
        <v>19</v>
      </c>
      <c r="AJ29" s="58">
        <f t="shared" si="16"/>
        <v>23.501181243583559</v>
      </c>
      <c r="AM29" s="47">
        <f t="shared" si="17"/>
        <v>2422547</v>
      </c>
      <c r="AN29" s="47">
        <v>180860</v>
      </c>
      <c r="AO29" s="47">
        <v>179931</v>
      </c>
      <c r="AP29" s="47">
        <v>179512</v>
      </c>
      <c r="AQ29" s="47">
        <v>198858</v>
      </c>
      <c r="AR29" s="47">
        <v>209794</v>
      </c>
      <c r="AS29" s="47">
        <v>216018</v>
      </c>
      <c r="AT29" s="47">
        <v>209137</v>
      </c>
      <c r="AU29" s="47">
        <v>182873</v>
      </c>
      <c r="AV29" s="47">
        <v>155726</v>
      </c>
      <c r="AW29" s="47">
        <v>148516</v>
      </c>
      <c r="AX29" s="47">
        <v>143589</v>
      </c>
      <c r="AY29" s="47">
        <v>123992</v>
      </c>
      <c r="AZ29" s="47">
        <v>97546</v>
      </c>
      <c r="BA29" s="47">
        <v>67167</v>
      </c>
      <c r="BB29" s="47">
        <v>48181</v>
      </c>
      <c r="BC29" s="47">
        <v>80847</v>
      </c>
    </row>
    <row r="30" spans="1:55" ht="12" x14ac:dyDescent="0.25">
      <c r="A30" s="56" t="s">
        <v>63</v>
      </c>
      <c r="B30" s="57" t="s">
        <v>64</v>
      </c>
      <c r="C30" s="54">
        <f t="shared" si="18"/>
        <v>27</v>
      </c>
      <c r="D30" s="55">
        <f t="shared" si="0"/>
        <v>1.1145294601095459</v>
      </c>
      <c r="E30" s="56">
        <v>0</v>
      </c>
      <c r="F30" s="58">
        <f t="shared" si="1"/>
        <v>0</v>
      </c>
      <c r="G30" s="56">
        <v>0</v>
      </c>
      <c r="H30" s="58">
        <f t="shared" si="2"/>
        <v>0</v>
      </c>
      <c r="I30" s="61">
        <v>0</v>
      </c>
      <c r="J30" s="58">
        <f t="shared" si="3"/>
        <v>0</v>
      </c>
      <c r="K30" s="61">
        <v>1</v>
      </c>
      <c r="L30" s="58">
        <f t="shared" si="4"/>
        <v>0.50287139566927153</v>
      </c>
      <c r="M30" s="56">
        <v>1</v>
      </c>
      <c r="N30" s="58">
        <f t="shared" si="5"/>
        <v>0.47665805504447223</v>
      </c>
      <c r="O30" s="56">
        <v>0</v>
      </c>
      <c r="P30" s="58">
        <f t="shared" si="6"/>
        <v>0</v>
      </c>
      <c r="Q30" s="56">
        <v>0</v>
      </c>
      <c r="R30" s="58">
        <f t="shared" si="7"/>
        <v>0</v>
      </c>
      <c r="S30" s="56">
        <v>0</v>
      </c>
      <c r="T30" s="58">
        <f t="shared" si="8"/>
        <v>0</v>
      </c>
      <c r="U30" s="56">
        <v>0</v>
      </c>
      <c r="V30" s="58">
        <f t="shared" si="9"/>
        <v>0</v>
      </c>
      <c r="W30" s="56">
        <v>1</v>
      </c>
      <c r="X30" s="58">
        <f t="shared" si="10"/>
        <v>0.67332812626249028</v>
      </c>
      <c r="Y30" s="56">
        <v>1</v>
      </c>
      <c r="Z30" s="58">
        <f t="shared" si="11"/>
        <v>0.69643217795235013</v>
      </c>
      <c r="AA30" s="56">
        <v>3</v>
      </c>
      <c r="AB30" s="58">
        <f t="shared" si="12"/>
        <v>2.4195109361894316</v>
      </c>
      <c r="AC30" s="56">
        <v>6</v>
      </c>
      <c r="AD30" s="58">
        <f t="shared" si="13"/>
        <v>6.1509441699300842</v>
      </c>
      <c r="AE30" s="56">
        <v>6</v>
      </c>
      <c r="AF30" s="58">
        <f t="shared" si="14"/>
        <v>8.9329581490910712</v>
      </c>
      <c r="AG30" s="56">
        <v>3</v>
      </c>
      <c r="AH30" s="58">
        <f t="shared" si="15"/>
        <v>6.2265208277121689</v>
      </c>
      <c r="AI30" s="56">
        <v>5</v>
      </c>
      <c r="AJ30" s="58">
        <f t="shared" si="16"/>
        <v>6.1845213798904108</v>
      </c>
      <c r="AM30" s="47">
        <f t="shared" si="17"/>
        <v>2422547</v>
      </c>
      <c r="AN30" s="47">
        <v>180860</v>
      </c>
      <c r="AO30" s="47">
        <v>179931</v>
      </c>
      <c r="AP30" s="47">
        <v>179512</v>
      </c>
      <c r="AQ30" s="47">
        <v>198858</v>
      </c>
      <c r="AR30" s="47">
        <v>209794</v>
      </c>
      <c r="AS30" s="47">
        <v>216018</v>
      </c>
      <c r="AT30" s="47">
        <v>209137</v>
      </c>
      <c r="AU30" s="47">
        <v>182873</v>
      </c>
      <c r="AV30" s="47">
        <v>155726</v>
      </c>
      <c r="AW30" s="47">
        <v>148516</v>
      </c>
      <c r="AX30" s="47">
        <v>143589</v>
      </c>
      <c r="AY30" s="47">
        <v>123992</v>
      </c>
      <c r="AZ30" s="47">
        <v>97546</v>
      </c>
      <c r="BA30" s="47">
        <v>67167</v>
      </c>
      <c r="BB30" s="47">
        <v>48181</v>
      </c>
      <c r="BC30" s="47">
        <v>80847</v>
      </c>
    </row>
    <row r="31" spans="1:55" ht="12" x14ac:dyDescent="0.25">
      <c r="A31" s="56" t="s">
        <v>65</v>
      </c>
      <c r="B31" s="57" t="s">
        <v>66</v>
      </c>
      <c r="C31" s="54">
        <f t="shared" si="18"/>
        <v>68</v>
      </c>
      <c r="D31" s="55">
        <f t="shared" si="0"/>
        <v>2.806963084720338</v>
      </c>
      <c r="E31" s="56">
        <v>1</v>
      </c>
      <c r="F31" s="58">
        <f t="shared" si="1"/>
        <v>0.55291385602123189</v>
      </c>
      <c r="G31" s="56">
        <v>0</v>
      </c>
      <c r="H31" s="58">
        <f t="shared" si="2"/>
        <v>0</v>
      </c>
      <c r="I31" s="61">
        <v>0</v>
      </c>
      <c r="J31" s="58">
        <f t="shared" si="3"/>
        <v>0</v>
      </c>
      <c r="K31" s="61">
        <v>2</v>
      </c>
      <c r="L31" s="58">
        <f t="shared" si="4"/>
        <v>1.0057427913385431</v>
      </c>
      <c r="M31" s="56">
        <v>1</v>
      </c>
      <c r="N31" s="58">
        <f t="shared" si="5"/>
        <v>0.47665805504447223</v>
      </c>
      <c r="O31" s="56">
        <v>0</v>
      </c>
      <c r="P31" s="58">
        <f t="shared" si="6"/>
        <v>0</v>
      </c>
      <c r="Q31" s="56">
        <v>3</v>
      </c>
      <c r="R31" s="58">
        <f t="shared" si="7"/>
        <v>1.4344664024060785</v>
      </c>
      <c r="S31" s="56">
        <v>1</v>
      </c>
      <c r="T31" s="58">
        <f t="shared" si="8"/>
        <v>0.54682757979581453</v>
      </c>
      <c r="U31" s="56">
        <v>3</v>
      </c>
      <c r="V31" s="58">
        <f t="shared" si="9"/>
        <v>1.926460578195035</v>
      </c>
      <c r="W31" s="56">
        <v>2</v>
      </c>
      <c r="X31" s="58">
        <f t="shared" si="10"/>
        <v>1.3466562525249806</v>
      </c>
      <c r="Y31" s="56">
        <v>3</v>
      </c>
      <c r="Z31" s="58">
        <f t="shared" si="11"/>
        <v>2.0892965338570502</v>
      </c>
      <c r="AA31" s="56">
        <v>7</v>
      </c>
      <c r="AB31" s="58">
        <f t="shared" si="12"/>
        <v>5.645525517775341</v>
      </c>
      <c r="AC31" s="56">
        <v>10</v>
      </c>
      <c r="AD31" s="58">
        <f t="shared" si="13"/>
        <v>10.251573616550141</v>
      </c>
      <c r="AE31" s="56">
        <v>11</v>
      </c>
      <c r="AF31" s="58">
        <f t="shared" si="14"/>
        <v>16.377089940000296</v>
      </c>
      <c r="AG31" s="56">
        <v>10</v>
      </c>
      <c r="AH31" s="58">
        <f t="shared" si="15"/>
        <v>20.75506942570723</v>
      </c>
      <c r="AI31" s="56">
        <v>14</v>
      </c>
      <c r="AJ31" s="58">
        <f t="shared" si="16"/>
        <v>17.31665986369315</v>
      </c>
      <c r="AM31" s="47">
        <f t="shared" si="17"/>
        <v>2422547</v>
      </c>
      <c r="AN31" s="47">
        <v>180860</v>
      </c>
      <c r="AO31" s="47">
        <v>179931</v>
      </c>
      <c r="AP31" s="47">
        <v>179512</v>
      </c>
      <c r="AQ31" s="47">
        <v>198858</v>
      </c>
      <c r="AR31" s="47">
        <v>209794</v>
      </c>
      <c r="AS31" s="47">
        <v>216018</v>
      </c>
      <c r="AT31" s="47">
        <v>209137</v>
      </c>
      <c r="AU31" s="47">
        <v>182873</v>
      </c>
      <c r="AV31" s="47">
        <v>155726</v>
      </c>
      <c r="AW31" s="47">
        <v>148516</v>
      </c>
      <c r="AX31" s="47">
        <v>143589</v>
      </c>
      <c r="AY31" s="47">
        <v>123992</v>
      </c>
      <c r="AZ31" s="47">
        <v>97546</v>
      </c>
      <c r="BA31" s="47">
        <v>67167</v>
      </c>
      <c r="BB31" s="47">
        <v>48181</v>
      </c>
      <c r="BC31" s="47">
        <v>80847</v>
      </c>
    </row>
    <row r="32" spans="1:55" ht="12" x14ac:dyDescent="0.25">
      <c r="A32" s="56" t="s">
        <v>67</v>
      </c>
      <c r="B32" s="57" t="s">
        <v>68</v>
      </c>
      <c r="C32" s="54">
        <f t="shared" si="18"/>
        <v>16</v>
      </c>
      <c r="D32" s="55">
        <f t="shared" si="0"/>
        <v>0.6604619022871383</v>
      </c>
      <c r="E32" s="56">
        <v>0</v>
      </c>
      <c r="F32" s="58">
        <f t="shared" si="1"/>
        <v>0</v>
      </c>
      <c r="G32" s="56">
        <v>0</v>
      </c>
      <c r="H32" s="58">
        <f t="shared" si="2"/>
        <v>0</v>
      </c>
      <c r="I32" s="61">
        <v>0</v>
      </c>
      <c r="J32" s="58">
        <f t="shared" si="3"/>
        <v>0</v>
      </c>
      <c r="K32" s="61">
        <v>0</v>
      </c>
      <c r="L32" s="58">
        <f t="shared" si="4"/>
        <v>0</v>
      </c>
      <c r="M32" s="56">
        <v>0</v>
      </c>
      <c r="N32" s="58">
        <f t="shared" si="5"/>
        <v>0</v>
      </c>
      <c r="O32" s="56">
        <v>0</v>
      </c>
      <c r="P32" s="58">
        <f t="shared" si="6"/>
        <v>0</v>
      </c>
      <c r="Q32" s="56">
        <v>1</v>
      </c>
      <c r="R32" s="58">
        <f t="shared" si="7"/>
        <v>0.47815546746869275</v>
      </c>
      <c r="S32" s="56">
        <v>0</v>
      </c>
      <c r="T32" s="58">
        <f t="shared" si="8"/>
        <v>0</v>
      </c>
      <c r="U32" s="56">
        <v>0</v>
      </c>
      <c r="V32" s="58">
        <f t="shared" si="9"/>
        <v>0</v>
      </c>
      <c r="W32" s="56">
        <v>0</v>
      </c>
      <c r="X32" s="58">
        <f t="shared" si="10"/>
        <v>0</v>
      </c>
      <c r="Y32" s="56">
        <v>3</v>
      </c>
      <c r="Z32" s="58">
        <f t="shared" si="11"/>
        <v>2.0892965338570502</v>
      </c>
      <c r="AA32" s="56">
        <v>3</v>
      </c>
      <c r="AB32" s="58">
        <f t="shared" si="12"/>
        <v>2.4195109361894316</v>
      </c>
      <c r="AC32" s="56">
        <v>2</v>
      </c>
      <c r="AD32" s="58">
        <f t="shared" si="13"/>
        <v>2.0503147233100281</v>
      </c>
      <c r="AE32" s="56">
        <v>1</v>
      </c>
      <c r="AF32" s="58">
        <f t="shared" si="14"/>
        <v>1.4888263581818453</v>
      </c>
      <c r="AG32" s="56">
        <v>2</v>
      </c>
      <c r="AH32" s="58">
        <f t="shared" si="15"/>
        <v>4.1510138851414453</v>
      </c>
      <c r="AI32" s="56">
        <v>4</v>
      </c>
      <c r="AJ32" s="58">
        <f t="shared" si="16"/>
        <v>4.9476171039123278</v>
      </c>
      <c r="AM32" s="47">
        <f t="shared" si="17"/>
        <v>2422547</v>
      </c>
      <c r="AN32" s="47">
        <v>180860</v>
      </c>
      <c r="AO32" s="47">
        <v>179931</v>
      </c>
      <c r="AP32" s="47">
        <v>179512</v>
      </c>
      <c r="AQ32" s="47">
        <v>198858</v>
      </c>
      <c r="AR32" s="47">
        <v>209794</v>
      </c>
      <c r="AS32" s="47">
        <v>216018</v>
      </c>
      <c r="AT32" s="47">
        <v>209137</v>
      </c>
      <c r="AU32" s="47">
        <v>182873</v>
      </c>
      <c r="AV32" s="47">
        <v>155726</v>
      </c>
      <c r="AW32" s="47">
        <v>148516</v>
      </c>
      <c r="AX32" s="47">
        <v>143589</v>
      </c>
      <c r="AY32" s="47">
        <v>123992</v>
      </c>
      <c r="AZ32" s="47">
        <v>97546</v>
      </c>
      <c r="BA32" s="47">
        <v>67167</v>
      </c>
      <c r="BB32" s="47">
        <v>48181</v>
      </c>
      <c r="BC32" s="47">
        <v>80847</v>
      </c>
    </row>
    <row r="33" spans="1:55" ht="12" x14ac:dyDescent="0.25">
      <c r="A33" s="56" t="s">
        <v>69</v>
      </c>
      <c r="B33" s="57" t="s">
        <v>70</v>
      </c>
      <c r="C33" s="54">
        <f t="shared" si="18"/>
        <v>12</v>
      </c>
      <c r="D33" s="55">
        <f t="shared" si="0"/>
        <v>0.49534642671535367</v>
      </c>
      <c r="E33" s="56">
        <v>0</v>
      </c>
      <c r="F33" s="58">
        <f t="shared" si="1"/>
        <v>0</v>
      </c>
      <c r="G33" s="56">
        <v>0</v>
      </c>
      <c r="H33" s="58">
        <f t="shared" si="2"/>
        <v>0</v>
      </c>
      <c r="I33" s="61">
        <v>0</v>
      </c>
      <c r="J33" s="58">
        <f t="shared" si="3"/>
        <v>0</v>
      </c>
      <c r="K33" s="61">
        <v>0</v>
      </c>
      <c r="L33" s="58">
        <f t="shared" si="4"/>
        <v>0</v>
      </c>
      <c r="M33" s="56">
        <v>0</v>
      </c>
      <c r="N33" s="58">
        <f t="shared" si="5"/>
        <v>0</v>
      </c>
      <c r="O33" s="56">
        <v>0</v>
      </c>
      <c r="P33" s="58">
        <f t="shared" si="6"/>
        <v>0</v>
      </c>
      <c r="Q33" s="56">
        <v>0</v>
      </c>
      <c r="R33" s="58">
        <f t="shared" si="7"/>
        <v>0</v>
      </c>
      <c r="S33" s="56">
        <v>1</v>
      </c>
      <c r="T33" s="58">
        <f t="shared" si="8"/>
        <v>0.54682757979581453</v>
      </c>
      <c r="U33" s="56">
        <v>0</v>
      </c>
      <c r="V33" s="58">
        <f t="shared" si="9"/>
        <v>0</v>
      </c>
      <c r="W33" s="56">
        <v>0</v>
      </c>
      <c r="X33" s="58">
        <f t="shared" si="10"/>
        <v>0</v>
      </c>
      <c r="Y33" s="56">
        <v>1</v>
      </c>
      <c r="Z33" s="58">
        <f t="shared" si="11"/>
        <v>0.69643217795235013</v>
      </c>
      <c r="AA33" s="56">
        <v>3</v>
      </c>
      <c r="AB33" s="58">
        <f t="shared" si="12"/>
        <v>2.4195109361894316</v>
      </c>
      <c r="AC33" s="56">
        <v>1</v>
      </c>
      <c r="AD33" s="58">
        <f t="shared" si="13"/>
        <v>1.025157361655014</v>
      </c>
      <c r="AE33" s="56">
        <v>1</v>
      </c>
      <c r="AF33" s="58">
        <f t="shared" si="14"/>
        <v>1.4888263581818453</v>
      </c>
      <c r="AG33" s="56">
        <v>1</v>
      </c>
      <c r="AH33" s="58">
        <f t="shared" si="15"/>
        <v>2.0755069425707227</v>
      </c>
      <c r="AI33" s="56">
        <v>4</v>
      </c>
      <c r="AJ33" s="58">
        <f t="shared" si="16"/>
        <v>4.9476171039123278</v>
      </c>
      <c r="AM33" s="47">
        <f t="shared" si="17"/>
        <v>2422547</v>
      </c>
      <c r="AN33" s="47">
        <v>180860</v>
      </c>
      <c r="AO33" s="47">
        <v>179931</v>
      </c>
      <c r="AP33" s="47">
        <v>179512</v>
      </c>
      <c r="AQ33" s="47">
        <v>198858</v>
      </c>
      <c r="AR33" s="47">
        <v>209794</v>
      </c>
      <c r="AS33" s="47">
        <v>216018</v>
      </c>
      <c r="AT33" s="47">
        <v>209137</v>
      </c>
      <c r="AU33" s="47">
        <v>182873</v>
      </c>
      <c r="AV33" s="47">
        <v>155726</v>
      </c>
      <c r="AW33" s="47">
        <v>148516</v>
      </c>
      <c r="AX33" s="47">
        <v>143589</v>
      </c>
      <c r="AY33" s="47">
        <v>123992</v>
      </c>
      <c r="AZ33" s="47">
        <v>97546</v>
      </c>
      <c r="BA33" s="47">
        <v>67167</v>
      </c>
      <c r="BB33" s="47">
        <v>48181</v>
      </c>
      <c r="BC33" s="47">
        <v>80847</v>
      </c>
    </row>
    <row r="34" spans="1:55" ht="12" x14ac:dyDescent="0.25">
      <c r="A34" s="56" t="s">
        <v>71</v>
      </c>
      <c r="B34" s="57" t="s">
        <v>72</v>
      </c>
      <c r="C34" s="54">
        <f t="shared" si="18"/>
        <v>69</v>
      </c>
      <c r="D34" s="55">
        <f t="shared" si="0"/>
        <v>2.8482419536132841</v>
      </c>
      <c r="E34" s="56">
        <v>0</v>
      </c>
      <c r="F34" s="58">
        <f t="shared" si="1"/>
        <v>0</v>
      </c>
      <c r="G34" s="56">
        <v>0</v>
      </c>
      <c r="H34" s="58">
        <f t="shared" si="2"/>
        <v>0</v>
      </c>
      <c r="I34" s="61">
        <v>0</v>
      </c>
      <c r="J34" s="58">
        <f t="shared" si="3"/>
        <v>0</v>
      </c>
      <c r="K34" s="61">
        <v>0</v>
      </c>
      <c r="L34" s="58">
        <f t="shared" si="4"/>
        <v>0</v>
      </c>
      <c r="M34" s="56">
        <v>0</v>
      </c>
      <c r="N34" s="58">
        <f t="shared" si="5"/>
        <v>0</v>
      </c>
      <c r="O34" s="56">
        <v>0</v>
      </c>
      <c r="P34" s="58">
        <f t="shared" si="6"/>
        <v>0</v>
      </c>
      <c r="Q34" s="56">
        <v>0</v>
      </c>
      <c r="R34" s="58">
        <f t="shared" si="7"/>
        <v>0</v>
      </c>
      <c r="S34" s="56">
        <v>1</v>
      </c>
      <c r="T34" s="58">
        <f t="shared" si="8"/>
        <v>0.54682757979581453</v>
      </c>
      <c r="U34" s="56">
        <v>3</v>
      </c>
      <c r="V34" s="58">
        <f t="shared" si="9"/>
        <v>1.926460578195035</v>
      </c>
      <c r="W34" s="56">
        <v>5</v>
      </c>
      <c r="X34" s="58">
        <f t="shared" si="10"/>
        <v>3.3666406313124511</v>
      </c>
      <c r="Y34" s="56">
        <v>5</v>
      </c>
      <c r="Z34" s="58">
        <f t="shared" si="11"/>
        <v>3.4821608897617504</v>
      </c>
      <c r="AA34" s="56">
        <v>1</v>
      </c>
      <c r="AB34" s="58">
        <f t="shared" si="12"/>
        <v>0.80650364539647723</v>
      </c>
      <c r="AC34" s="56">
        <v>13</v>
      </c>
      <c r="AD34" s="58">
        <f t="shared" si="13"/>
        <v>13.327045701515182</v>
      </c>
      <c r="AE34" s="56">
        <v>4</v>
      </c>
      <c r="AF34" s="58">
        <f t="shared" si="14"/>
        <v>5.9553054327273811</v>
      </c>
      <c r="AG34" s="56">
        <v>11</v>
      </c>
      <c r="AH34" s="58">
        <f t="shared" si="15"/>
        <v>22.830576368277953</v>
      </c>
      <c r="AI34" s="56">
        <v>26</v>
      </c>
      <c r="AJ34" s="58">
        <f t="shared" si="16"/>
        <v>32.159511175430133</v>
      </c>
      <c r="AM34" s="47">
        <f t="shared" si="17"/>
        <v>2422547</v>
      </c>
      <c r="AN34" s="47">
        <v>180860</v>
      </c>
      <c r="AO34" s="47">
        <v>179931</v>
      </c>
      <c r="AP34" s="47">
        <v>179512</v>
      </c>
      <c r="AQ34" s="47">
        <v>198858</v>
      </c>
      <c r="AR34" s="47">
        <v>209794</v>
      </c>
      <c r="AS34" s="47">
        <v>216018</v>
      </c>
      <c r="AT34" s="47">
        <v>209137</v>
      </c>
      <c r="AU34" s="47">
        <v>182873</v>
      </c>
      <c r="AV34" s="47">
        <v>155726</v>
      </c>
      <c r="AW34" s="47">
        <v>148516</v>
      </c>
      <c r="AX34" s="47">
        <v>143589</v>
      </c>
      <c r="AY34" s="47">
        <v>123992</v>
      </c>
      <c r="AZ34" s="47">
        <v>97546</v>
      </c>
      <c r="BA34" s="47">
        <v>67167</v>
      </c>
      <c r="BB34" s="47">
        <v>48181</v>
      </c>
      <c r="BC34" s="47">
        <v>80847</v>
      </c>
    </row>
    <row r="35" spans="1:55" ht="12" x14ac:dyDescent="0.25">
      <c r="A35" s="56" t="s">
        <v>73</v>
      </c>
      <c r="B35" s="57" t="s">
        <v>74</v>
      </c>
      <c r="C35" s="54">
        <f t="shared" si="18"/>
        <v>5</v>
      </c>
      <c r="D35" s="55">
        <f t="shared" si="0"/>
        <v>0.20639434446473071</v>
      </c>
      <c r="E35" s="56">
        <v>0</v>
      </c>
      <c r="F35" s="58">
        <f t="shared" si="1"/>
        <v>0</v>
      </c>
      <c r="G35" s="56">
        <v>0</v>
      </c>
      <c r="H35" s="58">
        <f t="shared" si="2"/>
        <v>0</v>
      </c>
      <c r="I35" s="61">
        <v>0</v>
      </c>
      <c r="J35" s="58">
        <f t="shared" si="3"/>
        <v>0</v>
      </c>
      <c r="K35" s="61">
        <v>0</v>
      </c>
      <c r="L35" s="58">
        <f t="shared" si="4"/>
        <v>0</v>
      </c>
      <c r="M35" s="56">
        <v>0</v>
      </c>
      <c r="N35" s="58">
        <f t="shared" si="5"/>
        <v>0</v>
      </c>
      <c r="O35" s="56">
        <v>0</v>
      </c>
      <c r="P35" s="58">
        <f t="shared" si="6"/>
        <v>0</v>
      </c>
      <c r="Q35" s="56">
        <v>0</v>
      </c>
      <c r="R35" s="58">
        <f t="shared" si="7"/>
        <v>0</v>
      </c>
      <c r="S35" s="56">
        <v>0</v>
      </c>
      <c r="T35" s="58">
        <f t="shared" si="8"/>
        <v>0</v>
      </c>
      <c r="U35" s="56">
        <v>0</v>
      </c>
      <c r="V35" s="58">
        <f t="shared" si="9"/>
        <v>0</v>
      </c>
      <c r="W35" s="56">
        <v>0</v>
      </c>
      <c r="X35" s="58">
        <f t="shared" si="10"/>
        <v>0</v>
      </c>
      <c r="Y35" s="56">
        <v>2</v>
      </c>
      <c r="Z35" s="58">
        <f t="shared" si="11"/>
        <v>1.3928643559047003</v>
      </c>
      <c r="AA35" s="56">
        <v>0</v>
      </c>
      <c r="AB35" s="58">
        <f t="shared" si="12"/>
        <v>0</v>
      </c>
      <c r="AC35" s="56">
        <v>0</v>
      </c>
      <c r="AD35" s="58">
        <f t="shared" si="13"/>
        <v>0</v>
      </c>
      <c r="AE35" s="56">
        <v>1</v>
      </c>
      <c r="AF35" s="58">
        <f t="shared" si="14"/>
        <v>1.4888263581818453</v>
      </c>
      <c r="AG35" s="56">
        <v>1</v>
      </c>
      <c r="AH35" s="58">
        <f t="shared" si="15"/>
        <v>2.0755069425707227</v>
      </c>
      <c r="AI35" s="56">
        <v>1</v>
      </c>
      <c r="AJ35" s="58">
        <f t="shared" si="16"/>
        <v>1.2369042759780819</v>
      </c>
      <c r="AM35" s="47">
        <f t="shared" si="17"/>
        <v>2422547</v>
      </c>
      <c r="AN35" s="47">
        <v>180860</v>
      </c>
      <c r="AO35" s="47">
        <v>179931</v>
      </c>
      <c r="AP35" s="47">
        <v>179512</v>
      </c>
      <c r="AQ35" s="47">
        <v>198858</v>
      </c>
      <c r="AR35" s="47">
        <v>209794</v>
      </c>
      <c r="AS35" s="47">
        <v>216018</v>
      </c>
      <c r="AT35" s="47">
        <v>209137</v>
      </c>
      <c r="AU35" s="47">
        <v>182873</v>
      </c>
      <c r="AV35" s="47">
        <v>155726</v>
      </c>
      <c r="AW35" s="47">
        <v>148516</v>
      </c>
      <c r="AX35" s="47">
        <v>143589</v>
      </c>
      <c r="AY35" s="47">
        <v>123992</v>
      </c>
      <c r="AZ35" s="47">
        <v>97546</v>
      </c>
      <c r="BA35" s="47">
        <v>67167</v>
      </c>
      <c r="BB35" s="47">
        <v>48181</v>
      </c>
      <c r="BC35" s="47">
        <v>80847</v>
      </c>
    </row>
    <row r="36" spans="1:55" ht="12" x14ac:dyDescent="0.25">
      <c r="A36" s="56" t="s">
        <v>75</v>
      </c>
      <c r="B36" s="57" t="s">
        <v>142</v>
      </c>
      <c r="C36" s="54">
        <f t="shared" si="18"/>
        <v>3</v>
      </c>
      <c r="D36" s="55">
        <f t="shared" si="0"/>
        <v>0.12383660667883842</v>
      </c>
      <c r="E36" s="56">
        <v>0</v>
      </c>
      <c r="F36" s="58">
        <f t="shared" si="1"/>
        <v>0</v>
      </c>
      <c r="G36" s="56">
        <v>0</v>
      </c>
      <c r="H36" s="58">
        <f t="shared" si="2"/>
        <v>0</v>
      </c>
      <c r="I36" s="61">
        <v>0</v>
      </c>
      <c r="J36" s="58">
        <f t="shared" si="3"/>
        <v>0</v>
      </c>
      <c r="K36" s="61">
        <v>0</v>
      </c>
      <c r="L36" s="58">
        <f t="shared" si="4"/>
        <v>0</v>
      </c>
      <c r="M36" s="56">
        <v>0</v>
      </c>
      <c r="N36" s="58">
        <f t="shared" si="5"/>
        <v>0</v>
      </c>
      <c r="O36" s="56">
        <v>0</v>
      </c>
      <c r="P36" s="58">
        <f t="shared" si="6"/>
        <v>0</v>
      </c>
      <c r="Q36" s="56">
        <v>0</v>
      </c>
      <c r="R36" s="58">
        <f t="shared" si="7"/>
        <v>0</v>
      </c>
      <c r="S36" s="56">
        <v>0</v>
      </c>
      <c r="T36" s="58">
        <f t="shared" si="8"/>
        <v>0</v>
      </c>
      <c r="U36" s="56">
        <v>0</v>
      </c>
      <c r="V36" s="58">
        <f t="shared" si="9"/>
        <v>0</v>
      </c>
      <c r="W36" s="56">
        <v>0</v>
      </c>
      <c r="X36" s="58">
        <f t="shared" si="10"/>
        <v>0</v>
      </c>
      <c r="Y36" s="56">
        <v>1</v>
      </c>
      <c r="Z36" s="58">
        <f t="shared" si="11"/>
        <v>0.69643217795235013</v>
      </c>
      <c r="AA36" s="56">
        <v>0</v>
      </c>
      <c r="AB36" s="58">
        <f t="shared" si="12"/>
        <v>0</v>
      </c>
      <c r="AC36" s="56">
        <v>0</v>
      </c>
      <c r="AD36" s="58">
        <f t="shared" si="13"/>
        <v>0</v>
      </c>
      <c r="AE36" s="56">
        <v>1</v>
      </c>
      <c r="AF36" s="58">
        <f t="shared" si="14"/>
        <v>1.4888263581818453</v>
      </c>
      <c r="AG36" s="56">
        <v>0</v>
      </c>
      <c r="AH36" s="58">
        <f t="shared" si="15"/>
        <v>0</v>
      </c>
      <c r="AI36" s="56">
        <v>1</v>
      </c>
      <c r="AJ36" s="58">
        <f t="shared" si="16"/>
        <v>1.2369042759780819</v>
      </c>
      <c r="AM36" s="47">
        <f t="shared" si="17"/>
        <v>2422547</v>
      </c>
      <c r="AN36" s="47">
        <v>180860</v>
      </c>
      <c r="AO36" s="47">
        <v>179931</v>
      </c>
      <c r="AP36" s="47">
        <v>179512</v>
      </c>
      <c r="AQ36" s="47">
        <v>198858</v>
      </c>
      <c r="AR36" s="47">
        <v>209794</v>
      </c>
      <c r="AS36" s="47">
        <v>216018</v>
      </c>
      <c r="AT36" s="47">
        <v>209137</v>
      </c>
      <c r="AU36" s="47">
        <v>182873</v>
      </c>
      <c r="AV36" s="47">
        <v>155726</v>
      </c>
      <c r="AW36" s="47">
        <v>148516</v>
      </c>
      <c r="AX36" s="47">
        <v>143589</v>
      </c>
      <c r="AY36" s="47">
        <v>123992</v>
      </c>
      <c r="AZ36" s="47">
        <v>97546</v>
      </c>
      <c r="BA36" s="47">
        <v>67167</v>
      </c>
      <c r="BB36" s="47">
        <v>48181</v>
      </c>
      <c r="BC36" s="47">
        <v>80847</v>
      </c>
    </row>
    <row r="37" spans="1:55" ht="12" x14ac:dyDescent="0.25">
      <c r="A37" s="56" t="s">
        <v>76</v>
      </c>
      <c r="B37" s="57" t="s">
        <v>77</v>
      </c>
      <c r="C37" s="54">
        <f t="shared" si="18"/>
        <v>23</v>
      </c>
      <c r="D37" s="55">
        <f t="shared" si="0"/>
        <v>0.94941398453776127</v>
      </c>
      <c r="E37" s="56">
        <v>0</v>
      </c>
      <c r="F37" s="58">
        <f t="shared" si="1"/>
        <v>0</v>
      </c>
      <c r="G37" s="56">
        <v>0</v>
      </c>
      <c r="H37" s="58">
        <f t="shared" si="2"/>
        <v>0</v>
      </c>
      <c r="I37" s="61">
        <v>0</v>
      </c>
      <c r="J37" s="58">
        <f t="shared" si="3"/>
        <v>0</v>
      </c>
      <c r="K37" s="61">
        <v>0</v>
      </c>
      <c r="L37" s="58">
        <f t="shared" si="4"/>
        <v>0</v>
      </c>
      <c r="M37" s="56">
        <v>1</v>
      </c>
      <c r="N37" s="58">
        <f t="shared" si="5"/>
        <v>0.47665805504447223</v>
      </c>
      <c r="O37" s="56">
        <v>2</v>
      </c>
      <c r="P37" s="58">
        <f t="shared" si="6"/>
        <v>0.92584877186160408</v>
      </c>
      <c r="Q37" s="56">
        <v>4</v>
      </c>
      <c r="R37" s="58">
        <f t="shared" si="7"/>
        <v>1.912621869874771</v>
      </c>
      <c r="S37" s="56">
        <v>3</v>
      </c>
      <c r="T37" s="58">
        <f t="shared" si="8"/>
        <v>1.6404827393874437</v>
      </c>
      <c r="U37" s="56">
        <v>2</v>
      </c>
      <c r="V37" s="58">
        <f t="shared" si="9"/>
        <v>1.2843070521300233</v>
      </c>
      <c r="W37" s="56">
        <v>5</v>
      </c>
      <c r="X37" s="58">
        <f t="shared" si="10"/>
        <v>3.3666406313124511</v>
      </c>
      <c r="Y37" s="56">
        <v>0</v>
      </c>
      <c r="Z37" s="58">
        <f t="shared" si="11"/>
        <v>0</v>
      </c>
      <c r="AA37" s="56">
        <v>1</v>
      </c>
      <c r="AB37" s="58">
        <f t="shared" si="12"/>
        <v>0.80650364539647723</v>
      </c>
      <c r="AC37" s="56">
        <v>0</v>
      </c>
      <c r="AD37" s="58">
        <f t="shared" si="13"/>
        <v>0</v>
      </c>
      <c r="AE37" s="56">
        <v>2</v>
      </c>
      <c r="AF37" s="58">
        <f t="shared" si="14"/>
        <v>2.9776527163636906</v>
      </c>
      <c r="AG37" s="56">
        <v>1</v>
      </c>
      <c r="AH37" s="58">
        <f t="shared" si="15"/>
        <v>2.0755069425707227</v>
      </c>
      <c r="AI37" s="56">
        <v>2</v>
      </c>
      <c r="AJ37" s="58">
        <f t="shared" si="16"/>
        <v>2.4738085519561639</v>
      </c>
      <c r="AM37" s="47">
        <f t="shared" si="17"/>
        <v>2422547</v>
      </c>
      <c r="AN37" s="47">
        <v>180860</v>
      </c>
      <c r="AO37" s="47">
        <v>179931</v>
      </c>
      <c r="AP37" s="47">
        <v>179512</v>
      </c>
      <c r="AQ37" s="47">
        <v>198858</v>
      </c>
      <c r="AR37" s="47">
        <v>209794</v>
      </c>
      <c r="AS37" s="47">
        <v>216018</v>
      </c>
      <c r="AT37" s="47">
        <v>209137</v>
      </c>
      <c r="AU37" s="47">
        <v>182873</v>
      </c>
      <c r="AV37" s="47">
        <v>155726</v>
      </c>
      <c r="AW37" s="47">
        <v>148516</v>
      </c>
      <c r="AX37" s="47">
        <v>143589</v>
      </c>
      <c r="AY37" s="47">
        <v>123992</v>
      </c>
      <c r="AZ37" s="47">
        <v>97546</v>
      </c>
      <c r="BA37" s="47">
        <v>67167</v>
      </c>
      <c r="BB37" s="47">
        <v>48181</v>
      </c>
      <c r="BC37" s="47">
        <v>80847</v>
      </c>
    </row>
    <row r="38" spans="1:55" ht="12" x14ac:dyDescent="0.25">
      <c r="A38" s="56" t="s">
        <v>78</v>
      </c>
      <c r="B38" s="57" t="s">
        <v>79</v>
      </c>
      <c r="C38" s="54">
        <f t="shared" si="18"/>
        <v>11</v>
      </c>
      <c r="D38" s="55">
        <f t="shared" si="0"/>
        <v>0.45406755782240754</v>
      </c>
      <c r="E38" s="56">
        <v>0</v>
      </c>
      <c r="F38" s="58">
        <f t="shared" si="1"/>
        <v>0</v>
      </c>
      <c r="G38" s="56">
        <v>0</v>
      </c>
      <c r="H38" s="58">
        <f t="shared" si="2"/>
        <v>0</v>
      </c>
      <c r="I38" s="61">
        <v>0</v>
      </c>
      <c r="J38" s="58">
        <f t="shared" si="3"/>
        <v>0</v>
      </c>
      <c r="K38" s="61">
        <v>0</v>
      </c>
      <c r="L38" s="58">
        <f t="shared" si="4"/>
        <v>0</v>
      </c>
      <c r="M38" s="56">
        <v>0</v>
      </c>
      <c r="N38" s="58">
        <f t="shared" si="5"/>
        <v>0</v>
      </c>
      <c r="O38" s="56">
        <v>0</v>
      </c>
      <c r="P38" s="58">
        <f t="shared" si="6"/>
        <v>0</v>
      </c>
      <c r="Q38" s="56">
        <v>0</v>
      </c>
      <c r="R38" s="58">
        <f t="shared" si="7"/>
        <v>0</v>
      </c>
      <c r="S38" s="56">
        <v>1</v>
      </c>
      <c r="T38" s="58">
        <f t="shared" si="8"/>
        <v>0.54682757979581453</v>
      </c>
      <c r="U38" s="56">
        <v>0</v>
      </c>
      <c r="V38" s="58">
        <f t="shared" si="9"/>
        <v>0</v>
      </c>
      <c r="W38" s="56">
        <v>0</v>
      </c>
      <c r="X38" s="58">
        <f t="shared" si="10"/>
        <v>0</v>
      </c>
      <c r="Y38" s="56">
        <v>0</v>
      </c>
      <c r="Z38" s="58">
        <f t="shared" si="11"/>
        <v>0</v>
      </c>
      <c r="AA38" s="56">
        <v>3</v>
      </c>
      <c r="AB38" s="58">
        <f t="shared" si="12"/>
        <v>2.4195109361894316</v>
      </c>
      <c r="AC38" s="56">
        <v>3</v>
      </c>
      <c r="AD38" s="58">
        <f t="shared" si="13"/>
        <v>3.0754720849650421</v>
      </c>
      <c r="AE38" s="56">
        <v>2</v>
      </c>
      <c r="AF38" s="58">
        <f t="shared" si="14"/>
        <v>2.9776527163636906</v>
      </c>
      <c r="AG38" s="56">
        <v>1</v>
      </c>
      <c r="AH38" s="58">
        <f t="shared" si="15"/>
        <v>2.0755069425707227</v>
      </c>
      <c r="AI38" s="56">
        <v>1</v>
      </c>
      <c r="AJ38" s="58">
        <f t="shared" si="16"/>
        <v>1.2369042759780819</v>
      </c>
      <c r="AM38" s="47">
        <f t="shared" si="17"/>
        <v>2422547</v>
      </c>
      <c r="AN38" s="47">
        <v>180860</v>
      </c>
      <c r="AO38" s="47">
        <v>179931</v>
      </c>
      <c r="AP38" s="47">
        <v>179512</v>
      </c>
      <c r="AQ38" s="47">
        <v>198858</v>
      </c>
      <c r="AR38" s="47">
        <v>209794</v>
      </c>
      <c r="AS38" s="47">
        <v>216018</v>
      </c>
      <c r="AT38" s="47">
        <v>209137</v>
      </c>
      <c r="AU38" s="47">
        <v>182873</v>
      </c>
      <c r="AV38" s="47">
        <v>155726</v>
      </c>
      <c r="AW38" s="47">
        <v>148516</v>
      </c>
      <c r="AX38" s="47">
        <v>143589</v>
      </c>
      <c r="AY38" s="47">
        <v>123992</v>
      </c>
      <c r="AZ38" s="47">
        <v>97546</v>
      </c>
      <c r="BA38" s="47">
        <v>67167</v>
      </c>
      <c r="BB38" s="47">
        <v>48181</v>
      </c>
      <c r="BC38" s="47">
        <v>80847</v>
      </c>
    </row>
    <row r="39" spans="1:55" ht="12" x14ac:dyDescent="0.25">
      <c r="A39" s="56" t="s">
        <v>80</v>
      </c>
      <c r="B39" s="57" t="s">
        <v>81</v>
      </c>
      <c r="C39" s="54">
        <f t="shared" si="18"/>
        <v>0</v>
      </c>
      <c r="D39" s="55">
        <f t="shared" si="0"/>
        <v>0</v>
      </c>
      <c r="E39" s="56">
        <v>0</v>
      </c>
      <c r="F39" s="58">
        <f t="shared" si="1"/>
        <v>0</v>
      </c>
      <c r="G39" s="56">
        <v>0</v>
      </c>
      <c r="H39" s="58">
        <f t="shared" si="2"/>
        <v>0</v>
      </c>
      <c r="I39" s="61">
        <v>0</v>
      </c>
      <c r="J39" s="58">
        <f t="shared" si="3"/>
        <v>0</v>
      </c>
      <c r="K39" s="61">
        <v>0</v>
      </c>
      <c r="L39" s="58">
        <f t="shared" si="4"/>
        <v>0</v>
      </c>
      <c r="M39" s="56">
        <v>0</v>
      </c>
      <c r="N39" s="58">
        <f t="shared" si="5"/>
        <v>0</v>
      </c>
      <c r="O39" s="56">
        <v>0</v>
      </c>
      <c r="P39" s="58">
        <f t="shared" si="6"/>
        <v>0</v>
      </c>
      <c r="Q39" s="56">
        <v>0</v>
      </c>
      <c r="R39" s="58">
        <f t="shared" si="7"/>
        <v>0</v>
      </c>
      <c r="S39" s="56">
        <v>0</v>
      </c>
      <c r="T39" s="58">
        <f t="shared" si="8"/>
        <v>0</v>
      </c>
      <c r="U39" s="56">
        <v>0</v>
      </c>
      <c r="V39" s="58">
        <f t="shared" si="9"/>
        <v>0</v>
      </c>
      <c r="W39" s="56">
        <v>0</v>
      </c>
      <c r="X39" s="58">
        <f t="shared" si="10"/>
        <v>0</v>
      </c>
      <c r="Y39" s="56">
        <v>0</v>
      </c>
      <c r="Z39" s="58">
        <f t="shared" si="11"/>
        <v>0</v>
      </c>
      <c r="AA39" s="56">
        <v>0</v>
      </c>
      <c r="AB39" s="58">
        <f t="shared" si="12"/>
        <v>0</v>
      </c>
      <c r="AC39" s="56">
        <v>0</v>
      </c>
      <c r="AD39" s="58">
        <f t="shared" si="13"/>
        <v>0</v>
      </c>
      <c r="AE39" s="56">
        <v>0</v>
      </c>
      <c r="AF39" s="58">
        <f t="shared" si="14"/>
        <v>0</v>
      </c>
      <c r="AG39" s="56">
        <v>0</v>
      </c>
      <c r="AH39" s="58">
        <f t="shared" si="15"/>
        <v>0</v>
      </c>
      <c r="AI39" s="56">
        <v>0</v>
      </c>
      <c r="AJ39" s="58">
        <f t="shared" si="16"/>
        <v>0</v>
      </c>
      <c r="AM39" s="47">
        <f t="shared" si="17"/>
        <v>2422547</v>
      </c>
      <c r="AN39" s="47">
        <v>180860</v>
      </c>
      <c r="AO39" s="47">
        <v>179931</v>
      </c>
      <c r="AP39" s="47">
        <v>179512</v>
      </c>
      <c r="AQ39" s="47">
        <v>198858</v>
      </c>
      <c r="AR39" s="47">
        <v>209794</v>
      </c>
      <c r="AS39" s="47">
        <v>216018</v>
      </c>
      <c r="AT39" s="47">
        <v>209137</v>
      </c>
      <c r="AU39" s="47">
        <v>182873</v>
      </c>
      <c r="AV39" s="47">
        <v>155726</v>
      </c>
      <c r="AW39" s="47">
        <v>148516</v>
      </c>
      <c r="AX39" s="47">
        <v>143589</v>
      </c>
      <c r="AY39" s="47">
        <v>123992</v>
      </c>
      <c r="AZ39" s="47">
        <v>97546</v>
      </c>
      <c r="BA39" s="47">
        <v>67167</v>
      </c>
      <c r="BB39" s="47">
        <v>48181</v>
      </c>
      <c r="BC39" s="47">
        <v>80847</v>
      </c>
    </row>
    <row r="40" spans="1:55" ht="12" x14ac:dyDescent="0.25">
      <c r="A40" s="56" t="s">
        <v>82</v>
      </c>
      <c r="B40" s="57" t="s">
        <v>83</v>
      </c>
      <c r="C40" s="54">
        <f t="shared" si="18"/>
        <v>97</v>
      </c>
      <c r="D40" s="55">
        <f t="shared" ref="D40:D71" si="19">SUM(C40/AM40*100000)</f>
        <v>4.0040502826157764</v>
      </c>
      <c r="E40" s="56">
        <v>0</v>
      </c>
      <c r="F40" s="58">
        <f t="shared" si="1"/>
        <v>0</v>
      </c>
      <c r="G40" s="56">
        <v>0</v>
      </c>
      <c r="H40" s="58">
        <f t="shared" si="2"/>
        <v>0</v>
      </c>
      <c r="I40" s="61">
        <v>0</v>
      </c>
      <c r="J40" s="58">
        <f t="shared" si="3"/>
        <v>0</v>
      </c>
      <c r="K40" s="61">
        <v>0</v>
      </c>
      <c r="L40" s="58">
        <f t="shared" si="4"/>
        <v>0</v>
      </c>
      <c r="M40" s="56">
        <v>1</v>
      </c>
      <c r="N40" s="58">
        <f t="shared" si="5"/>
        <v>0.47665805504447223</v>
      </c>
      <c r="O40" s="56">
        <v>1</v>
      </c>
      <c r="P40" s="58">
        <f t="shared" si="6"/>
        <v>0.46292438593080204</v>
      </c>
      <c r="Q40" s="56">
        <v>2</v>
      </c>
      <c r="R40" s="58">
        <f t="shared" si="7"/>
        <v>0.9563109349373855</v>
      </c>
      <c r="S40" s="56">
        <v>0</v>
      </c>
      <c r="T40" s="58">
        <f t="shared" si="8"/>
        <v>0</v>
      </c>
      <c r="U40" s="56">
        <v>1</v>
      </c>
      <c r="V40" s="58">
        <f t="shared" si="9"/>
        <v>0.64215352606501164</v>
      </c>
      <c r="W40" s="56">
        <v>9</v>
      </c>
      <c r="X40" s="58">
        <f t="shared" si="10"/>
        <v>6.0599531363624122</v>
      </c>
      <c r="Y40" s="56">
        <v>7</v>
      </c>
      <c r="Z40" s="58">
        <f t="shared" si="11"/>
        <v>4.8750252456664507</v>
      </c>
      <c r="AA40" s="56">
        <v>5</v>
      </c>
      <c r="AB40" s="58">
        <f t="shared" si="12"/>
        <v>4.0325182269823863</v>
      </c>
      <c r="AC40" s="56">
        <v>8</v>
      </c>
      <c r="AD40" s="58">
        <f t="shared" si="13"/>
        <v>8.2012588932401123</v>
      </c>
      <c r="AE40" s="56">
        <v>30</v>
      </c>
      <c r="AF40" s="58">
        <f t="shared" si="14"/>
        <v>44.664790745455356</v>
      </c>
      <c r="AG40" s="56">
        <v>13</v>
      </c>
      <c r="AH40" s="58">
        <f t="shared" si="15"/>
        <v>26.981590253419398</v>
      </c>
      <c r="AI40" s="56">
        <v>20</v>
      </c>
      <c r="AJ40" s="58">
        <f t="shared" si="16"/>
        <v>24.738085519561643</v>
      </c>
      <c r="AM40" s="47">
        <f t="shared" si="17"/>
        <v>2422547</v>
      </c>
      <c r="AN40" s="47">
        <v>180860</v>
      </c>
      <c r="AO40" s="47">
        <v>179931</v>
      </c>
      <c r="AP40" s="47">
        <v>179512</v>
      </c>
      <c r="AQ40" s="47">
        <v>198858</v>
      </c>
      <c r="AR40" s="47">
        <v>209794</v>
      </c>
      <c r="AS40" s="47">
        <v>216018</v>
      </c>
      <c r="AT40" s="47">
        <v>209137</v>
      </c>
      <c r="AU40" s="47">
        <v>182873</v>
      </c>
      <c r="AV40" s="47">
        <v>155726</v>
      </c>
      <c r="AW40" s="47">
        <v>148516</v>
      </c>
      <c r="AX40" s="47">
        <v>143589</v>
      </c>
      <c r="AY40" s="47">
        <v>123992</v>
      </c>
      <c r="AZ40" s="47">
        <v>97546</v>
      </c>
      <c r="BA40" s="47">
        <v>67167</v>
      </c>
      <c r="BB40" s="47">
        <v>48181</v>
      </c>
      <c r="BC40" s="47">
        <v>80847</v>
      </c>
    </row>
    <row r="41" spans="1:55" ht="12" x14ac:dyDescent="0.25">
      <c r="A41" s="56" t="s">
        <v>84</v>
      </c>
      <c r="B41" s="57" t="s">
        <v>85</v>
      </c>
      <c r="C41" s="54">
        <f t="shared" si="18"/>
        <v>1</v>
      </c>
      <c r="D41" s="55">
        <f t="shared" si="19"/>
        <v>4.1278868892946144E-2</v>
      </c>
      <c r="E41" s="56">
        <v>0</v>
      </c>
      <c r="F41" s="58">
        <f t="shared" si="1"/>
        <v>0</v>
      </c>
      <c r="G41" s="56">
        <v>0</v>
      </c>
      <c r="H41" s="58">
        <f t="shared" si="2"/>
        <v>0</v>
      </c>
      <c r="I41" s="61">
        <v>0</v>
      </c>
      <c r="J41" s="58">
        <f t="shared" si="3"/>
        <v>0</v>
      </c>
      <c r="K41" s="61">
        <v>0</v>
      </c>
      <c r="L41" s="58">
        <f t="shared" si="4"/>
        <v>0</v>
      </c>
      <c r="M41" s="56">
        <v>0</v>
      </c>
      <c r="N41" s="58">
        <f t="shared" si="5"/>
        <v>0</v>
      </c>
      <c r="O41" s="56">
        <v>0</v>
      </c>
      <c r="P41" s="58">
        <f t="shared" si="6"/>
        <v>0</v>
      </c>
      <c r="Q41" s="56">
        <v>0</v>
      </c>
      <c r="R41" s="58">
        <f t="shared" si="7"/>
        <v>0</v>
      </c>
      <c r="S41" s="56">
        <v>0</v>
      </c>
      <c r="T41" s="58">
        <f t="shared" si="8"/>
        <v>0</v>
      </c>
      <c r="U41" s="56">
        <v>0</v>
      </c>
      <c r="V41" s="58">
        <f t="shared" si="9"/>
        <v>0</v>
      </c>
      <c r="W41" s="56">
        <v>0</v>
      </c>
      <c r="X41" s="58">
        <f t="shared" si="10"/>
        <v>0</v>
      </c>
      <c r="Y41" s="56">
        <v>0</v>
      </c>
      <c r="Z41" s="58">
        <f t="shared" si="11"/>
        <v>0</v>
      </c>
      <c r="AA41" s="56">
        <v>0</v>
      </c>
      <c r="AB41" s="58">
        <f t="shared" si="12"/>
        <v>0</v>
      </c>
      <c r="AC41" s="56">
        <v>1</v>
      </c>
      <c r="AD41" s="58">
        <f t="shared" si="13"/>
        <v>1.025157361655014</v>
      </c>
      <c r="AE41" s="56">
        <v>0</v>
      </c>
      <c r="AF41" s="58">
        <f t="shared" si="14"/>
        <v>0</v>
      </c>
      <c r="AG41" s="56">
        <v>0</v>
      </c>
      <c r="AH41" s="58">
        <f t="shared" si="15"/>
        <v>0</v>
      </c>
      <c r="AI41" s="56">
        <v>0</v>
      </c>
      <c r="AJ41" s="58">
        <f t="shared" si="16"/>
        <v>0</v>
      </c>
      <c r="AM41" s="47">
        <f t="shared" si="17"/>
        <v>2422547</v>
      </c>
      <c r="AN41" s="47">
        <v>180860</v>
      </c>
      <c r="AO41" s="47">
        <v>179931</v>
      </c>
      <c r="AP41" s="47">
        <v>179512</v>
      </c>
      <c r="AQ41" s="47">
        <v>198858</v>
      </c>
      <c r="AR41" s="47">
        <v>209794</v>
      </c>
      <c r="AS41" s="47">
        <v>216018</v>
      </c>
      <c r="AT41" s="47">
        <v>209137</v>
      </c>
      <c r="AU41" s="47">
        <v>182873</v>
      </c>
      <c r="AV41" s="47">
        <v>155726</v>
      </c>
      <c r="AW41" s="47">
        <v>148516</v>
      </c>
      <c r="AX41" s="47">
        <v>143589</v>
      </c>
      <c r="AY41" s="47">
        <v>123992</v>
      </c>
      <c r="AZ41" s="47">
        <v>97546</v>
      </c>
      <c r="BA41" s="47">
        <v>67167</v>
      </c>
      <c r="BB41" s="47">
        <v>48181</v>
      </c>
      <c r="BC41" s="47">
        <v>80847</v>
      </c>
    </row>
    <row r="42" spans="1:55" ht="12" x14ac:dyDescent="0.25">
      <c r="A42" s="56" t="s">
        <v>86</v>
      </c>
      <c r="B42" s="57" t="s">
        <v>87</v>
      </c>
      <c r="C42" s="54">
        <f t="shared" si="18"/>
        <v>8</v>
      </c>
      <c r="D42" s="55">
        <f t="shared" si="19"/>
        <v>0.33023095114356915</v>
      </c>
      <c r="E42" s="56">
        <v>0</v>
      </c>
      <c r="F42" s="58">
        <f t="shared" si="1"/>
        <v>0</v>
      </c>
      <c r="G42" s="56">
        <v>0</v>
      </c>
      <c r="H42" s="58">
        <f t="shared" si="2"/>
        <v>0</v>
      </c>
      <c r="I42" s="61">
        <v>0</v>
      </c>
      <c r="J42" s="58">
        <f t="shared" si="3"/>
        <v>0</v>
      </c>
      <c r="K42" s="61">
        <v>0</v>
      </c>
      <c r="L42" s="58">
        <f t="shared" si="4"/>
        <v>0</v>
      </c>
      <c r="M42" s="56">
        <v>0</v>
      </c>
      <c r="N42" s="58">
        <f t="shared" si="5"/>
        <v>0</v>
      </c>
      <c r="O42" s="56">
        <v>1</v>
      </c>
      <c r="P42" s="58">
        <f t="shared" si="6"/>
        <v>0.46292438593080204</v>
      </c>
      <c r="Q42" s="56">
        <v>0</v>
      </c>
      <c r="R42" s="58">
        <f t="shared" si="7"/>
        <v>0</v>
      </c>
      <c r="S42" s="56">
        <v>0</v>
      </c>
      <c r="T42" s="58">
        <f t="shared" si="8"/>
        <v>0</v>
      </c>
      <c r="U42" s="56">
        <v>1</v>
      </c>
      <c r="V42" s="58">
        <f t="shared" si="9"/>
        <v>0.64215352606501164</v>
      </c>
      <c r="W42" s="56">
        <v>0</v>
      </c>
      <c r="X42" s="58">
        <f t="shared" si="10"/>
        <v>0</v>
      </c>
      <c r="Y42" s="56">
        <v>1</v>
      </c>
      <c r="Z42" s="58">
        <f t="shared" si="11"/>
        <v>0.69643217795235013</v>
      </c>
      <c r="AA42" s="56">
        <v>1</v>
      </c>
      <c r="AB42" s="58">
        <f t="shared" si="12"/>
        <v>0.80650364539647723</v>
      </c>
      <c r="AC42" s="56">
        <v>1</v>
      </c>
      <c r="AD42" s="58">
        <f t="shared" si="13"/>
        <v>1.025157361655014</v>
      </c>
      <c r="AE42" s="56">
        <v>1</v>
      </c>
      <c r="AF42" s="58">
        <f t="shared" si="14"/>
        <v>1.4888263581818453</v>
      </c>
      <c r="AG42" s="56">
        <v>1</v>
      </c>
      <c r="AH42" s="58">
        <f t="shared" si="15"/>
        <v>2.0755069425707227</v>
      </c>
      <c r="AI42" s="56">
        <v>1</v>
      </c>
      <c r="AJ42" s="58">
        <f t="shared" si="16"/>
        <v>1.2369042759780819</v>
      </c>
      <c r="AM42" s="47">
        <f t="shared" si="17"/>
        <v>2422547</v>
      </c>
      <c r="AN42" s="47">
        <v>180860</v>
      </c>
      <c r="AO42" s="47">
        <v>179931</v>
      </c>
      <c r="AP42" s="47">
        <v>179512</v>
      </c>
      <c r="AQ42" s="47">
        <v>198858</v>
      </c>
      <c r="AR42" s="47">
        <v>209794</v>
      </c>
      <c r="AS42" s="47">
        <v>216018</v>
      </c>
      <c r="AT42" s="47">
        <v>209137</v>
      </c>
      <c r="AU42" s="47">
        <v>182873</v>
      </c>
      <c r="AV42" s="47">
        <v>155726</v>
      </c>
      <c r="AW42" s="47">
        <v>148516</v>
      </c>
      <c r="AX42" s="47">
        <v>143589</v>
      </c>
      <c r="AY42" s="47">
        <v>123992</v>
      </c>
      <c r="AZ42" s="47">
        <v>97546</v>
      </c>
      <c r="BA42" s="47">
        <v>67167</v>
      </c>
      <c r="BB42" s="47">
        <v>48181</v>
      </c>
      <c r="BC42" s="47">
        <v>80847</v>
      </c>
    </row>
    <row r="43" spans="1:55" ht="12" x14ac:dyDescent="0.25">
      <c r="A43" s="56" t="s">
        <v>88</v>
      </c>
      <c r="B43" s="57" t="s">
        <v>89</v>
      </c>
      <c r="C43" s="54">
        <f t="shared" si="18"/>
        <v>1</v>
      </c>
      <c r="D43" s="55">
        <f t="shared" si="19"/>
        <v>4.1278868892946144E-2</v>
      </c>
      <c r="E43" s="56">
        <v>0</v>
      </c>
      <c r="F43" s="58">
        <f t="shared" si="1"/>
        <v>0</v>
      </c>
      <c r="G43" s="56">
        <v>0</v>
      </c>
      <c r="H43" s="58">
        <f t="shared" si="2"/>
        <v>0</v>
      </c>
      <c r="I43" s="61">
        <v>0</v>
      </c>
      <c r="J43" s="58">
        <f t="shared" si="3"/>
        <v>0</v>
      </c>
      <c r="K43" s="61">
        <v>0</v>
      </c>
      <c r="L43" s="58">
        <f t="shared" si="4"/>
        <v>0</v>
      </c>
      <c r="M43" s="56">
        <v>0</v>
      </c>
      <c r="N43" s="58">
        <f t="shared" si="5"/>
        <v>0</v>
      </c>
      <c r="O43" s="56">
        <v>0</v>
      </c>
      <c r="P43" s="58">
        <f t="shared" si="6"/>
        <v>0</v>
      </c>
      <c r="Q43" s="56">
        <v>0</v>
      </c>
      <c r="R43" s="58">
        <f t="shared" si="7"/>
        <v>0</v>
      </c>
      <c r="S43" s="56">
        <v>0</v>
      </c>
      <c r="T43" s="58">
        <f t="shared" si="8"/>
        <v>0</v>
      </c>
      <c r="U43" s="56">
        <v>0</v>
      </c>
      <c r="V43" s="58">
        <f t="shared" si="9"/>
        <v>0</v>
      </c>
      <c r="W43" s="56">
        <v>1</v>
      </c>
      <c r="X43" s="58">
        <f t="shared" si="10"/>
        <v>0.67332812626249028</v>
      </c>
      <c r="Y43" s="56">
        <v>0</v>
      </c>
      <c r="Z43" s="58">
        <f t="shared" si="11"/>
        <v>0</v>
      </c>
      <c r="AA43" s="56">
        <v>0</v>
      </c>
      <c r="AB43" s="58">
        <f t="shared" si="12"/>
        <v>0</v>
      </c>
      <c r="AC43" s="56">
        <v>0</v>
      </c>
      <c r="AD43" s="58">
        <f t="shared" si="13"/>
        <v>0</v>
      </c>
      <c r="AE43" s="56">
        <v>0</v>
      </c>
      <c r="AF43" s="58">
        <f t="shared" si="14"/>
        <v>0</v>
      </c>
      <c r="AG43" s="56">
        <v>0</v>
      </c>
      <c r="AH43" s="58">
        <f t="shared" si="15"/>
        <v>0</v>
      </c>
      <c r="AI43" s="56">
        <v>0</v>
      </c>
      <c r="AJ43" s="58">
        <f t="shared" si="16"/>
        <v>0</v>
      </c>
      <c r="AM43" s="47">
        <f t="shared" si="17"/>
        <v>2422547</v>
      </c>
      <c r="AN43" s="47">
        <v>180860</v>
      </c>
      <c r="AO43" s="47">
        <v>179931</v>
      </c>
      <c r="AP43" s="47">
        <v>179512</v>
      </c>
      <c r="AQ43" s="47">
        <v>198858</v>
      </c>
      <c r="AR43" s="47">
        <v>209794</v>
      </c>
      <c r="AS43" s="47">
        <v>216018</v>
      </c>
      <c r="AT43" s="47">
        <v>209137</v>
      </c>
      <c r="AU43" s="47">
        <v>182873</v>
      </c>
      <c r="AV43" s="47">
        <v>155726</v>
      </c>
      <c r="AW43" s="47">
        <v>148516</v>
      </c>
      <c r="AX43" s="47">
        <v>143589</v>
      </c>
      <c r="AY43" s="47">
        <v>123992</v>
      </c>
      <c r="AZ43" s="47">
        <v>97546</v>
      </c>
      <c r="BA43" s="47">
        <v>67167</v>
      </c>
      <c r="BB43" s="47">
        <v>48181</v>
      </c>
      <c r="BC43" s="47">
        <v>80847</v>
      </c>
    </row>
    <row r="44" spans="1:55" ht="12" x14ac:dyDescent="0.25">
      <c r="A44" s="56" t="s">
        <v>90</v>
      </c>
      <c r="B44" s="57" t="s">
        <v>143</v>
      </c>
      <c r="C44" s="54">
        <f t="shared" si="18"/>
        <v>6</v>
      </c>
      <c r="D44" s="55">
        <f t="shared" si="19"/>
        <v>0.24767321335767684</v>
      </c>
      <c r="E44" s="56">
        <v>0</v>
      </c>
      <c r="F44" s="58">
        <f t="shared" si="1"/>
        <v>0</v>
      </c>
      <c r="G44" s="56">
        <v>0</v>
      </c>
      <c r="H44" s="58">
        <f t="shared" si="2"/>
        <v>0</v>
      </c>
      <c r="I44" s="61">
        <v>0</v>
      </c>
      <c r="J44" s="58">
        <f t="shared" si="3"/>
        <v>0</v>
      </c>
      <c r="K44" s="61">
        <v>0</v>
      </c>
      <c r="L44" s="58">
        <f t="shared" si="4"/>
        <v>0</v>
      </c>
      <c r="M44" s="56">
        <v>1</v>
      </c>
      <c r="N44" s="58">
        <f t="shared" si="5"/>
        <v>0.47665805504447223</v>
      </c>
      <c r="O44" s="56">
        <v>1</v>
      </c>
      <c r="P44" s="58">
        <f t="shared" si="6"/>
        <v>0.46292438593080204</v>
      </c>
      <c r="Q44" s="56">
        <v>1</v>
      </c>
      <c r="R44" s="58">
        <f t="shared" si="7"/>
        <v>0.47815546746869275</v>
      </c>
      <c r="S44" s="56">
        <v>0</v>
      </c>
      <c r="T44" s="58">
        <f t="shared" si="8"/>
        <v>0</v>
      </c>
      <c r="U44" s="56">
        <v>0</v>
      </c>
      <c r="V44" s="58">
        <f t="shared" si="9"/>
        <v>0</v>
      </c>
      <c r="W44" s="56">
        <v>0</v>
      </c>
      <c r="X44" s="58">
        <f t="shared" si="10"/>
        <v>0</v>
      </c>
      <c r="Y44" s="56">
        <v>1</v>
      </c>
      <c r="Z44" s="58">
        <f t="shared" si="11"/>
        <v>0.69643217795235013</v>
      </c>
      <c r="AA44" s="56">
        <v>0</v>
      </c>
      <c r="AB44" s="58">
        <f t="shared" si="12"/>
        <v>0</v>
      </c>
      <c r="AC44" s="56">
        <v>1</v>
      </c>
      <c r="AD44" s="58">
        <f t="shared" si="13"/>
        <v>1.025157361655014</v>
      </c>
      <c r="AE44" s="56">
        <v>1</v>
      </c>
      <c r="AF44" s="58">
        <f t="shared" si="14"/>
        <v>1.4888263581818453</v>
      </c>
      <c r="AG44" s="56">
        <v>0</v>
      </c>
      <c r="AH44" s="58">
        <f t="shared" si="15"/>
        <v>0</v>
      </c>
      <c r="AI44" s="56">
        <v>0</v>
      </c>
      <c r="AJ44" s="58">
        <f t="shared" si="16"/>
        <v>0</v>
      </c>
      <c r="AM44" s="47">
        <f t="shared" si="17"/>
        <v>2422547</v>
      </c>
      <c r="AN44" s="47">
        <v>180860</v>
      </c>
      <c r="AO44" s="47">
        <v>179931</v>
      </c>
      <c r="AP44" s="47">
        <v>179512</v>
      </c>
      <c r="AQ44" s="47">
        <v>198858</v>
      </c>
      <c r="AR44" s="47">
        <v>209794</v>
      </c>
      <c r="AS44" s="47">
        <v>216018</v>
      </c>
      <c r="AT44" s="47">
        <v>209137</v>
      </c>
      <c r="AU44" s="47">
        <v>182873</v>
      </c>
      <c r="AV44" s="47">
        <v>155726</v>
      </c>
      <c r="AW44" s="47">
        <v>148516</v>
      </c>
      <c r="AX44" s="47">
        <v>143589</v>
      </c>
      <c r="AY44" s="47">
        <v>123992</v>
      </c>
      <c r="AZ44" s="47">
        <v>97546</v>
      </c>
      <c r="BA44" s="47">
        <v>67167</v>
      </c>
      <c r="BB44" s="47">
        <v>48181</v>
      </c>
      <c r="BC44" s="47">
        <v>80847</v>
      </c>
    </row>
    <row r="45" spans="1:55" ht="12" x14ac:dyDescent="0.25">
      <c r="A45" s="56" t="s">
        <v>91</v>
      </c>
      <c r="B45" s="57" t="s">
        <v>144</v>
      </c>
      <c r="C45" s="54">
        <f t="shared" si="18"/>
        <v>6</v>
      </c>
      <c r="D45" s="55">
        <f t="shared" si="19"/>
        <v>0.24767321335767684</v>
      </c>
      <c r="E45" s="56">
        <v>0</v>
      </c>
      <c r="F45" s="58">
        <f t="shared" si="1"/>
        <v>0</v>
      </c>
      <c r="G45" s="56">
        <v>1</v>
      </c>
      <c r="H45" s="58">
        <f t="shared" si="2"/>
        <v>0.55576860018562668</v>
      </c>
      <c r="I45" s="61">
        <v>0</v>
      </c>
      <c r="J45" s="58">
        <f t="shared" si="3"/>
        <v>0</v>
      </c>
      <c r="K45" s="61">
        <v>1</v>
      </c>
      <c r="L45" s="58">
        <f t="shared" si="4"/>
        <v>0.50287139566927153</v>
      </c>
      <c r="M45" s="56">
        <v>1</v>
      </c>
      <c r="N45" s="58">
        <f t="shared" si="5"/>
        <v>0.47665805504447223</v>
      </c>
      <c r="O45" s="56">
        <v>0</v>
      </c>
      <c r="P45" s="58">
        <f t="shared" si="6"/>
        <v>0</v>
      </c>
      <c r="Q45" s="56">
        <v>0</v>
      </c>
      <c r="R45" s="58">
        <f t="shared" si="7"/>
        <v>0</v>
      </c>
      <c r="S45" s="56">
        <v>0</v>
      </c>
      <c r="T45" s="58">
        <f t="shared" si="8"/>
        <v>0</v>
      </c>
      <c r="U45" s="56">
        <v>0</v>
      </c>
      <c r="V45" s="58">
        <f t="shared" si="9"/>
        <v>0</v>
      </c>
      <c r="W45" s="56">
        <v>1</v>
      </c>
      <c r="X45" s="58">
        <f t="shared" si="10"/>
        <v>0.67332812626249028</v>
      </c>
      <c r="Y45" s="56">
        <v>1</v>
      </c>
      <c r="Z45" s="58">
        <f t="shared" si="11"/>
        <v>0.69643217795235013</v>
      </c>
      <c r="AA45" s="56">
        <v>0</v>
      </c>
      <c r="AB45" s="58">
        <f t="shared" si="12"/>
        <v>0</v>
      </c>
      <c r="AC45" s="56">
        <v>0</v>
      </c>
      <c r="AD45" s="58">
        <f t="shared" si="13"/>
        <v>0</v>
      </c>
      <c r="AE45" s="56">
        <v>0</v>
      </c>
      <c r="AF45" s="58">
        <f t="shared" si="14"/>
        <v>0</v>
      </c>
      <c r="AG45" s="56">
        <v>1</v>
      </c>
      <c r="AH45" s="58">
        <f t="shared" si="15"/>
        <v>2.0755069425707227</v>
      </c>
      <c r="AI45" s="56">
        <v>0</v>
      </c>
      <c r="AJ45" s="58">
        <f t="shared" si="16"/>
        <v>0</v>
      </c>
      <c r="AM45" s="47">
        <f t="shared" si="17"/>
        <v>2422547</v>
      </c>
      <c r="AN45" s="47">
        <v>180860</v>
      </c>
      <c r="AO45" s="47">
        <v>179931</v>
      </c>
      <c r="AP45" s="47">
        <v>179512</v>
      </c>
      <c r="AQ45" s="47">
        <v>198858</v>
      </c>
      <c r="AR45" s="47">
        <v>209794</v>
      </c>
      <c r="AS45" s="47">
        <v>216018</v>
      </c>
      <c r="AT45" s="47">
        <v>209137</v>
      </c>
      <c r="AU45" s="47">
        <v>182873</v>
      </c>
      <c r="AV45" s="47">
        <v>155726</v>
      </c>
      <c r="AW45" s="47">
        <v>148516</v>
      </c>
      <c r="AX45" s="47">
        <v>143589</v>
      </c>
      <c r="AY45" s="47">
        <v>123992</v>
      </c>
      <c r="AZ45" s="47">
        <v>97546</v>
      </c>
      <c r="BA45" s="47">
        <v>67167</v>
      </c>
      <c r="BB45" s="47">
        <v>48181</v>
      </c>
      <c r="BC45" s="47">
        <v>80847</v>
      </c>
    </row>
    <row r="46" spans="1:55" ht="12" x14ac:dyDescent="0.25">
      <c r="A46" s="56" t="s">
        <v>145</v>
      </c>
      <c r="B46" s="57" t="s">
        <v>146</v>
      </c>
      <c r="C46" s="54">
        <f t="shared" si="18"/>
        <v>81</v>
      </c>
      <c r="D46" s="55">
        <f t="shared" si="19"/>
        <v>3.3435883803286375</v>
      </c>
      <c r="E46" s="56">
        <v>14</v>
      </c>
      <c r="F46" s="58">
        <f t="shared" si="1"/>
        <v>7.7407939842972464</v>
      </c>
      <c r="G46" s="56">
        <v>5</v>
      </c>
      <c r="H46" s="58">
        <f t="shared" si="2"/>
        <v>2.7788430009281333</v>
      </c>
      <c r="I46" s="61">
        <v>2</v>
      </c>
      <c r="J46" s="58">
        <f t="shared" si="3"/>
        <v>1.114131645795267</v>
      </c>
      <c r="K46" s="61">
        <v>1</v>
      </c>
      <c r="L46" s="58">
        <f t="shared" si="4"/>
        <v>0.50287139566927153</v>
      </c>
      <c r="M46" s="56">
        <v>2</v>
      </c>
      <c r="N46" s="58">
        <f t="shared" si="5"/>
        <v>0.95331611008894446</v>
      </c>
      <c r="O46" s="56">
        <v>2</v>
      </c>
      <c r="P46" s="58">
        <f t="shared" si="6"/>
        <v>0.92584877186160408</v>
      </c>
      <c r="Q46" s="56">
        <v>3</v>
      </c>
      <c r="R46" s="58">
        <f t="shared" si="7"/>
        <v>1.4344664024060785</v>
      </c>
      <c r="S46" s="56">
        <v>2</v>
      </c>
      <c r="T46" s="58">
        <f t="shared" si="8"/>
        <v>1.0936551595916291</v>
      </c>
      <c r="U46" s="56">
        <v>3</v>
      </c>
      <c r="V46" s="58">
        <f t="shared" si="9"/>
        <v>1.926460578195035</v>
      </c>
      <c r="W46" s="56">
        <v>4</v>
      </c>
      <c r="X46" s="58">
        <f t="shared" si="10"/>
        <v>2.6933125050499611</v>
      </c>
      <c r="Y46" s="56">
        <v>9</v>
      </c>
      <c r="Z46" s="58">
        <f t="shared" si="11"/>
        <v>6.2678896015711505</v>
      </c>
      <c r="AA46" s="56">
        <v>9</v>
      </c>
      <c r="AB46" s="58">
        <f t="shared" si="12"/>
        <v>7.2585328085682956</v>
      </c>
      <c r="AC46" s="56">
        <v>4</v>
      </c>
      <c r="AD46" s="58">
        <f t="shared" si="13"/>
        <v>4.1006294466200561</v>
      </c>
      <c r="AE46" s="56">
        <v>8</v>
      </c>
      <c r="AF46" s="58">
        <f t="shared" si="14"/>
        <v>11.910610865454762</v>
      </c>
      <c r="AG46" s="56">
        <v>1</v>
      </c>
      <c r="AH46" s="58">
        <f t="shared" si="15"/>
        <v>2.0755069425707227</v>
      </c>
      <c r="AI46" s="56">
        <v>12</v>
      </c>
      <c r="AJ46" s="58">
        <f t="shared" si="16"/>
        <v>14.842851311736984</v>
      </c>
      <c r="AM46" s="47">
        <f t="shared" si="17"/>
        <v>2422547</v>
      </c>
      <c r="AN46" s="47">
        <v>180860</v>
      </c>
      <c r="AO46" s="47">
        <v>179931</v>
      </c>
      <c r="AP46" s="47">
        <v>179512</v>
      </c>
      <c r="AQ46" s="47">
        <v>198858</v>
      </c>
      <c r="AR46" s="47">
        <v>209794</v>
      </c>
      <c r="AS46" s="47">
        <v>216018</v>
      </c>
      <c r="AT46" s="47">
        <v>209137</v>
      </c>
      <c r="AU46" s="47">
        <v>182873</v>
      </c>
      <c r="AV46" s="47">
        <v>155726</v>
      </c>
      <c r="AW46" s="47">
        <v>148516</v>
      </c>
      <c r="AX46" s="47">
        <v>143589</v>
      </c>
      <c r="AY46" s="47">
        <v>123992</v>
      </c>
      <c r="AZ46" s="47">
        <v>97546</v>
      </c>
      <c r="BA46" s="47">
        <v>67167</v>
      </c>
      <c r="BB46" s="47">
        <v>48181</v>
      </c>
      <c r="BC46" s="47">
        <v>80847</v>
      </c>
    </row>
    <row r="47" spans="1:55" ht="12" x14ac:dyDescent="0.25">
      <c r="A47" s="56" t="s">
        <v>92</v>
      </c>
      <c r="B47" s="57" t="s">
        <v>147</v>
      </c>
      <c r="C47" s="54">
        <f t="shared" si="18"/>
        <v>1618</v>
      </c>
      <c r="D47" s="55">
        <f t="shared" si="19"/>
        <v>66.789209868786855</v>
      </c>
      <c r="E47" s="56">
        <v>0</v>
      </c>
      <c r="F47" s="58">
        <f t="shared" si="1"/>
        <v>0</v>
      </c>
      <c r="G47" s="56">
        <v>0</v>
      </c>
      <c r="H47" s="58">
        <f t="shared" si="2"/>
        <v>0</v>
      </c>
      <c r="I47" s="61">
        <v>1</v>
      </c>
      <c r="J47" s="58">
        <f t="shared" si="3"/>
        <v>0.55706582289763351</v>
      </c>
      <c r="K47" s="61">
        <v>1</v>
      </c>
      <c r="L47" s="58">
        <f t="shared" si="4"/>
        <v>0.50287139566927153</v>
      </c>
      <c r="M47" s="56">
        <v>4</v>
      </c>
      <c r="N47" s="58">
        <f t="shared" si="5"/>
        <v>1.9066322201778889</v>
      </c>
      <c r="O47" s="56">
        <v>9</v>
      </c>
      <c r="P47" s="58">
        <f t="shared" si="6"/>
        <v>4.1663194733772189</v>
      </c>
      <c r="Q47" s="56">
        <v>19</v>
      </c>
      <c r="R47" s="58">
        <f t="shared" si="7"/>
        <v>9.0849538819051627</v>
      </c>
      <c r="S47" s="56">
        <v>36</v>
      </c>
      <c r="T47" s="58">
        <f t="shared" si="8"/>
        <v>19.685792872649323</v>
      </c>
      <c r="U47" s="56">
        <v>54</v>
      </c>
      <c r="V47" s="58">
        <f t="shared" si="9"/>
        <v>34.676290407510628</v>
      </c>
      <c r="W47" s="56">
        <v>79</v>
      </c>
      <c r="X47" s="58">
        <f t="shared" si="10"/>
        <v>53.192921974736734</v>
      </c>
      <c r="Y47" s="56">
        <v>136</v>
      </c>
      <c r="Z47" s="58">
        <f t="shared" si="11"/>
        <v>94.714776201519612</v>
      </c>
      <c r="AA47" s="56">
        <v>156</v>
      </c>
      <c r="AB47" s="58">
        <f t="shared" si="12"/>
        <v>125.81456868185045</v>
      </c>
      <c r="AC47" s="56">
        <v>154</v>
      </c>
      <c r="AD47" s="58">
        <f t="shared" si="13"/>
        <v>157.87423369487217</v>
      </c>
      <c r="AE47" s="56">
        <v>193</v>
      </c>
      <c r="AF47" s="58">
        <f t="shared" si="14"/>
        <v>287.34348712909616</v>
      </c>
      <c r="AG47" s="56">
        <v>198</v>
      </c>
      <c r="AH47" s="58">
        <f t="shared" si="15"/>
        <v>410.95037462900314</v>
      </c>
      <c r="AI47" s="56">
        <v>578</v>
      </c>
      <c r="AJ47" s="58">
        <f t="shared" si="16"/>
        <v>714.93067151533148</v>
      </c>
      <c r="AM47" s="47">
        <f t="shared" si="17"/>
        <v>2422547</v>
      </c>
      <c r="AN47" s="47">
        <v>180860</v>
      </c>
      <c r="AO47" s="47">
        <v>179931</v>
      </c>
      <c r="AP47" s="47">
        <v>179512</v>
      </c>
      <c r="AQ47" s="47">
        <v>198858</v>
      </c>
      <c r="AR47" s="47">
        <v>209794</v>
      </c>
      <c r="AS47" s="47">
        <v>216018</v>
      </c>
      <c r="AT47" s="47">
        <v>209137</v>
      </c>
      <c r="AU47" s="47">
        <v>182873</v>
      </c>
      <c r="AV47" s="47">
        <v>155726</v>
      </c>
      <c r="AW47" s="47">
        <v>148516</v>
      </c>
      <c r="AX47" s="47">
        <v>143589</v>
      </c>
      <c r="AY47" s="47">
        <v>123992</v>
      </c>
      <c r="AZ47" s="47">
        <v>97546</v>
      </c>
      <c r="BA47" s="47">
        <v>67167</v>
      </c>
      <c r="BB47" s="47">
        <v>48181</v>
      </c>
      <c r="BC47" s="47">
        <v>80847</v>
      </c>
    </row>
    <row r="48" spans="1:55" ht="12" x14ac:dyDescent="0.25">
      <c r="A48" s="56" t="s">
        <v>93</v>
      </c>
      <c r="B48" s="57" t="s">
        <v>94</v>
      </c>
      <c r="C48" s="54">
        <f t="shared" si="18"/>
        <v>1</v>
      </c>
      <c r="D48" s="55">
        <f t="shared" si="19"/>
        <v>4.1278868892946144E-2</v>
      </c>
      <c r="E48" s="56">
        <v>0</v>
      </c>
      <c r="F48" s="58">
        <f t="shared" si="1"/>
        <v>0</v>
      </c>
      <c r="G48" s="56">
        <v>0</v>
      </c>
      <c r="H48" s="58">
        <f t="shared" si="2"/>
        <v>0</v>
      </c>
      <c r="I48" s="61">
        <v>0</v>
      </c>
      <c r="J48" s="58">
        <f t="shared" si="3"/>
        <v>0</v>
      </c>
      <c r="K48" s="61">
        <v>0</v>
      </c>
      <c r="L48" s="58">
        <f t="shared" si="4"/>
        <v>0</v>
      </c>
      <c r="M48" s="56">
        <v>0</v>
      </c>
      <c r="N48" s="58">
        <f t="shared" si="5"/>
        <v>0</v>
      </c>
      <c r="O48" s="56">
        <v>0</v>
      </c>
      <c r="P48" s="58">
        <f t="shared" si="6"/>
        <v>0</v>
      </c>
      <c r="Q48" s="56">
        <v>0</v>
      </c>
      <c r="R48" s="58">
        <f t="shared" si="7"/>
        <v>0</v>
      </c>
      <c r="S48" s="56">
        <v>0</v>
      </c>
      <c r="T48" s="58">
        <f t="shared" si="8"/>
        <v>0</v>
      </c>
      <c r="U48" s="56">
        <v>1</v>
      </c>
      <c r="V48" s="58">
        <f t="shared" si="9"/>
        <v>0.64215352606501164</v>
      </c>
      <c r="W48" s="56">
        <v>0</v>
      </c>
      <c r="X48" s="58">
        <f t="shared" si="10"/>
        <v>0</v>
      </c>
      <c r="Y48" s="56">
        <v>0</v>
      </c>
      <c r="Z48" s="58">
        <f t="shared" si="11"/>
        <v>0</v>
      </c>
      <c r="AA48" s="56">
        <v>0</v>
      </c>
      <c r="AB48" s="58">
        <f t="shared" si="12"/>
        <v>0</v>
      </c>
      <c r="AC48" s="56">
        <v>0</v>
      </c>
      <c r="AD48" s="58">
        <f t="shared" si="13"/>
        <v>0</v>
      </c>
      <c r="AE48" s="56">
        <v>0</v>
      </c>
      <c r="AF48" s="58">
        <f t="shared" si="14"/>
        <v>0</v>
      </c>
      <c r="AG48" s="56">
        <v>0</v>
      </c>
      <c r="AH48" s="58">
        <f t="shared" si="15"/>
        <v>0</v>
      </c>
      <c r="AI48" s="56">
        <v>0</v>
      </c>
      <c r="AJ48" s="58">
        <f t="shared" si="16"/>
        <v>0</v>
      </c>
      <c r="AM48" s="47">
        <f t="shared" si="17"/>
        <v>2422547</v>
      </c>
      <c r="AN48" s="47">
        <v>180860</v>
      </c>
      <c r="AO48" s="47">
        <v>179931</v>
      </c>
      <c r="AP48" s="47">
        <v>179512</v>
      </c>
      <c r="AQ48" s="47">
        <v>198858</v>
      </c>
      <c r="AR48" s="47">
        <v>209794</v>
      </c>
      <c r="AS48" s="47">
        <v>216018</v>
      </c>
      <c r="AT48" s="47">
        <v>209137</v>
      </c>
      <c r="AU48" s="47">
        <v>182873</v>
      </c>
      <c r="AV48" s="47">
        <v>155726</v>
      </c>
      <c r="AW48" s="47">
        <v>148516</v>
      </c>
      <c r="AX48" s="47">
        <v>143589</v>
      </c>
      <c r="AY48" s="47">
        <v>123992</v>
      </c>
      <c r="AZ48" s="47">
        <v>97546</v>
      </c>
      <c r="BA48" s="47">
        <v>67167</v>
      </c>
      <c r="BB48" s="47">
        <v>48181</v>
      </c>
      <c r="BC48" s="47">
        <v>80847</v>
      </c>
    </row>
    <row r="49" spans="1:55" ht="12" x14ac:dyDescent="0.25">
      <c r="A49" s="56" t="s">
        <v>95</v>
      </c>
      <c r="B49" s="57" t="s">
        <v>96</v>
      </c>
      <c r="C49" s="54">
        <f t="shared" si="18"/>
        <v>11</v>
      </c>
      <c r="D49" s="55">
        <f t="shared" si="19"/>
        <v>0.45406755782240754</v>
      </c>
      <c r="E49" s="56">
        <v>0</v>
      </c>
      <c r="F49" s="58">
        <f t="shared" si="1"/>
        <v>0</v>
      </c>
      <c r="G49" s="56">
        <v>0</v>
      </c>
      <c r="H49" s="58">
        <f t="shared" si="2"/>
        <v>0</v>
      </c>
      <c r="I49" s="61">
        <v>0</v>
      </c>
      <c r="J49" s="58">
        <f t="shared" si="3"/>
        <v>0</v>
      </c>
      <c r="K49" s="61">
        <v>0</v>
      </c>
      <c r="L49" s="58">
        <f t="shared" si="4"/>
        <v>0</v>
      </c>
      <c r="M49" s="56">
        <v>2</v>
      </c>
      <c r="N49" s="58">
        <f t="shared" si="5"/>
        <v>0.95331611008894446</v>
      </c>
      <c r="O49" s="56">
        <v>0</v>
      </c>
      <c r="P49" s="58">
        <f t="shared" si="6"/>
        <v>0</v>
      </c>
      <c r="Q49" s="56">
        <v>0</v>
      </c>
      <c r="R49" s="58">
        <f t="shared" si="7"/>
        <v>0</v>
      </c>
      <c r="S49" s="56">
        <v>0</v>
      </c>
      <c r="T49" s="58">
        <f t="shared" si="8"/>
        <v>0</v>
      </c>
      <c r="U49" s="56">
        <v>0</v>
      </c>
      <c r="V49" s="58">
        <f t="shared" si="9"/>
        <v>0</v>
      </c>
      <c r="W49" s="56">
        <v>1</v>
      </c>
      <c r="X49" s="58">
        <f t="shared" si="10"/>
        <v>0.67332812626249028</v>
      </c>
      <c r="Y49" s="56">
        <v>1</v>
      </c>
      <c r="Z49" s="58">
        <f t="shared" si="11"/>
        <v>0.69643217795235013</v>
      </c>
      <c r="AA49" s="56">
        <v>1</v>
      </c>
      <c r="AB49" s="58">
        <f t="shared" si="12"/>
        <v>0.80650364539647723</v>
      </c>
      <c r="AC49" s="56">
        <v>1</v>
      </c>
      <c r="AD49" s="58">
        <f t="shared" si="13"/>
        <v>1.025157361655014</v>
      </c>
      <c r="AE49" s="56">
        <v>2</v>
      </c>
      <c r="AF49" s="58">
        <f t="shared" si="14"/>
        <v>2.9776527163636906</v>
      </c>
      <c r="AG49" s="56">
        <v>1</v>
      </c>
      <c r="AH49" s="58">
        <f t="shared" si="15"/>
        <v>2.0755069425707227</v>
      </c>
      <c r="AI49" s="56">
        <v>2</v>
      </c>
      <c r="AJ49" s="58">
        <f t="shared" si="16"/>
        <v>2.4738085519561639</v>
      </c>
      <c r="AM49" s="47">
        <f t="shared" si="17"/>
        <v>2422547</v>
      </c>
      <c r="AN49" s="47">
        <v>180860</v>
      </c>
      <c r="AO49" s="47">
        <v>179931</v>
      </c>
      <c r="AP49" s="47">
        <v>179512</v>
      </c>
      <c r="AQ49" s="47">
        <v>198858</v>
      </c>
      <c r="AR49" s="47">
        <v>209794</v>
      </c>
      <c r="AS49" s="47">
        <v>216018</v>
      </c>
      <c r="AT49" s="47">
        <v>209137</v>
      </c>
      <c r="AU49" s="47">
        <v>182873</v>
      </c>
      <c r="AV49" s="47">
        <v>155726</v>
      </c>
      <c r="AW49" s="47">
        <v>148516</v>
      </c>
      <c r="AX49" s="47">
        <v>143589</v>
      </c>
      <c r="AY49" s="47">
        <v>123992</v>
      </c>
      <c r="AZ49" s="47">
        <v>97546</v>
      </c>
      <c r="BA49" s="47">
        <v>67167</v>
      </c>
      <c r="BB49" s="47">
        <v>48181</v>
      </c>
      <c r="BC49" s="47">
        <v>80847</v>
      </c>
    </row>
    <row r="50" spans="1:55" ht="12" x14ac:dyDescent="0.25">
      <c r="A50" s="56" t="s">
        <v>97</v>
      </c>
      <c r="B50" s="57" t="s">
        <v>148</v>
      </c>
      <c r="C50" s="54">
        <f t="shared" si="18"/>
        <v>62</v>
      </c>
      <c r="D50" s="55">
        <f t="shared" si="19"/>
        <v>2.5592898713626608</v>
      </c>
      <c r="E50" s="56">
        <v>1</v>
      </c>
      <c r="F50" s="58">
        <f t="shared" si="1"/>
        <v>0.55291385602123189</v>
      </c>
      <c r="G50" s="56">
        <v>1</v>
      </c>
      <c r="H50" s="58">
        <f t="shared" si="2"/>
        <v>0.55576860018562668</v>
      </c>
      <c r="I50" s="61">
        <v>1</v>
      </c>
      <c r="J50" s="58">
        <f t="shared" si="3"/>
        <v>0.55706582289763351</v>
      </c>
      <c r="K50" s="61">
        <v>0</v>
      </c>
      <c r="L50" s="58">
        <f t="shared" si="4"/>
        <v>0</v>
      </c>
      <c r="M50" s="56">
        <v>1</v>
      </c>
      <c r="N50" s="58">
        <f t="shared" si="5"/>
        <v>0.47665805504447223</v>
      </c>
      <c r="O50" s="56">
        <v>1</v>
      </c>
      <c r="P50" s="58">
        <f t="shared" si="6"/>
        <v>0.46292438593080204</v>
      </c>
      <c r="Q50" s="56">
        <v>8</v>
      </c>
      <c r="R50" s="58">
        <f t="shared" si="7"/>
        <v>3.825243739749542</v>
      </c>
      <c r="S50" s="56">
        <v>3</v>
      </c>
      <c r="T50" s="58">
        <f t="shared" si="8"/>
        <v>1.6404827393874437</v>
      </c>
      <c r="U50" s="56">
        <v>5</v>
      </c>
      <c r="V50" s="58">
        <f t="shared" si="9"/>
        <v>3.2107676303250581</v>
      </c>
      <c r="W50" s="56">
        <v>3</v>
      </c>
      <c r="X50" s="58">
        <f t="shared" si="10"/>
        <v>2.0199843787874707</v>
      </c>
      <c r="Y50" s="56">
        <v>6</v>
      </c>
      <c r="Z50" s="58">
        <f t="shared" si="11"/>
        <v>4.1785930677141003</v>
      </c>
      <c r="AA50" s="56">
        <v>8</v>
      </c>
      <c r="AB50" s="58">
        <f t="shared" si="12"/>
        <v>6.4520291631718178</v>
      </c>
      <c r="AC50" s="56">
        <v>4</v>
      </c>
      <c r="AD50" s="58">
        <f t="shared" si="13"/>
        <v>4.1006294466200561</v>
      </c>
      <c r="AE50" s="56">
        <v>6</v>
      </c>
      <c r="AF50" s="58">
        <f t="shared" si="14"/>
        <v>8.9329581490910712</v>
      </c>
      <c r="AG50" s="56">
        <v>8</v>
      </c>
      <c r="AH50" s="58">
        <f t="shared" si="15"/>
        <v>16.604055540565781</v>
      </c>
      <c r="AI50" s="56">
        <v>6</v>
      </c>
      <c r="AJ50" s="58">
        <f t="shared" si="16"/>
        <v>7.4214256558684921</v>
      </c>
      <c r="AM50" s="47">
        <f t="shared" si="17"/>
        <v>2422547</v>
      </c>
      <c r="AN50" s="47">
        <v>180860</v>
      </c>
      <c r="AO50" s="47">
        <v>179931</v>
      </c>
      <c r="AP50" s="47">
        <v>179512</v>
      </c>
      <c r="AQ50" s="47">
        <v>198858</v>
      </c>
      <c r="AR50" s="47">
        <v>209794</v>
      </c>
      <c r="AS50" s="47">
        <v>216018</v>
      </c>
      <c r="AT50" s="47">
        <v>209137</v>
      </c>
      <c r="AU50" s="47">
        <v>182873</v>
      </c>
      <c r="AV50" s="47">
        <v>155726</v>
      </c>
      <c r="AW50" s="47">
        <v>148516</v>
      </c>
      <c r="AX50" s="47">
        <v>143589</v>
      </c>
      <c r="AY50" s="47">
        <v>123992</v>
      </c>
      <c r="AZ50" s="47">
        <v>97546</v>
      </c>
      <c r="BA50" s="47">
        <v>67167</v>
      </c>
      <c r="BB50" s="47">
        <v>48181</v>
      </c>
      <c r="BC50" s="47">
        <v>80847</v>
      </c>
    </row>
    <row r="51" spans="1:55" ht="12" x14ac:dyDescent="0.25">
      <c r="A51" s="56" t="s">
        <v>98</v>
      </c>
      <c r="B51" s="57" t="s">
        <v>149</v>
      </c>
      <c r="C51" s="54">
        <f t="shared" si="18"/>
        <v>1337</v>
      </c>
      <c r="D51" s="55">
        <f t="shared" si="19"/>
        <v>55.189847709868999</v>
      </c>
      <c r="E51" s="56">
        <v>0</v>
      </c>
      <c r="F51" s="58">
        <f t="shared" si="1"/>
        <v>0</v>
      </c>
      <c r="G51" s="56">
        <v>0</v>
      </c>
      <c r="H51" s="58">
        <f t="shared" si="2"/>
        <v>0</v>
      </c>
      <c r="I51" s="61">
        <v>0</v>
      </c>
      <c r="J51" s="58">
        <f t="shared" si="3"/>
        <v>0</v>
      </c>
      <c r="K51" s="61">
        <v>1</v>
      </c>
      <c r="L51" s="58">
        <f t="shared" si="4"/>
        <v>0.50287139566927153</v>
      </c>
      <c r="M51" s="56">
        <v>2</v>
      </c>
      <c r="N51" s="58">
        <f t="shared" si="5"/>
        <v>0.95331611008894446</v>
      </c>
      <c r="O51" s="56">
        <v>12</v>
      </c>
      <c r="P51" s="58">
        <f t="shared" si="6"/>
        <v>5.5550926311696252</v>
      </c>
      <c r="Q51" s="56">
        <v>31</v>
      </c>
      <c r="R51" s="58">
        <f t="shared" si="7"/>
        <v>14.822819491529476</v>
      </c>
      <c r="S51" s="56">
        <v>65</v>
      </c>
      <c r="T51" s="58">
        <f t="shared" si="8"/>
        <v>35.543792686727947</v>
      </c>
      <c r="U51" s="56">
        <v>95</v>
      </c>
      <c r="V51" s="58">
        <f t="shared" si="9"/>
        <v>61.004584976176098</v>
      </c>
      <c r="W51" s="56">
        <v>149</v>
      </c>
      <c r="X51" s="58">
        <f t="shared" si="10"/>
        <v>100.32589081311104</v>
      </c>
      <c r="Y51" s="56">
        <v>186</v>
      </c>
      <c r="Z51" s="58">
        <f t="shared" si="11"/>
        <v>129.53638509913714</v>
      </c>
      <c r="AA51" s="56">
        <v>181</v>
      </c>
      <c r="AB51" s="58">
        <f t="shared" si="12"/>
        <v>145.97715981676237</v>
      </c>
      <c r="AC51" s="56">
        <v>170</v>
      </c>
      <c r="AD51" s="58">
        <f t="shared" si="13"/>
        <v>174.27675148135239</v>
      </c>
      <c r="AE51" s="56">
        <v>153</v>
      </c>
      <c r="AF51" s="58">
        <f t="shared" si="14"/>
        <v>227.79043280182231</v>
      </c>
      <c r="AG51" s="56">
        <v>117</v>
      </c>
      <c r="AH51" s="58">
        <f t="shared" si="15"/>
        <v>242.83431228077455</v>
      </c>
      <c r="AI51" s="56">
        <v>175</v>
      </c>
      <c r="AJ51" s="58">
        <f t="shared" si="16"/>
        <v>216.45824829616438</v>
      </c>
      <c r="AM51" s="47">
        <f t="shared" si="17"/>
        <v>2422547</v>
      </c>
      <c r="AN51" s="47">
        <v>180860</v>
      </c>
      <c r="AO51" s="47">
        <v>179931</v>
      </c>
      <c r="AP51" s="47">
        <v>179512</v>
      </c>
      <c r="AQ51" s="47">
        <v>198858</v>
      </c>
      <c r="AR51" s="47">
        <v>209794</v>
      </c>
      <c r="AS51" s="47">
        <v>216018</v>
      </c>
      <c r="AT51" s="47">
        <v>209137</v>
      </c>
      <c r="AU51" s="47">
        <v>182873</v>
      </c>
      <c r="AV51" s="47">
        <v>155726</v>
      </c>
      <c r="AW51" s="47">
        <v>148516</v>
      </c>
      <c r="AX51" s="47">
        <v>143589</v>
      </c>
      <c r="AY51" s="47">
        <v>123992</v>
      </c>
      <c r="AZ51" s="47">
        <v>97546</v>
      </c>
      <c r="BA51" s="47">
        <v>67167</v>
      </c>
      <c r="BB51" s="47">
        <v>48181</v>
      </c>
      <c r="BC51" s="47">
        <v>80847</v>
      </c>
    </row>
    <row r="52" spans="1:55" ht="12" x14ac:dyDescent="0.25">
      <c r="A52" s="56" t="s">
        <v>99</v>
      </c>
      <c r="B52" s="57" t="s">
        <v>100</v>
      </c>
      <c r="C52" s="54">
        <f t="shared" si="18"/>
        <v>26</v>
      </c>
      <c r="D52" s="55">
        <f t="shared" si="19"/>
        <v>1.0732505912165997</v>
      </c>
      <c r="E52" s="56">
        <v>0</v>
      </c>
      <c r="F52" s="58">
        <f t="shared" si="1"/>
        <v>0</v>
      </c>
      <c r="G52" s="56">
        <v>0</v>
      </c>
      <c r="H52" s="58">
        <f t="shared" si="2"/>
        <v>0</v>
      </c>
      <c r="I52" s="61">
        <v>0</v>
      </c>
      <c r="J52" s="58">
        <f t="shared" si="3"/>
        <v>0</v>
      </c>
      <c r="K52" s="61">
        <v>0</v>
      </c>
      <c r="L52" s="58">
        <f t="shared" si="4"/>
        <v>0</v>
      </c>
      <c r="M52" s="56">
        <v>2</v>
      </c>
      <c r="N52" s="58">
        <f t="shared" si="5"/>
        <v>0.95331611008894446</v>
      </c>
      <c r="O52" s="56">
        <v>1</v>
      </c>
      <c r="P52" s="58">
        <f t="shared" si="6"/>
        <v>0.46292438593080204</v>
      </c>
      <c r="Q52" s="56">
        <v>0</v>
      </c>
      <c r="R52" s="58">
        <f t="shared" si="7"/>
        <v>0</v>
      </c>
      <c r="S52" s="56">
        <v>0</v>
      </c>
      <c r="T52" s="58">
        <f t="shared" si="8"/>
        <v>0</v>
      </c>
      <c r="U52" s="56">
        <v>4</v>
      </c>
      <c r="V52" s="58">
        <f t="shared" si="9"/>
        <v>2.5686141042600465</v>
      </c>
      <c r="W52" s="56">
        <v>0</v>
      </c>
      <c r="X52" s="58">
        <f t="shared" si="10"/>
        <v>0</v>
      </c>
      <c r="Y52" s="56">
        <v>3</v>
      </c>
      <c r="Z52" s="58">
        <f t="shared" si="11"/>
        <v>2.0892965338570502</v>
      </c>
      <c r="AA52" s="56">
        <v>2</v>
      </c>
      <c r="AB52" s="58">
        <f t="shared" si="12"/>
        <v>1.6130072907929545</v>
      </c>
      <c r="AC52" s="56">
        <v>0</v>
      </c>
      <c r="AD52" s="58">
        <f t="shared" si="13"/>
        <v>0</v>
      </c>
      <c r="AE52" s="56">
        <v>5</v>
      </c>
      <c r="AF52" s="58">
        <f t="shared" si="14"/>
        <v>7.4441317909092266</v>
      </c>
      <c r="AG52" s="56">
        <v>4</v>
      </c>
      <c r="AH52" s="58">
        <f t="shared" si="15"/>
        <v>8.3020277702828906</v>
      </c>
      <c r="AI52" s="56">
        <v>5</v>
      </c>
      <c r="AJ52" s="58">
        <f t="shared" si="16"/>
        <v>6.1845213798904108</v>
      </c>
      <c r="AM52" s="47">
        <f t="shared" si="17"/>
        <v>2422547</v>
      </c>
      <c r="AN52" s="47">
        <v>180860</v>
      </c>
      <c r="AO52" s="47">
        <v>179931</v>
      </c>
      <c r="AP52" s="47">
        <v>179512</v>
      </c>
      <c r="AQ52" s="47">
        <v>198858</v>
      </c>
      <c r="AR52" s="47">
        <v>209794</v>
      </c>
      <c r="AS52" s="47">
        <v>216018</v>
      </c>
      <c r="AT52" s="47">
        <v>209137</v>
      </c>
      <c r="AU52" s="47">
        <v>182873</v>
      </c>
      <c r="AV52" s="47">
        <v>155726</v>
      </c>
      <c r="AW52" s="47">
        <v>148516</v>
      </c>
      <c r="AX52" s="47">
        <v>143589</v>
      </c>
      <c r="AY52" s="47">
        <v>123992</v>
      </c>
      <c r="AZ52" s="47">
        <v>97546</v>
      </c>
      <c r="BA52" s="47">
        <v>67167</v>
      </c>
      <c r="BB52" s="47">
        <v>48181</v>
      </c>
      <c r="BC52" s="47">
        <v>80847</v>
      </c>
    </row>
    <row r="53" spans="1:55" ht="12" x14ac:dyDescent="0.25">
      <c r="A53" s="56" t="s">
        <v>101</v>
      </c>
      <c r="B53" s="57" t="s">
        <v>102</v>
      </c>
      <c r="C53" s="54">
        <f t="shared" si="18"/>
        <v>20</v>
      </c>
      <c r="D53" s="55">
        <f t="shared" si="19"/>
        <v>0.82557737785892282</v>
      </c>
      <c r="E53" s="56">
        <v>0</v>
      </c>
      <c r="F53" s="58">
        <f t="shared" si="1"/>
        <v>0</v>
      </c>
      <c r="G53" s="56">
        <v>0</v>
      </c>
      <c r="H53" s="58">
        <f t="shared" si="2"/>
        <v>0</v>
      </c>
      <c r="I53" s="61">
        <v>0</v>
      </c>
      <c r="J53" s="58">
        <f t="shared" si="3"/>
        <v>0</v>
      </c>
      <c r="K53" s="61">
        <v>0</v>
      </c>
      <c r="L53" s="58">
        <f t="shared" si="4"/>
        <v>0</v>
      </c>
      <c r="M53" s="56">
        <v>0</v>
      </c>
      <c r="N53" s="58">
        <f t="shared" si="5"/>
        <v>0</v>
      </c>
      <c r="O53" s="56">
        <v>0</v>
      </c>
      <c r="P53" s="58">
        <f t="shared" si="6"/>
        <v>0</v>
      </c>
      <c r="Q53" s="56">
        <v>0</v>
      </c>
      <c r="R53" s="58">
        <f t="shared" si="7"/>
        <v>0</v>
      </c>
      <c r="S53" s="56">
        <v>1</v>
      </c>
      <c r="T53" s="58">
        <f t="shared" si="8"/>
        <v>0.54682757979581453</v>
      </c>
      <c r="U53" s="56">
        <v>4</v>
      </c>
      <c r="V53" s="58">
        <f t="shared" si="9"/>
        <v>2.5686141042600465</v>
      </c>
      <c r="W53" s="56">
        <v>0</v>
      </c>
      <c r="X53" s="58">
        <f t="shared" si="10"/>
        <v>0</v>
      </c>
      <c r="Y53" s="56">
        <v>1</v>
      </c>
      <c r="Z53" s="58">
        <f t="shared" si="11"/>
        <v>0.69643217795235013</v>
      </c>
      <c r="AA53" s="56">
        <v>2</v>
      </c>
      <c r="AB53" s="58">
        <f t="shared" si="12"/>
        <v>1.6130072907929545</v>
      </c>
      <c r="AC53" s="56">
        <v>5</v>
      </c>
      <c r="AD53" s="58">
        <f t="shared" si="13"/>
        <v>5.1257868082750706</v>
      </c>
      <c r="AE53" s="56">
        <v>2</v>
      </c>
      <c r="AF53" s="58">
        <f t="shared" si="14"/>
        <v>2.9776527163636906</v>
      </c>
      <c r="AG53" s="56">
        <v>2</v>
      </c>
      <c r="AH53" s="58">
        <f t="shared" si="15"/>
        <v>4.1510138851414453</v>
      </c>
      <c r="AI53" s="56">
        <v>3</v>
      </c>
      <c r="AJ53" s="58">
        <f t="shared" si="16"/>
        <v>3.7107128279342461</v>
      </c>
      <c r="AM53" s="47">
        <f t="shared" si="17"/>
        <v>2422547</v>
      </c>
      <c r="AN53" s="47">
        <v>180860</v>
      </c>
      <c r="AO53" s="47">
        <v>179931</v>
      </c>
      <c r="AP53" s="47">
        <v>179512</v>
      </c>
      <c r="AQ53" s="47">
        <v>198858</v>
      </c>
      <c r="AR53" s="47">
        <v>209794</v>
      </c>
      <c r="AS53" s="47">
        <v>216018</v>
      </c>
      <c r="AT53" s="47">
        <v>209137</v>
      </c>
      <c r="AU53" s="47">
        <v>182873</v>
      </c>
      <c r="AV53" s="47">
        <v>155726</v>
      </c>
      <c r="AW53" s="47">
        <v>148516</v>
      </c>
      <c r="AX53" s="47">
        <v>143589</v>
      </c>
      <c r="AY53" s="47">
        <v>123992</v>
      </c>
      <c r="AZ53" s="47">
        <v>97546</v>
      </c>
      <c r="BA53" s="47">
        <v>67167</v>
      </c>
      <c r="BB53" s="47">
        <v>48181</v>
      </c>
      <c r="BC53" s="47">
        <v>80847</v>
      </c>
    </row>
    <row r="54" spans="1:55" ht="12" x14ac:dyDescent="0.25">
      <c r="A54" s="56" t="s">
        <v>103</v>
      </c>
      <c r="B54" s="57" t="s">
        <v>150</v>
      </c>
      <c r="C54" s="54">
        <f t="shared" si="18"/>
        <v>597</v>
      </c>
      <c r="D54" s="55">
        <f t="shared" si="19"/>
        <v>24.643484729088847</v>
      </c>
      <c r="E54" s="56">
        <v>0</v>
      </c>
      <c r="F54" s="58">
        <f t="shared" si="1"/>
        <v>0</v>
      </c>
      <c r="G54" s="56">
        <v>0</v>
      </c>
      <c r="H54" s="58">
        <f t="shared" si="2"/>
        <v>0</v>
      </c>
      <c r="I54" s="61">
        <v>0</v>
      </c>
      <c r="J54" s="58">
        <f t="shared" si="3"/>
        <v>0</v>
      </c>
      <c r="K54" s="61">
        <v>2</v>
      </c>
      <c r="L54" s="58">
        <f t="shared" si="4"/>
        <v>1.0057427913385431</v>
      </c>
      <c r="M54" s="56">
        <v>27</v>
      </c>
      <c r="N54" s="58">
        <f t="shared" si="5"/>
        <v>12.86976748620075</v>
      </c>
      <c r="O54" s="56">
        <v>56</v>
      </c>
      <c r="P54" s="58">
        <f t="shared" si="6"/>
        <v>25.923765612124917</v>
      </c>
      <c r="Q54" s="56">
        <v>97</v>
      </c>
      <c r="R54" s="58">
        <f t="shared" si="7"/>
        <v>46.3810803444632</v>
      </c>
      <c r="S54" s="56">
        <v>88</v>
      </c>
      <c r="T54" s="58">
        <f t="shared" si="8"/>
        <v>48.120827022031683</v>
      </c>
      <c r="U54" s="56">
        <v>96</v>
      </c>
      <c r="V54" s="58">
        <f t="shared" si="9"/>
        <v>61.646738502241121</v>
      </c>
      <c r="W54" s="56">
        <v>56</v>
      </c>
      <c r="X54" s="58">
        <f t="shared" si="10"/>
        <v>37.706375070699451</v>
      </c>
      <c r="Y54" s="56">
        <v>46</v>
      </c>
      <c r="Z54" s="58">
        <f t="shared" si="11"/>
        <v>32.035880185808104</v>
      </c>
      <c r="AA54" s="56">
        <v>43</v>
      </c>
      <c r="AB54" s="58">
        <f t="shared" si="12"/>
        <v>34.679656752048523</v>
      </c>
      <c r="AC54" s="56">
        <v>32</v>
      </c>
      <c r="AD54" s="58">
        <f t="shared" si="13"/>
        <v>32.805035572960449</v>
      </c>
      <c r="AE54" s="56">
        <v>27</v>
      </c>
      <c r="AF54" s="58">
        <f t="shared" si="14"/>
        <v>40.198311670909824</v>
      </c>
      <c r="AG54" s="56">
        <v>12</v>
      </c>
      <c r="AH54" s="58">
        <f t="shared" si="15"/>
        <v>24.906083310848675</v>
      </c>
      <c r="AI54" s="56">
        <v>15</v>
      </c>
      <c r="AJ54" s="58">
        <f t="shared" si="16"/>
        <v>18.553564139671231</v>
      </c>
      <c r="AM54" s="47">
        <f t="shared" si="17"/>
        <v>2422547</v>
      </c>
      <c r="AN54" s="47">
        <v>180860</v>
      </c>
      <c r="AO54" s="47">
        <v>179931</v>
      </c>
      <c r="AP54" s="47">
        <v>179512</v>
      </c>
      <c r="AQ54" s="47">
        <v>198858</v>
      </c>
      <c r="AR54" s="47">
        <v>209794</v>
      </c>
      <c r="AS54" s="47">
        <v>216018</v>
      </c>
      <c r="AT54" s="47">
        <v>209137</v>
      </c>
      <c r="AU54" s="47">
        <v>182873</v>
      </c>
      <c r="AV54" s="47">
        <v>155726</v>
      </c>
      <c r="AW54" s="47">
        <v>148516</v>
      </c>
      <c r="AX54" s="47">
        <v>143589</v>
      </c>
      <c r="AY54" s="47">
        <v>123992</v>
      </c>
      <c r="AZ54" s="47">
        <v>97546</v>
      </c>
      <c r="BA54" s="47">
        <v>67167</v>
      </c>
      <c r="BB54" s="47">
        <v>48181</v>
      </c>
      <c r="BC54" s="47">
        <v>80847</v>
      </c>
    </row>
    <row r="55" spans="1:55" ht="12" x14ac:dyDescent="0.25">
      <c r="A55" s="56" t="s">
        <v>104</v>
      </c>
      <c r="B55" s="57" t="s">
        <v>151</v>
      </c>
      <c r="C55" s="54">
        <f t="shared" si="18"/>
        <v>207</v>
      </c>
      <c r="D55" s="55">
        <f t="shared" si="19"/>
        <v>8.5447258608398506</v>
      </c>
      <c r="E55" s="56">
        <v>0</v>
      </c>
      <c r="F55" s="58">
        <f t="shared" si="1"/>
        <v>0</v>
      </c>
      <c r="G55" s="56">
        <v>0</v>
      </c>
      <c r="H55" s="58">
        <f t="shared" si="2"/>
        <v>0</v>
      </c>
      <c r="I55" s="61">
        <v>0</v>
      </c>
      <c r="J55" s="58">
        <f t="shared" si="3"/>
        <v>0</v>
      </c>
      <c r="K55" s="61">
        <v>0</v>
      </c>
      <c r="L55" s="58">
        <f t="shared" si="4"/>
        <v>0</v>
      </c>
      <c r="M55" s="56">
        <v>0</v>
      </c>
      <c r="N55" s="58">
        <f t="shared" si="5"/>
        <v>0</v>
      </c>
      <c r="O55" s="56">
        <v>0</v>
      </c>
      <c r="P55" s="58">
        <f t="shared" si="6"/>
        <v>0</v>
      </c>
      <c r="Q55" s="56">
        <v>4</v>
      </c>
      <c r="R55" s="58">
        <f t="shared" si="7"/>
        <v>1.912621869874771</v>
      </c>
      <c r="S55" s="56">
        <v>4</v>
      </c>
      <c r="T55" s="58">
        <f t="shared" si="8"/>
        <v>2.1873103191832581</v>
      </c>
      <c r="U55" s="56">
        <v>8</v>
      </c>
      <c r="V55" s="58">
        <f t="shared" si="9"/>
        <v>5.1372282085200931</v>
      </c>
      <c r="W55" s="56">
        <v>18</v>
      </c>
      <c r="X55" s="58">
        <f t="shared" si="10"/>
        <v>12.119906272724824</v>
      </c>
      <c r="Y55" s="56">
        <v>28</v>
      </c>
      <c r="Z55" s="58">
        <f t="shared" si="11"/>
        <v>19.500100982665803</v>
      </c>
      <c r="AA55" s="56">
        <v>44</v>
      </c>
      <c r="AB55" s="58">
        <f t="shared" si="12"/>
        <v>35.486160397444998</v>
      </c>
      <c r="AC55" s="56">
        <v>40</v>
      </c>
      <c r="AD55" s="58">
        <f t="shared" si="13"/>
        <v>41.006294466200565</v>
      </c>
      <c r="AE55" s="56">
        <v>30</v>
      </c>
      <c r="AF55" s="58">
        <f t="shared" si="14"/>
        <v>44.664790745455356</v>
      </c>
      <c r="AG55" s="56">
        <v>10</v>
      </c>
      <c r="AH55" s="58">
        <f t="shared" si="15"/>
        <v>20.75506942570723</v>
      </c>
      <c r="AI55" s="56">
        <v>21</v>
      </c>
      <c r="AJ55" s="58">
        <f t="shared" si="16"/>
        <v>25.974989795539724</v>
      </c>
      <c r="AM55" s="47">
        <f t="shared" si="17"/>
        <v>2422547</v>
      </c>
      <c r="AN55" s="47">
        <v>180860</v>
      </c>
      <c r="AO55" s="47">
        <v>179931</v>
      </c>
      <c r="AP55" s="47">
        <v>179512</v>
      </c>
      <c r="AQ55" s="47">
        <v>198858</v>
      </c>
      <c r="AR55" s="47">
        <v>209794</v>
      </c>
      <c r="AS55" s="47">
        <v>216018</v>
      </c>
      <c r="AT55" s="47">
        <v>209137</v>
      </c>
      <c r="AU55" s="47">
        <v>182873</v>
      </c>
      <c r="AV55" s="47">
        <v>155726</v>
      </c>
      <c r="AW55" s="47">
        <v>148516</v>
      </c>
      <c r="AX55" s="47">
        <v>143589</v>
      </c>
      <c r="AY55" s="47">
        <v>123992</v>
      </c>
      <c r="AZ55" s="47">
        <v>97546</v>
      </c>
      <c r="BA55" s="47">
        <v>67167</v>
      </c>
      <c r="BB55" s="47">
        <v>48181</v>
      </c>
      <c r="BC55" s="47">
        <v>80847</v>
      </c>
    </row>
    <row r="56" spans="1:55" ht="12" x14ac:dyDescent="0.25">
      <c r="A56" s="56" t="s">
        <v>105</v>
      </c>
      <c r="B56" s="57" t="s">
        <v>152</v>
      </c>
      <c r="C56" s="54">
        <f t="shared" si="18"/>
        <v>24</v>
      </c>
      <c r="D56" s="55">
        <f t="shared" si="19"/>
        <v>0.99069285343070734</v>
      </c>
      <c r="E56" s="56">
        <v>0</v>
      </c>
      <c r="F56" s="58">
        <f t="shared" si="1"/>
        <v>0</v>
      </c>
      <c r="G56" s="56">
        <v>0</v>
      </c>
      <c r="H56" s="58">
        <f t="shared" si="2"/>
        <v>0</v>
      </c>
      <c r="I56" s="61">
        <v>0</v>
      </c>
      <c r="J56" s="58">
        <f t="shared" si="3"/>
        <v>0</v>
      </c>
      <c r="K56" s="61">
        <v>0</v>
      </c>
      <c r="L56" s="58">
        <f t="shared" si="4"/>
        <v>0</v>
      </c>
      <c r="M56" s="56">
        <v>0</v>
      </c>
      <c r="N56" s="58">
        <f t="shared" si="5"/>
        <v>0</v>
      </c>
      <c r="O56" s="56">
        <v>0</v>
      </c>
      <c r="P56" s="58">
        <f t="shared" si="6"/>
        <v>0</v>
      </c>
      <c r="Q56" s="56">
        <v>1</v>
      </c>
      <c r="R56" s="58">
        <f t="shared" si="7"/>
        <v>0.47815546746869275</v>
      </c>
      <c r="S56" s="56">
        <v>1</v>
      </c>
      <c r="T56" s="58">
        <f t="shared" si="8"/>
        <v>0.54682757979581453</v>
      </c>
      <c r="U56" s="56">
        <v>3</v>
      </c>
      <c r="V56" s="58">
        <f t="shared" si="9"/>
        <v>1.926460578195035</v>
      </c>
      <c r="W56" s="56">
        <v>3</v>
      </c>
      <c r="X56" s="58">
        <f t="shared" si="10"/>
        <v>2.0199843787874707</v>
      </c>
      <c r="Y56" s="56">
        <v>3</v>
      </c>
      <c r="Z56" s="58">
        <f t="shared" si="11"/>
        <v>2.0892965338570502</v>
      </c>
      <c r="AA56" s="56">
        <v>5</v>
      </c>
      <c r="AB56" s="58">
        <f t="shared" si="12"/>
        <v>4.0325182269823863</v>
      </c>
      <c r="AC56" s="56">
        <v>2</v>
      </c>
      <c r="AD56" s="58">
        <f t="shared" si="13"/>
        <v>2.0503147233100281</v>
      </c>
      <c r="AE56" s="56">
        <v>0</v>
      </c>
      <c r="AF56" s="58">
        <f t="shared" si="14"/>
        <v>0</v>
      </c>
      <c r="AG56" s="56">
        <v>2</v>
      </c>
      <c r="AH56" s="58">
        <f t="shared" si="15"/>
        <v>4.1510138851414453</v>
      </c>
      <c r="AI56" s="56">
        <v>4</v>
      </c>
      <c r="AJ56" s="58">
        <f t="shared" si="16"/>
        <v>4.9476171039123278</v>
      </c>
      <c r="AM56" s="47">
        <f t="shared" si="17"/>
        <v>2422547</v>
      </c>
      <c r="AN56" s="47">
        <v>180860</v>
      </c>
      <c r="AO56" s="47">
        <v>179931</v>
      </c>
      <c r="AP56" s="47">
        <v>179512</v>
      </c>
      <c r="AQ56" s="47">
        <v>198858</v>
      </c>
      <c r="AR56" s="47">
        <v>209794</v>
      </c>
      <c r="AS56" s="47">
        <v>216018</v>
      </c>
      <c r="AT56" s="47">
        <v>209137</v>
      </c>
      <c r="AU56" s="47">
        <v>182873</v>
      </c>
      <c r="AV56" s="47">
        <v>155726</v>
      </c>
      <c r="AW56" s="47">
        <v>148516</v>
      </c>
      <c r="AX56" s="47">
        <v>143589</v>
      </c>
      <c r="AY56" s="47">
        <v>123992</v>
      </c>
      <c r="AZ56" s="47">
        <v>97546</v>
      </c>
      <c r="BA56" s="47">
        <v>67167</v>
      </c>
      <c r="BB56" s="47">
        <v>48181</v>
      </c>
      <c r="BC56" s="47">
        <v>80847</v>
      </c>
    </row>
    <row r="57" spans="1:55" ht="12" x14ac:dyDescent="0.25">
      <c r="A57" s="56" t="s">
        <v>106</v>
      </c>
      <c r="B57" s="57" t="s">
        <v>107</v>
      </c>
      <c r="C57" s="54">
        <f t="shared" si="18"/>
        <v>134</v>
      </c>
      <c r="D57" s="55">
        <f t="shared" si="19"/>
        <v>5.5313684316547826</v>
      </c>
      <c r="E57" s="56">
        <v>0</v>
      </c>
      <c r="F57" s="58">
        <f t="shared" si="1"/>
        <v>0</v>
      </c>
      <c r="G57" s="56">
        <v>0</v>
      </c>
      <c r="H57" s="58">
        <f t="shared" si="2"/>
        <v>0</v>
      </c>
      <c r="I57" s="61">
        <v>2</v>
      </c>
      <c r="J57" s="58">
        <f t="shared" si="3"/>
        <v>1.114131645795267</v>
      </c>
      <c r="K57" s="61">
        <v>1</v>
      </c>
      <c r="L57" s="58">
        <f t="shared" si="4"/>
        <v>0.50287139566927153</v>
      </c>
      <c r="M57" s="56">
        <v>4</v>
      </c>
      <c r="N57" s="58">
        <f t="shared" si="5"/>
        <v>1.9066322201778889</v>
      </c>
      <c r="O57" s="56">
        <v>4</v>
      </c>
      <c r="P57" s="58">
        <f t="shared" si="6"/>
        <v>1.8516975437232082</v>
      </c>
      <c r="Q57" s="56">
        <v>5</v>
      </c>
      <c r="R57" s="58">
        <f t="shared" si="7"/>
        <v>2.3907773373434638</v>
      </c>
      <c r="S57" s="56">
        <v>6</v>
      </c>
      <c r="T57" s="58">
        <f t="shared" si="8"/>
        <v>3.2809654787748874</v>
      </c>
      <c r="U57" s="56">
        <v>5</v>
      </c>
      <c r="V57" s="58">
        <f t="shared" si="9"/>
        <v>3.2107676303250581</v>
      </c>
      <c r="W57" s="56">
        <v>18</v>
      </c>
      <c r="X57" s="58">
        <f t="shared" si="10"/>
        <v>12.119906272724824</v>
      </c>
      <c r="Y57" s="56">
        <v>19</v>
      </c>
      <c r="Z57" s="58">
        <f t="shared" si="11"/>
        <v>13.232211381094652</v>
      </c>
      <c r="AA57" s="56">
        <v>11</v>
      </c>
      <c r="AB57" s="58">
        <f t="shared" si="12"/>
        <v>8.8715400993612494</v>
      </c>
      <c r="AC57" s="56">
        <v>19</v>
      </c>
      <c r="AD57" s="58">
        <f t="shared" si="13"/>
        <v>19.477989871445267</v>
      </c>
      <c r="AE57" s="56">
        <v>16</v>
      </c>
      <c r="AF57" s="58">
        <f t="shared" si="14"/>
        <v>23.821221730909524</v>
      </c>
      <c r="AG57" s="56">
        <v>13</v>
      </c>
      <c r="AH57" s="58">
        <f t="shared" si="15"/>
        <v>26.981590253419398</v>
      </c>
      <c r="AI57" s="56">
        <v>11</v>
      </c>
      <c r="AJ57" s="58">
        <f t="shared" si="16"/>
        <v>13.605947035758904</v>
      </c>
      <c r="AM57" s="47">
        <f t="shared" si="17"/>
        <v>2422547</v>
      </c>
      <c r="AN57" s="47">
        <v>180860</v>
      </c>
      <c r="AO57" s="47">
        <v>179931</v>
      </c>
      <c r="AP57" s="47">
        <v>179512</v>
      </c>
      <c r="AQ57" s="47">
        <v>198858</v>
      </c>
      <c r="AR57" s="47">
        <v>209794</v>
      </c>
      <c r="AS57" s="47">
        <v>216018</v>
      </c>
      <c r="AT57" s="47">
        <v>209137</v>
      </c>
      <c r="AU57" s="47">
        <v>182873</v>
      </c>
      <c r="AV57" s="47">
        <v>155726</v>
      </c>
      <c r="AW57" s="47">
        <v>148516</v>
      </c>
      <c r="AX57" s="47">
        <v>143589</v>
      </c>
      <c r="AY57" s="47">
        <v>123992</v>
      </c>
      <c r="AZ57" s="47">
        <v>97546</v>
      </c>
      <c r="BA57" s="47">
        <v>67167</v>
      </c>
      <c r="BB57" s="47">
        <v>48181</v>
      </c>
      <c r="BC57" s="47">
        <v>80847</v>
      </c>
    </row>
    <row r="58" spans="1:55" ht="12" x14ac:dyDescent="0.25">
      <c r="A58" s="56" t="s">
        <v>108</v>
      </c>
      <c r="B58" s="57" t="s">
        <v>109</v>
      </c>
      <c r="C58" s="54">
        <f t="shared" si="18"/>
        <v>3</v>
      </c>
      <c r="D58" s="55">
        <f t="shared" si="19"/>
        <v>0.12383660667883842</v>
      </c>
      <c r="E58" s="56">
        <v>0</v>
      </c>
      <c r="F58" s="58">
        <f t="shared" si="1"/>
        <v>0</v>
      </c>
      <c r="G58" s="56">
        <v>0</v>
      </c>
      <c r="H58" s="58">
        <f t="shared" si="2"/>
        <v>0</v>
      </c>
      <c r="I58" s="61">
        <v>0</v>
      </c>
      <c r="J58" s="58">
        <f t="shared" si="3"/>
        <v>0</v>
      </c>
      <c r="K58" s="61">
        <v>0</v>
      </c>
      <c r="L58" s="58">
        <f t="shared" si="4"/>
        <v>0</v>
      </c>
      <c r="M58" s="56">
        <v>0</v>
      </c>
      <c r="N58" s="58">
        <f t="shared" si="5"/>
        <v>0</v>
      </c>
      <c r="O58" s="56">
        <v>1</v>
      </c>
      <c r="P58" s="58">
        <f t="shared" si="6"/>
        <v>0.46292438593080204</v>
      </c>
      <c r="Q58" s="56">
        <v>0</v>
      </c>
      <c r="R58" s="58">
        <f t="shared" si="7"/>
        <v>0</v>
      </c>
      <c r="S58" s="56">
        <v>0</v>
      </c>
      <c r="T58" s="58">
        <f t="shared" si="8"/>
        <v>0</v>
      </c>
      <c r="U58" s="56">
        <v>0</v>
      </c>
      <c r="V58" s="58">
        <f t="shared" si="9"/>
        <v>0</v>
      </c>
      <c r="W58" s="56">
        <v>0</v>
      </c>
      <c r="X58" s="58">
        <f t="shared" si="10"/>
        <v>0</v>
      </c>
      <c r="Y58" s="56">
        <v>0</v>
      </c>
      <c r="Z58" s="58">
        <f t="shared" si="11"/>
        <v>0</v>
      </c>
      <c r="AA58" s="56">
        <v>1</v>
      </c>
      <c r="AB58" s="58">
        <f t="shared" si="12"/>
        <v>0.80650364539647723</v>
      </c>
      <c r="AC58" s="56">
        <v>0</v>
      </c>
      <c r="AD58" s="58">
        <f t="shared" si="13"/>
        <v>0</v>
      </c>
      <c r="AE58" s="56">
        <v>0</v>
      </c>
      <c r="AF58" s="58">
        <f t="shared" si="14"/>
        <v>0</v>
      </c>
      <c r="AG58" s="56">
        <v>0</v>
      </c>
      <c r="AH58" s="58">
        <f t="shared" si="15"/>
        <v>0</v>
      </c>
      <c r="AI58" s="56">
        <v>1</v>
      </c>
      <c r="AJ58" s="58">
        <f t="shared" si="16"/>
        <v>1.2369042759780819</v>
      </c>
      <c r="AM58" s="47">
        <f t="shared" si="17"/>
        <v>2422547</v>
      </c>
      <c r="AN58" s="47">
        <v>180860</v>
      </c>
      <c r="AO58" s="47">
        <v>179931</v>
      </c>
      <c r="AP58" s="47">
        <v>179512</v>
      </c>
      <c r="AQ58" s="47">
        <v>198858</v>
      </c>
      <c r="AR58" s="47">
        <v>209794</v>
      </c>
      <c r="AS58" s="47">
        <v>216018</v>
      </c>
      <c r="AT58" s="47">
        <v>209137</v>
      </c>
      <c r="AU58" s="47">
        <v>182873</v>
      </c>
      <c r="AV58" s="47">
        <v>155726</v>
      </c>
      <c r="AW58" s="47">
        <v>148516</v>
      </c>
      <c r="AX58" s="47">
        <v>143589</v>
      </c>
      <c r="AY58" s="47">
        <v>123992</v>
      </c>
      <c r="AZ58" s="47">
        <v>97546</v>
      </c>
      <c r="BA58" s="47">
        <v>67167</v>
      </c>
      <c r="BB58" s="47">
        <v>48181</v>
      </c>
      <c r="BC58" s="47">
        <v>80847</v>
      </c>
    </row>
    <row r="59" spans="1:55" ht="12" x14ac:dyDescent="0.25">
      <c r="A59" s="56" t="s">
        <v>110</v>
      </c>
      <c r="B59" s="57" t="s">
        <v>111</v>
      </c>
      <c r="C59" s="54">
        <f t="shared" si="18"/>
        <v>2</v>
      </c>
      <c r="D59" s="55">
        <f t="shared" si="19"/>
        <v>8.2557737785892288E-2</v>
      </c>
      <c r="E59" s="56">
        <v>0</v>
      </c>
      <c r="F59" s="58">
        <f t="shared" si="1"/>
        <v>0</v>
      </c>
      <c r="G59" s="56">
        <v>0</v>
      </c>
      <c r="H59" s="58">
        <f t="shared" si="2"/>
        <v>0</v>
      </c>
      <c r="I59" s="61">
        <v>0</v>
      </c>
      <c r="J59" s="58">
        <f t="shared" si="3"/>
        <v>0</v>
      </c>
      <c r="K59" s="61">
        <v>0</v>
      </c>
      <c r="L59" s="58">
        <f t="shared" si="4"/>
        <v>0</v>
      </c>
      <c r="M59" s="56">
        <v>0</v>
      </c>
      <c r="N59" s="58">
        <f t="shared" si="5"/>
        <v>0</v>
      </c>
      <c r="O59" s="56">
        <v>1</v>
      </c>
      <c r="P59" s="58">
        <f t="shared" si="6"/>
        <v>0.46292438593080204</v>
      </c>
      <c r="Q59" s="56">
        <v>0</v>
      </c>
      <c r="R59" s="58">
        <f t="shared" si="7"/>
        <v>0</v>
      </c>
      <c r="S59" s="56">
        <v>1</v>
      </c>
      <c r="T59" s="58">
        <f t="shared" si="8"/>
        <v>0.54682757979581453</v>
      </c>
      <c r="U59" s="56">
        <v>0</v>
      </c>
      <c r="V59" s="58">
        <f t="shared" si="9"/>
        <v>0</v>
      </c>
      <c r="W59" s="56">
        <v>0</v>
      </c>
      <c r="X59" s="58">
        <f t="shared" si="10"/>
        <v>0</v>
      </c>
      <c r="Y59" s="56">
        <v>0</v>
      </c>
      <c r="Z59" s="58">
        <f t="shared" si="11"/>
        <v>0</v>
      </c>
      <c r="AA59" s="56">
        <v>0</v>
      </c>
      <c r="AB59" s="58">
        <f t="shared" si="12"/>
        <v>0</v>
      </c>
      <c r="AC59" s="56">
        <v>0</v>
      </c>
      <c r="AD59" s="58">
        <f t="shared" si="13"/>
        <v>0</v>
      </c>
      <c r="AE59" s="56">
        <v>0</v>
      </c>
      <c r="AF59" s="58">
        <f t="shared" si="14"/>
        <v>0</v>
      </c>
      <c r="AG59" s="56">
        <v>0</v>
      </c>
      <c r="AH59" s="58">
        <f t="shared" si="15"/>
        <v>0</v>
      </c>
      <c r="AI59" s="56">
        <v>0</v>
      </c>
      <c r="AJ59" s="58">
        <f t="shared" si="16"/>
        <v>0</v>
      </c>
      <c r="AM59" s="47">
        <f t="shared" si="17"/>
        <v>2422547</v>
      </c>
      <c r="AN59" s="47">
        <v>180860</v>
      </c>
      <c r="AO59" s="47">
        <v>179931</v>
      </c>
      <c r="AP59" s="47">
        <v>179512</v>
      </c>
      <c r="AQ59" s="47">
        <v>198858</v>
      </c>
      <c r="AR59" s="47">
        <v>209794</v>
      </c>
      <c r="AS59" s="47">
        <v>216018</v>
      </c>
      <c r="AT59" s="47">
        <v>209137</v>
      </c>
      <c r="AU59" s="47">
        <v>182873</v>
      </c>
      <c r="AV59" s="47">
        <v>155726</v>
      </c>
      <c r="AW59" s="47">
        <v>148516</v>
      </c>
      <c r="AX59" s="47">
        <v>143589</v>
      </c>
      <c r="AY59" s="47">
        <v>123992</v>
      </c>
      <c r="AZ59" s="47">
        <v>97546</v>
      </c>
      <c r="BA59" s="47">
        <v>67167</v>
      </c>
      <c r="BB59" s="47">
        <v>48181</v>
      </c>
      <c r="BC59" s="47">
        <v>80847</v>
      </c>
    </row>
    <row r="60" spans="1:55" ht="12" x14ac:dyDescent="0.25">
      <c r="A60" s="56" t="s">
        <v>112</v>
      </c>
      <c r="B60" s="57" t="s">
        <v>113</v>
      </c>
      <c r="C60" s="54">
        <f t="shared" si="18"/>
        <v>0</v>
      </c>
      <c r="D60" s="55">
        <f t="shared" si="19"/>
        <v>0</v>
      </c>
      <c r="E60" s="56">
        <v>0</v>
      </c>
      <c r="F60" s="58">
        <f t="shared" si="1"/>
        <v>0</v>
      </c>
      <c r="G60" s="56">
        <v>0</v>
      </c>
      <c r="H60" s="58">
        <f t="shared" si="2"/>
        <v>0</v>
      </c>
      <c r="I60" s="61">
        <v>0</v>
      </c>
      <c r="J60" s="58">
        <f t="shared" si="3"/>
        <v>0</v>
      </c>
      <c r="K60" s="61">
        <v>0</v>
      </c>
      <c r="L60" s="58">
        <f t="shared" si="4"/>
        <v>0</v>
      </c>
      <c r="M60" s="56">
        <v>0</v>
      </c>
      <c r="N60" s="58">
        <f t="shared" si="5"/>
        <v>0</v>
      </c>
      <c r="O60" s="56">
        <v>0</v>
      </c>
      <c r="P60" s="58">
        <f t="shared" si="6"/>
        <v>0</v>
      </c>
      <c r="Q60" s="56">
        <v>0</v>
      </c>
      <c r="R60" s="58">
        <f t="shared" si="7"/>
        <v>0</v>
      </c>
      <c r="S60" s="56">
        <v>0</v>
      </c>
      <c r="T60" s="58">
        <f t="shared" si="8"/>
        <v>0</v>
      </c>
      <c r="U60" s="56">
        <v>0</v>
      </c>
      <c r="V60" s="58">
        <f t="shared" si="9"/>
        <v>0</v>
      </c>
      <c r="W60" s="56">
        <v>0</v>
      </c>
      <c r="X60" s="58">
        <f t="shared" si="10"/>
        <v>0</v>
      </c>
      <c r="Y60" s="56">
        <v>0</v>
      </c>
      <c r="Z60" s="58">
        <f t="shared" si="11"/>
        <v>0</v>
      </c>
      <c r="AA60" s="56">
        <v>0</v>
      </c>
      <c r="AB60" s="58">
        <f t="shared" si="12"/>
        <v>0</v>
      </c>
      <c r="AC60" s="56">
        <v>0</v>
      </c>
      <c r="AD60" s="58">
        <f t="shared" si="13"/>
        <v>0</v>
      </c>
      <c r="AE60" s="56">
        <v>0</v>
      </c>
      <c r="AF60" s="58">
        <f t="shared" si="14"/>
        <v>0</v>
      </c>
      <c r="AG60" s="56">
        <v>0</v>
      </c>
      <c r="AH60" s="58">
        <f t="shared" si="15"/>
        <v>0</v>
      </c>
      <c r="AI60" s="56">
        <v>0</v>
      </c>
      <c r="AJ60" s="58">
        <f t="shared" si="16"/>
        <v>0</v>
      </c>
      <c r="AM60" s="47">
        <f t="shared" si="17"/>
        <v>2422547</v>
      </c>
      <c r="AN60" s="47">
        <v>180860</v>
      </c>
      <c r="AO60" s="47">
        <v>179931</v>
      </c>
      <c r="AP60" s="47">
        <v>179512</v>
      </c>
      <c r="AQ60" s="47">
        <v>198858</v>
      </c>
      <c r="AR60" s="47">
        <v>209794</v>
      </c>
      <c r="AS60" s="47">
        <v>216018</v>
      </c>
      <c r="AT60" s="47">
        <v>209137</v>
      </c>
      <c r="AU60" s="47">
        <v>182873</v>
      </c>
      <c r="AV60" s="47">
        <v>155726</v>
      </c>
      <c r="AW60" s="47">
        <v>148516</v>
      </c>
      <c r="AX60" s="47">
        <v>143589</v>
      </c>
      <c r="AY60" s="47">
        <v>123992</v>
      </c>
      <c r="AZ60" s="47">
        <v>97546</v>
      </c>
      <c r="BA60" s="47">
        <v>67167</v>
      </c>
      <c r="BB60" s="47">
        <v>48181</v>
      </c>
      <c r="BC60" s="47">
        <v>80847</v>
      </c>
    </row>
    <row r="61" spans="1:55" ht="12" x14ac:dyDescent="0.25">
      <c r="A61" s="56" t="s">
        <v>114</v>
      </c>
      <c r="B61" s="57" t="s">
        <v>153</v>
      </c>
      <c r="C61" s="54">
        <f t="shared" si="18"/>
        <v>0</v>
      </c>
      <c r="D61" s="55">
        <f t="shared" si="19"/>
        <v>0</v>
      </c>
      <c r="E61" s="56">
        <v>0</v>
      </c>
      <c r="F61" s="58">
        <f t="shared" si="1"/>
        <v>0</v>
      </c>
      <c r="G61" s="56">
        <v>0</v>
      </c>
      <c r="H61" s="58">
        <f t="shared" si="2"/>
        <v>0</v>
      </c>
      <c r="I61" s="61">
        <v>0</v>
      </c>
      <c r="J61" s="58">
        <f t="shared" si="3"/>
        <v>0</v>
      </c>
      <c r="K61" s="61">
        <v>0</v>
      </c>
      <c r="L61" s="58">
        <f t="shared" si="4"/>
        <v>0</v>
      </c>
      <c r="M61" s="56">
        <v>0</v>
      </c>
      <c r="N61" s="58">
        <f t="shared" si="5"/>
        <v>0</v>
      </c>
      <c r="O61" s="56">
        <v>0</v>
      </c>
      <c r="P61" s="58">
        <f t="shared" si="6"/>
        <v>0</v>
      </c>
      <c r="Q61" s="56">
        <v>0</v>
      </c>
      <c r="R61" s="58">
        <f t="shared" si="7"/>
        <v>0</v>
      </c>
      <c r="S61" s="56">
        <v>0</v>
      </c>
      <c r="T61" s="58">
        <f t="shared" si="8"/>
        <v>0</v>
      </c>
      <c r="U61" s="56">
        <v>0</v>
      </c>
      <c r="V61" s="58">
        <f t="shared" si="9"/>
        <v>0</v>
      </c>
      <c r="W61" s="56">
        <v>0</v>
      </c>
      <c r="X61" s="58">
        <f t="shared" si="10"/>
        <v>0</v>
      </c>
      <c r="Y61" s="56">
        <v>0</v>
      </c>
      <c r="Z61" s="58">
        <f t="shared" si="11"/>
        <v>0</v>
      </c>
      <c r="AA61" s="56">
        <v>0</v>
      </c>
      <c r="AB61" s="58">
        <f t="shared" si="12"/>
        <v>0</v>
      </c>
      <c r="AC61" s="56">
        <v>0</v>
      </c>
      <c r="AD61" s="58">
        <f t="shared" si="13"/>
        <v>0</v>
      </c>
      <c r="AE61" s="56">
        <v>0</v>
      </c>
      <c r="AF61" s="58">
        <f t="shared" si="14"/>
        <v>0</v>
      </c>
      <c r="AG61" s="56">
        <v>0</v>
      </c>
      <c r="AH61" s="58">
        <f t="shared" si="15"/>
        <v>0</v>
      </c>
      <c r="AI61" s="56">
        <v>0</v>
      </c>
      <c r="AJ61" s="58">
        <f t="shared" si="16"/>
        <v>0</v>
      </c>
      <c r="AM61" s="47">
        <f t="shared" si="17"/>
        <v>2422547</v>
      </c>
      <c r="AN61" s="47">
        <v>180860</v>
      </c>
      <c r="AO61" s="47">
        <v>179931</v>
      </c>
      <c r="AP61" s="47">
        <v>179512</v>
      </c>
      <c r="AQ61" s="47">
        <v>198858</v>
      </c>
      <c r="AR61" s="47">
        <v>209794</v>
      </c>
      <c r="AS61" s="47">
        <v>216018</v>
      </c>
      <c r="AT61" s="47">
        <v>209137</v>
      </c>
      <c r="AU61" s="47">
        <v>182873</v>
      </c>
      <c r="AV61" s="47">
        <v>155726</v>
      </c>
      <c r="AW61" s="47">
        <v>148516</v>
      </c>
      <c r="AX61" s="47">
        <v>143589</v>
      </c>
      <c r="AY61" s="47">
        <v>123992</v>
      </c>
      <c r="AZ61" s="47">
        <v>97546</v>
      </c>
      <c r="BA61" s="47">
        <v>67167</v>
      </c>
      <c r="BB61" s="47">
        <v>48181</v>
      </c>
      <c r="BC61" s="47">
        <v>80847</v>
      </c>
    </row>
    <row r="62" spans="1:55" ht="12" x14ac:dyDescent="0.25">
      <c r="A62" s="56" t="s">
        <v>115</v>
      </c>
      <c r="B62" s="57" t="s">
        <v>154</v>
      </c>
      <c r="C62" s="54">
        <f t="shared" si="18"/>
        <v>0</v>
      </c>
      <c r="D62" s="55">
        <f t="shared" si="19"/>
        <v>0</v>
      </c>
      <c r="E62" s="56">
        <v>0</v>
      </c>
      <c r="F62" s="58">
        <f t="shared" si="1"/>
        <v>0</v>
      </c>
      <c r="G62" s="56">
        <v>0</v>
      </c>
      <c r="H62" s="58">
        <f t="shared" si="2"/>
        <v>0</v>
      </c>
      <c r="I62" s="61">
        <v>0</v>
      </c>
      <c r="J62" s="58">
        <f t="shared" si="3"/>
        <v>0</v>
      </c>
      <c r="K62" s="61">
        <v>0</v>
      </c>
      <c r="L62" s="58">
        <f t="shared" si="4"/>
        <v>0</v>
      </c>
      <c r="M62" s="56">
        <v>0</v>
      </c>
      <c r="N62" s="58">
        <f t="shared" si="5"/>
        <v>0</v>
      </c>
      <c r="O62" s="56">
        <v>0</v>
      </c>
      <c r="P62" s="58">
        <f t="shared" si="6"/>
        <v>0</v>
      </c>
      <c r="Q62" s="56">
        <v>0</v>
      </c>
      <c r="R62" s="58">
        <f t="shared" si="7"/>
        <v>0</v>
      </c>
      <c r="S62" s="56">
        <v>0</v>
      </c>
      <c r="T62" s="58">
        <f t="shared" si="8"/>
        <v>0</v>
      </c>
      <c r="U62" s="56">
        <v>0</v>
      </c>
      <c r="V62" s="58">
        <f t="shared" si="9"/>
        <v>0</v>
      </c>
      <c r="W62" s="56">
        <v>0</v>
      </c>
      <c r="X62" s="58">
        <f t="shared" si="10"/>
        <v>0</v>
      </c>
      <c r="Y62" s="56">
        <v>0</v>
      </c>
      <c r="Z62" s="58">
        <f t="shared" si="11"/>
        <v>0</v>
      </c>
      <c r="AA62" s="56">
        <v>0</v>
      </c>
      <c r="AB62" s="58">
        <f t="shared" si="12"/>
        <v>0</v>
      </c>
      <c r="AC62" s="56">
        <v>0</v>
      </c>
      <c r="AD62" s="58">
        <f t="shared" si="13"/>
        <v>0</v>
      </c>
      <c r="AE62" s="56">
        <v>0</v>
      </c>
      <c r="AF62" s="58">
        <f t="shared" si="14"/>
        <v>0</v>
      </c>
      <c r="AG62" s="56">
        <v>0</v>
      </c>
      <c r="AH62" s="58">
        <f t="shared" si="15"/>
        <v>0</v>
      </c>
      <c r="AI62" s="56">
        <v>0</v>
      </c>
      <c r="AJ62" s="58">
        <f t="shared" si="16"/>
        <v>0</v>
      </c>
      <c r="AM62" s="47">
        <f t="shared" si="17"/>
        <v>2422547</v>
      </c>
      <c r="AN62" s="47">
        <v>180860</v>
      </c>
      <c r="AO62" s="47">
        <v>179931</v>
      </c>
      <c r="AP62" s="47">
        <v>179512</v>
      </c>
      <c r="AQ62" s="47">
        <v>198858</v>
      </c>
      <c r="AR62" s="47">
        <v>209794</v>
      </c>
      <c r="AS62" s="47">
        <v>216018</v>
      </c>
      <c r="AT62" s="47">
        <v>209137</v>
      </c>
      <c r="AU62" s="47">
        <v>182873</v>
      </c>
      <c r="AV62" s="47">
        <v>155726</v>
      </c>
      <c r="AW62" s="47">
        <v>148516</v>
      </c>
      <c r="AX62" s="47">
        <v>143589</v>
      </c>
      <c r="AY62" s="47">
        <v>123992</v>
      </c>
      <c r="AZ62" s="47">
        <v>97546</v>
      </c>
      <c r="BA62" s="47">
        <v>67167</v>
      </c>
      <c r="BB62" s="47">
        <v>48181</v>
      </c>
      <c r="BC62" s="47">
        <v>80847</v>
      </c>
    </row>
    <row r="63" spans="1:55" ht="12" x14ac:dyDescent="0.25">
      <c r="A63" s="56" t="s">
        <v>116</v>
      </c>
      <c r="B63" s="57" t="s">
        <v>117</v>
      </c>
      <c r="C63" s="54">
        <f t="shared" si="18"/>
        <v>0</v>
      </c>
      <c r="D63" s="55">
        <f t="shared" si="19"/>
        <v>0</v>
      </c>
      <c r="E63" s="56">
        <v>0</v>
      </c>
      <c r="F63" s="58">
        <f t="shared" si="1"/>
        <v>0</v>
      </c>
      <c r="G63" s="56">
        <v>0</v>
      </c>
      <c r="H63" s="58">
        <f t="shared" si="2"/>
        <v>0</v>
      </c>
      <c r="I63" s="61">
        <v>0</v>
      </c>
      <c r="J63" s="58">
        <f t="shared" si="3"/>
        <v>0</v>
      </c>
      <c r="K63" s="61">
        <v>0</v>
      </c>
      <c r="L63" s="58">
        <f t="shared" si="4"/>
        <v>0</v>
      </c>
      <c r="M63" s="56">
        <v>0</v>
      </c>
      <c r="N63" s="58">
        <f t="shared" si="5"/>
        <v>0</v>
      </c>
      <c r="O63" s="56">
        <v>0</v>
      </c>
      <c r="P63" s="58">
        <f t="shared" si="6"/>
        <v>0</v>
      </c>
      <c r="Q63" s="56">
        <v>0</v>
      </c>
      <c r="R63" s="58">
        <f t="shared" si="7"/>
        <v>0</v>
      </c>
      <c r="S63" s="56">
        <v>0</v>
      </c>
      <c r="T63" s="58">
        <f t="shared" si="8"/>
        <v>0</v>
      </c>
      <c r="U63" s="56">
        <v>0</v>
      </c>
      <c r="V63" s="58">
        <f t="shared" si="9"/>
        <v>0</v>
      </c>
      <c r="W63" s="56">
        <v>0</v>
      </c>
      <c r="X63" s="58">
        <f t="shared" si="10"/>
        <v>0</v>
      </c>
      <c r="Y63" s="56">
        <v>0</v>
      </c>
      <c r="Z63" s="58">
        <f t="shared" si="11"/>
        <v>0</v>
      </c>
      <c r="AA63" s="56">
        <v>0</v>
      </c>
      <c r="AB63" s="58">
        <f t="shared" si="12"/>
        <v>0</v>
      </c>
      <c r="AC63" s="56">
        <v>0</v>
      </c>
      <c r="AD63" s="58">
        <f t="shared" si="13"/>
        <v>0</v>
      </c>
      <c r="AE63" s="56">
        <v>0</v>
      </c>
      <c r="AF63" s="58">
        <f t="shared" si="14"/>
        <v>0</v>
      </c>
      <c r="AG63" s="56">
        <v>0</v>
      </c>
      <c r="AH63" s="58">
        <f t="shared" si="15"/>
        <v>0</v>
      </c>
      <c r="AI63" s="56">
        <v>0</v>
      </c>
      <c r="AJ63" s="58">
        <f t="shared" si="16"/>
        <v>0</v>
      </c>
      <c r="AM63" s="47">
        <f t="shared" si="17"/>
        <v>2422547</v>
      </c>
      <c r="AN63" s="47">
        <v>180860</v>
      </c>
      <c r="AO63" s="47">
        <v>179931</v>
      </c>
      <c r="AP63" s="47">
        <v>179512</v>
      </c>
      <c r="AQ63" s="47">
        <v>198858</v>
      </c>
      <c r="AR63" s="47">
        <v>209794</v>
      </c>
      <c r="AS63" s="47">
        <v>216018</v>
      </c>
      <c r="AT63" s="47">
        <v>209137</v>
      </c>
      <c r="AU63" s="47">
        <v>182873</v>
      </c>
      <c r="AV63" s="47">
        <v>155726</v>
      </c>
      <c r="AW63" s="47">
        <v>148516</v>
      </c>
      <c r="AX63" s="47">
        <v>143589</v>
      </c>
      <c r="AY63" s="47">
        <v>123992</v>
      </c>
      <c r="AZ63" s="47">
        <v>97546</v>
      </c>
      <c r="BA63" s="47">
        <v>67167</v>
      </c>
      <c r="BB63" s="47">
        <v>48181</v>
      </c>
      <c r="BC63" s="47">
        <v>80847</v>
      </c>
    </row>
    <row r="64" spans="1:55" ht="12" x14ac:dyDescent="0.25">
      <c r="A64" s="56" t="s">
        <v>118</v>
      </c>
      <c r="B64" s="57" t="s">
        <v>155</v>
      </c>
      <c r="C64" s="54">
        <f t="shared" si="18"/>
        <v>58</v>
      </c>
      <c r="D64" s="55">
        <f t="shared" si="19"/>
        <v>2.3941743957908761</v>
      </c>
      <c r="E64" s="56">
        <v>4</v>
      </c>
      <c r="F64" s="58">
        <f t="shared" si="1"/>
        <v>2.2116554240849275</v>
      </c>
      <c r="G64" s="56">
        <v>0</v>
      </c>
      <c r="H64" s="58">
        <f t="shared" si="2"/>
        <v>0</v>
      </c>
      <c r="I64" s="61">
        <v>0</v>
      </c>
      <c r="J64" s="58">
        <f t="shared" si="3"/>
        <v>0</v>
      </c>
      <c r="K64" s="61">
        <v>0</v>
      </c>
      <c r="L64" s="58">
        <f t="shared" si="4"/>
        <v>0</v>
      </c>
      <c r="M64" s="56">
        <v>0</v>
      </c>
      <c r="N64" s="58">
        <f t="shared" si="5"/>
        <v>0</v>
      </c>
      <c r="O64" s="56">
        <v>0</v>
      </c>
      <c r="P64" s="58">
        <f t="shared" si="6"/>
        <v>0</v>
      </c>
      <c r="Q64" s="56">
        <v>1</v>
      </c>
      <c r="R64" s="58">
        <f t="shared" si="7"/>
        <v>0.47815546746869275</v>
      </c>
      <c r="S64" s="56">
        <v>4</v>
      </c>
      <c r="T64" s="58">
        <f t="shared" si="8"/>
        <v>2.1873103191832581</v>
      </c>
      <c r="U64" s="56">
        <v>5</v>
      </c>
      <c r="V64" s="58">
        <f t="shared" si="9"/>
        <v>3.2107676303250581</v>
      </c>
      <c r="W64" s="56">
        <v>4</v>
      </c>
      <c r="X64" s="58">
        <f t="shared" si="10"/>
        <v>2.6933125050499611</v>
      </c>
      <c r="Y64" s="56">
        <v>10</v>
      </c>
      <c r="Z64" s="58">
        <f t="shared" si="11"/>
        <v>6.9643217795235008</v>
      </c>
      <c r="AA64" s="56">
        <v>7</v>
      </c>
      <c r="AB64" s="58">
        <f t="shared" si="12"/>
        <v>5.645525517775341</v>
      </c>
      <c r="AC64" s="56">
        <v>6</v>
      </c>
      <c r="AD64" s="58">
        <f t="shared" si="13"/>
        <v>6.1509441699300842</v>
      </c>
      <c r="AE64" s="56">
        <v>6</v>
      </c>
      <c r="AF64" s="58">
        <f t="shared" si="14"/>
        <v>8.9329581490910712</v>
      </c>
      <c r="AG64" s="56">
        <v>4</v>
      </c>
      <c r="AH64" s="58">
        <f t="shared" si="15"/>
        <v>8.3020277702828906</v>
      </c>
      <c r="AI64" s="56">
        <v>7</v>
      </c>
      <c r="AJ64" s="58">
        <f t="shared" si="16"/>
        <v>8.6583299318465752</v>
      </c>
      <c r="AM64" s="47">
        <f t="shared" si="17"/>
        <v>2422547</v>
      </c>
      <c r="AN64" s="47">
        <v>180860</v>
      </c>
      <c r="AO64" s="47">
        <v>179931</v>
      </c>
      <c r="AP64" s="47">
        <v>179512</v>
      </c>
      <c r="AQ64" s="47">
        <v>198858</v>
      </c>
      <c r="AR64" s="47">
        <v>209794</v>
      </c>
      <c r="AS64" s="47">
        <v>216018</v>
      </c>
      <c r="AT64" s="47">
        <v>209137</v>
      </c>
      <c r="AU64" s="47">
        <v>182873</v>
      </c>
      <c r="AV64" s="47">
        <v>155726</v>
      </c>
      <c r="AW64" s="47">
        <v>148516</v>
      </c>
      <c r="AX64" s="47">
        <v>143589</v>
      </c>
      <c r="AY64" s="47">
        <v>123992</v>
      </c>
      <c r="AZ64" s="47">
        <v>97546</v>
      </c>
      <c r="BA64" s="47">
        <v>67167</v>
      </c>
      <c r="BB64" s="47">
        <v>48181</v>
      </c>
      <c r="BC64" s="47">
        <v>80847</v>
      </c>
    </row>
    <row r="65" spans="1:55" ht="12" x14ac:dyDescent="0.25">
      <c r="A65" s="56" t="s">
        <v>119</v>
      </c>
      <c r="B65" s="57" t="s">
        <v>120</v>
      </c>
      <c r="C65" s="54">
        <f t="shared" si="18"/>
        <v>4</v>
      </c>
      <c r="D65" s="55">
        <f t="shared" si="19"/>
        <v>0.16511547557178458</v>
      </c>
      <c r="E65" s="56">
        <v>0</v>
      </c>
      <c r="F65" s="58">
        <f t="shared" si="1"/>
        <v>0</v>
      </c>
      <c r="G65" s="56">
        <v>0</v>
      </c>
      <c r="H65" s="58">
        <f t="shared" si="2"/>
        <v>0</v>
      </c>
      <c r="I65" s="61">
        <v>0</v>
      </c>
      <c r="J65" s="58">
        <f t="shared" si="3"/>
        <v>0</v>
      </c>
      <c r="K65" s="61">
        <v>0</v>
      </c>
      <c r="L65" s="58">
        <f t="shared" si="4"/>
        <v>0</v>
      </c>
      <c r="M65" s="56">
        <v>0</v>
      </c>
      <c r="N65" s="58">
        <f t="shared" si="5"/>
        <v>0</v>
      </c>
      <c r="O65" s="56">
        <v>0</v>
      </c>
      <c r="P65" s="58">
        <f t="shared" si="6"/>
        <v>0</v>
      </c>
      <c r="Q65" s="56">
        <v>0</v>
      </c>
      <c r="R65" s="58">
        <f t="shared" si="7"/>
        <v>0</v>
      </c>
      <c r="S65" s="56">
        <v>0</v>
      </c>
      <c r="T65" s="58">
        <f t="shared" si="8"/>
        <v>0</v>
      </c>
      <c r="U65" s="56">
        <v>0</v>
      </c>
      <c r="V65" s="58">
        <f t="shared" si="9"/>
        <v>0</v>
      </c>
      <c r="W65" s="56">
        <v>1</v>
      </c>
      <c r="X65" s="58">
        <f t="shared" si="10"/>
        <v>0.67332812626249028</v>
      </c>
      <c r="Y65" s="56">
        <v>0</v>
      </c>
      <c r="Z65" s="58">
        <f t="shared" si="11"/>
        <v>0</v>
      </c>
      <c r="AA65" s="56">
        <v>0</v>
      </c>
      <c r="AB65" s="58">
        <f t="shared" si="12"/>
        <v>0</v>
      </c>
      <c r="AC65" s="56">
        <v>0</v>
      </c>
      <c r="AD65" s="58">
        <f t="shared" si="13"/>
        <v>0</v>
      </c>
      <c r="AE65" s="56">
        <v>0</v>
      </c>
      <c r="AF65" s="58">
        <f t="shared" si="14"/>
        <v>0</v>
      </c>
      <c r="AG65" s="56">
        <v>2</v>
      </c>
      <c r="AH65" s="58">
        <f t="shared" si="15"/>
        <v>4.1510138851414453</v>
      </c>
      <c r="AI65" s="56">
        <v>1</v>
      </c>
      <c r="AJ65" s="58">
        <f t="shared" si="16"/>
        <v>1.2369042759780819</v>
      </c>
      <c r="AM65" s="47">
        <f t="shared" si="17"/>
        <v>2422547</v>
      </c>
      <c r="AN65" s="47">
        <v>180860</v>
      </c>
      <c r="AO65" s="47">
        <v>179931</v>
      </c>
      <c r="AP65" s="47">
        <v>179512</v>
      </c>
      <c r="AQ65" s="47">
        <v>198858</v>
      </c>
      <c r="AR65" s="47">
        <v>209794</v>
      </c>
      <c r="AS65" s="47">
        <v>216018</v>
      </c>
      <c r="AT65" s="47">
        <v>209137</v>
      </c>
      <c r="AU65" s="47">
        <v>182873</v>
      </c>
      <c r="AV65" s="47">
        <v>155726</v>
      </c>
      <c r="AW65" s="47">
        <v>148516</v>
      </c>
      <c r="AX65" s="47">
        <v>143589</v>
      </c>
      <c r="AY65" s="47">
        <v>123992</v>
      </c>
      <c r="AZ65" s="47">
        <v>97546</v>
      </c>
      <c r="BA65" s="47">
        <v>67167</v>
      </c>
      <c r="BB65" s="47">
        <v>48181</v>
      </c>
      <c r="BC65" s="47">
        <v>80847</v>
      </c>
    </row>
    <row r="66" spans="1:55" ht="12" x14ac:dyDescent="0.25">
      <c r="A66" s="56" t="s">
        <v>121</v>
      </c>
      <c r="B66" s="57" t="s">
        <v>122</v>
      </c>
      <c r="C66" s="54">
        <f t="shared" si="18"/>
        <v>0</v>
      </c>
      <c r="D66" s="55">
        <f t="shared" si="19"/>
        <v>0</v>
      </c>
      <c r="E66" s="56">
        <v>0</v>
      </c>
      <c r="F66" s="58">
        <f t="shared" si="1"/>
        <v>0</v>
      </c>
      <c r="G66" s="56">
        <v>0</v>
      </c>
      <c r="H66" s="58">
        <f t="shared" si="2"/>
        <v>0</v>
      </c>
      <c r="I66" s="61">
        <v>0</v>
      </c>
      <c r="J66" s="58">
        <f t="shared" si="3"/>
        <v>0</v>
      </c>
      <c r="K66" s="61">
        <v>0</v>
      </c>
      <c r="L66" s="58">
        <f t="shared" si="4"/>
        <v>0</v>
      </c>
      <c r="M66" s="56">
        <v>0</v>
      </c>
      <c r="N66" s="58">
        <f t="shared" si="5"/>
        <v>0</v>
      </c>
      <c r="O66" s="56">
        <v>0</v>
      </c>
      <c r="P66" s="58">
        <f t="shared" si="6"/>
        <v>0</v>
      </c>
      <c r="Q66" s="56">
        <v>0</v>
      </c>
      <c r="R66" s="58">
        <f t="shared" si="7"/>
        <v>0</v>
      </c>
      <c r="S66" s="56">
        <v>0</v>
      </c>
      <c r="T66" s="58">
        <f t="shared" si="8"/>
        <v>0</v>
      </c>
      <c r="U66" s="56">
        <v>0</v>
      </c>
      <c r="V66" s="58">
        <f t="shared" si="9"/>
        <v>0</v>
      </c>
      <c r="W66" s="56">
        <v>0</v>
      </c>
      <c r="X66" s="58">
        <f t="shared" si="10"/>
        <v>0</v>
      </c>
      <c r="Y66" s="56">
        <v>0</v>
      </c>
      <c r="Z66" s="58">
        <f t="shared" si="11"/>
        <v>0</v>
      </c>
      <c r="AA66" s="56">
        <v>0</v>
      </c>
      <c r="AB66" s="58">
        <f t="shared" si="12"/>
        <v>0</v>
      </c>
      <c r="AC66" s="56">
        <v>0</v>
      </c>
      <c r="AD66" s="58">
        <f t="shared" si="13"/>
        <v>0</v>
      </c>
      <c r="AE66" s="56">
        <v>0</v>
      </c>
      <c r="AF66" s="58">
        <f t="shared" si="14"/>
        <v>0</v>
      </c>
      <c r="AG66" s="56">
        <v>0</v>
      </c>
      <c r="AH66" s="58">
        <f t="shared" si="15"/>
        <v>0</v>
      </c>
      <c r="AI66" s="56">
        <v>0</v>
      </c>
      <c r="AJ66" s="58">
        <f t="shared" si="16"/>
        <v>0</v>
      </c>
      <c r="AM66" s="47">
        <f t="shared" si="17"/>
        <v>2422547</v>
      </c>
      <c r="AN66" s="47">
        <v>180860</v>
      </c>
      <c r="AO66" s="47">
        <v>179931</v>
      </c>
      <c r="AP66" s="47">
        <v>179512</v>
      </c>
      <c r="AQ66" s="47">
        <v>198858</v>
      </c>
      <c r="AR66" s="47">
        <v>209794</v>
      </c>
      <c r="AS66" s="47">
        <v>216018</v>
      </c>
      <c r="AT66" s="47">
        <v>209137</v>
      </c>
      <c r="AU66" s="47">
        <v>182873</v>
      </c>
      <c r="AV66" s="47">
        <v>155726</v>
      </c>
      <c r="AW66" s="47">
        <v>148516</v>
      </c>
      <c r="AX66" s="47">
        <v>143589</v>
      </c>
      <c r="AY66" s="47">
        <v>123992</v>
      </c>
      <c r="AZ66" s="47">
        <v>97546</v>
      </c>
      <c r="BA66" s="47">
        <v>67167</v>
      </c>
      <c r="BB66" s="47">
        <v>48181</v>
      </c>
      <c r="BC66" s="47">
        <v>80847</v>
      </c>
    </row>
    <row r="67" spans="1:55" ht="12" x14ac:dyDescent="0.25">
      <c r="A67" s="56" t="s">
        <v>123</v>
      </c>
      <c r="B67" s="57" t="s">
        <v>124</v>
      </c>
      <c r="C67" s="54">
        <f t="shared" si="18"/>
        <v>43</v>
      </c>
      <c r="D67" s="55">
        <f t="shared" si="19"/>
        <v>1.774991362396684</v>
      </c>
      <c r="E67" s="56">
        <v>0</v>
      </c>
      <c r="F67" s="58">
        <f t="shared" si="1"/>
        <v>0</v>
      </c>
      <c r="G67" s="56">
        <v>0</v>
      </c>
      <c r="H67" s="58">
        <f t="shared" si="2"/>
        <v>0</v>
      </c>
      <c r="I67" s="61">
        <v>0</v>
      </c>
      <c r="J67" s="58">
        <f t="shared" si="3"/>
        <v>0</v>
      </c>
      <c r="K67" s="61">
        <v>0</v>
      </c>
      <c r="L67" s="58">
        <f t="shared" si="4"/>
        <v>0</v>
      </c>
      <c r="M67" s="56">
        <v>0</v>
      </c>
      <c r="N67" s="58">
        <f t="shared" si="5"/>
        <v>0</v>
      </c>
      <c r="O67" s="56">
        <v>0</v>
      </c>
      <c r="P67" s="58">
        <f t="shared" si="6"/>
        <v>0</v>
      </c>
      <c r="Q67" s="56">
        <v>0</v>
      </c>
      <c r="R67" s="58">
        <f t="shared" si="7"/>
        <v>0</v>
      </c>
      <c r="S67" s="56">
        <v>0</v>
      </c>
      <c r="T67" s="58">
        <f t="shared" si="8"/>
        <v>0</v>
      </c>
      <c r="U67" s="56">
        <v>1</v>
      </c>
      <c r="V67" s="58">
        <f t="shared" si="9"/>
        <v>0.64215352606501164</v>
      </c>
      <c r="W67" s="56">
        <v>3</v>
      </c>
      <c r="X67" s="58">
        <f t="shared" si="10"/>
        <v>2.0199843787874707</v>
      </c>
      <c r="Y67" s="56">
        <v>3</v>
      </c>
      <c r="Z67" s="58">
        <f t="shared" si="11"/>
        <v>2.0892965338570502</v>
      </c>
      <c r="AA67" s="56">
        <v>7</v>
      </c>
      <c r="AB67" s="58">
        <f t="shared" si="12"/>
        <v>5.645525517775341</v>
      </c>
      <c r="AC67" s="56">
        <v>5</v>
      </c>
      <c r="AD67" s="58">
        <f t="shared" si="13"/>
        <v>5.1257868082750706</v>
      </c>
      <c r="AE67" s="56">
        <v>3</v>
      </c>
      <c r="AF67" s="58">
        <f t="shared" si="14"/>
        <v>4.4664790745455356</v>
      </c>
      <c r="AG67" s="56">
        <v>6</v>
      </c>
      <c r="AH67" s="58">
        <f t="shared" si="15"/>
        <v>12.453041655424338</v>
      </c>
      <c r="AI67" s="56">
        <v>15</v>
      </c>
      <c r="AJ67" s="58">
        <f t="shared" si="16"/>
        <v>18.553564139671231</v>
      </c>
      <c r="AM67" s="47">
        <f t="shared" si="17"/>
        <v>2422547</v>
      </c>
      <c r="AN67" s="47">
        <v>180860</v>
      </c>
      <c r="AO67" s="47">
        <v>179931</v>
      </c>
      <c r="AP67" s="47">
        <v>179512</v>
      </c>
      <c r="AQ67" s="47">
        <v>198858</v>
      </c>
      <c r="AR67" s="47">
        <v>209794</v>
      </c>
      <c r="AS67" s="47">
        <v>216018</v>
      </c>
      <c r="AT67" s="47">
        <v>209137</v>
      </c>
      <c r="AU67" s="47">
        <v>182873</v>
      </c>
      <c r="AV67" s="47">
        <v>155726</v>
      </c>
      <c r="AW67" s="47">
        <v>148516</v>
      </c>
      <c r="AX67" s="47">
        <v>143589</v>
      </c>
      <c r="AY67" s="47">
        <v>123992</v>
      </c>
      <c r="AZ67" s="47">
        <v>97546</v>
      </c>
      <c r="BA67" s="47">
        <v>67167</v>
      </c>
      <c r="BB67" s="47">
        <v>48181</v>
      </c>
      <c r="BC67" s="47">
        <v>80847</v>
      </c>
    </row>
    <row r="68" spans="1:55" ht="12" x14ac:dyDescent="0.25">
      <c r="A68" s="56" t="s">
        <v>125</v>
      </c>
      <c r="B68" s="57" t="s">
        <v>126</v>
      </c>
      <c r="C68" s="54">
        <f t="shared" si="18"/>
        <v>1</v>
      </c>
      <c r="D68" s="55">
        <f t="shared" si="19"/>
        <v>4.1278868892946144E-2</v>
      </c>
      <c r="E68" s="56">
        <v>0</v>
      </c>
      <c r="F68" s="58">
        <f t="shared" si="1"/>
        <v>0</v>
      </c>
      <c r="G68" s="56">
        <v>0</v>
      </c>
      <c r="H68" s="58">
        <f t="shared" si="2"/>
        <v>0</v>
      </c>
      <c r="I68" s="61">
        <v>0</v>
      </c>
      <c r="J68" s="58">
        <f t="shared" si="3"/>
        <v>0</v>
      </c>
      <c r="K68" s="61">
        <v>0</v>
      </c>
      <c r="L68" s="58">
        <f t="shared" si="4"/>
        <v>0</v>
      </c>
      <c r="M68" s="56">
        <v>0</v>
      </c>
      <c r="N68" s="58">
        <f t="shared" si="5"/>
        <v>0</v>
      </c>
      <c r="O68" s="56">
        <v>0</v>
      </c>
      <c r="P68" s="58">
        <f t="shared" si="6"/>
        <v>0</v>
      </c>
      <c r="Q68" s="56">
        <v>0</v>
      </c>
      <c r="R68" s="58">
        <f t="shared" si="7"/>
        <v>0</v>
      </c>
      <c r="S68" s="56">
        <v>0</v>
      </c>
      <c r="T68" s="58">
        <f t="shared" si="8"/>
        <v>0</v>
      </c>
      <c r="U68" s="56">
        <v>0</v>
      </c>
      <c r="V68" s="58">
        <f t="shared" si="9"/>
        <v>0</v>
      </c>
      <c r="W68" s="56">
        <v>0</v>
      </c>
      <c r="X68" s="58">
        <f t="shared" si="10"/>
        <v>0</v>
      </c>
      <c r="Y68" s="56">
        <v>0</v>
      </c>
      <c r="Z68" s="58">
        <f t="shared" si="11"/>
        <v>0</v>
      </c>
      <c r="AA68" s="56">
        <v>0</v>
      </c>
      <c r="AB68" s="58">
        <f t="shared" si="12"/>
        <v>0</v>
      </c>
      <c r="AC68" s="56">
        <v>1</v>
      </c>
      <c r="AD68" s="58">
        <f t="shared" si="13"/>
        <v>1.025157361655014</v>
      </c>
      <c r="AE68" s="56">
        <v>0</v>
      </c>
      <c r="AF68" s="58">
        <f t="shared" si="14"/>
        <v>0</v>
      </c>
      <c r="AG68" s="56">
        <v>0</v>
      </c>
      <c r="AH68" s="58">
        <f t="shared" si="15"/>
        <v>0</v>
      </c>
      <c r="AI68" s="56">
        <v>0</v>
      </c>
      <c r="AJ68" s="58">
        <f t="shared" si="16"/>
        <v>0</v>
      </c>
      <c r="AM68" s="47">
        <f t="shared" si="17"/>
        <v>2422547</v>
      </c>
      <c r="AN68" s="47">
        <v>180860</v>
      </c>
      <c r="AO68" s="47">
        <v>179931</v>
      </c>
      <c r="AP68" s="47">
        <v>179512</v>
      </c>
      <c r="AQ68" s="47">
        <v>198858</v>
      </c>
      <c r="AR68" s="47">
        <v>209794</v>
      </c>
      <c r="AS68" s="47">
        <v>216018</v>
      </c>
      <c r="AT68" s="47">
        <v>209137</v>
      </c>
      <c r="AU68" s="47">
        <v>182873</v>
      </c>
      <c r="AV68" s="47">
        <v>155726</v>
      </c>
      <c r="AW68" s="47">
        <v>148516</v>
      </c>
      <c r="AX68" s="47">
        <v>143589</v>
      </c>
      <c r="AY68" s="47">
        <v>123992</v>
      </c>
      <c r="AZ68" s="47">
        <v>97546</v>
      </c>
      <c r="BA68" s="47">
        <v>67167</v>
      </c>
      <c r="BB68" s="47">
        <v>48181</v>
      </c>
      <c r="BC68" s="47">
        <v>80847</v>
      </c>
    </row>
    <row r="69" spans="1:55" ht="12" x14ac:dyDescent="0.25">
      <c r="A69" s="56" t="s">
        <v>127</v>
      </c>
      <c r="B69" s="57" t="s">
        <v>156</v>
      </c>
      <c r="C69" s="54">
        <f t="shared" si="18"/>
        <v>16</v>
      </c>
      <c r="D69" s="55">
        <f t="shared" si="19"/>
        <v>0.6604619022871383</v>
      </c>
      <c r="E69" s="56">
        <v>4</v>
      </c>
      <c r="F69" s="58">
        <f t="shared" si="1"/>
        <v>2.2116554240849275</v>
      </c>
      <c r="G69" s="56">
        <v>0</v>
      </c>
      <c r="H69" s="58">
        <f t="shared" si="2"/>
        <v>0</v>
      </c>
      <c r="I69" s="61">
        <v>0</v>
      </c>
      <c r="J69" s="58">
        <f t="shared" si="3"/>
        <v>0</v>
      </c>
      <c r="K69" s="61">
        <v>1</v>
      </c>
      <c r="L69" s="58">
        <f t="shared" si="4"/>
        <v>0.50287139566927153</v>
      </c>
      <c r="M69" s="56">
        <v>0</v>
      </c>
      <c r="N69" s="58">
        <f t="shared" si="5"/>
        <v>0</v>
      </c>
      <c r="O69" s="56">
        <v>1</v>
      </c>
      <c r="P69" s="58">
        <f t="shared" si="6"/>
        <v>0.46292438593080204</v>
      </c>
      <c r="Q69" s="56">
        <v>0</v>
      </c>
      <c r="R69" s="58">
        <f t="shared" si="7"/>
        <v>0</v>
      </c>
      <c r="S69" s="56">
        <v>1</v>
      </c>
      <c r="T69" s="58">
        <f t="shared" si="8"/>
        <v>0.54682757979581453</v>
      </c>
      <c r="U69" s="56">
        <v>0</v>
      </c>
      <c r="V69" s="58">
        <f t="shared" si="9"/>
        <v>0</v>
      </c>
      <c r="W69" s="56">
        <v>2</v>
      </c>
      <c r="X69" s="58">
        <f t="shared" si="10"/>
        <v>1.3466562525249806</v>
      </c>
      <c r="Y69" s="56">
        <v>2</v>
      </c>
      <c r="Z69" s="58">
        <f t="shared" si="11"/>
        <v>1.3928643559047003</v>
      </c>
      <c r="AA69" s="56">
        <v>3</v>
      </c>
      <c r="AB69" s="58">
        <f t="shared" si="12"/>
        <v>2.4195109361894316</v>
      </c>
      <c r="AC69" s="56">
        <v>1</v>
      </c>
      <c r="AD69" s="58">
        <f t="shared" si="13"/>
        <v>1.025157361655014</v>
      </c>
      <c r="AE69" s="56">
        <v>0</v>
      </c>
      <c r="AF69" s="58">
        <f t="shared" si="14"/>
        <v>0</v>
      </c>
      <c r="AG69" s="56">
        <v>0</v>
      </c>
      <c r="AH69" s="58">
        <f t="shared" si="15"/>
        <v>0</v>
      </c>
      <c r="AI69" s="56">
        <v>1</v>
      </c>
      <c r="AJ69" s="58">
        <f t="shared" si="16"/>
        <v>1.2369042759780819</v>
      </c>
      <c r="AM69" s="47">
        <f t="shared" si="17"/>
        <v>2422547</v>
      </c>
      <c r="AN69" s="47">
        <v>180860</v>
      </c>
      <c r="AO69" s="47">
        <v>179931</v>
      </c>
      <c r="AP69" s="47">
        <v>179512</v>
      </c>
      <c r="AQ69" s="47">
        <v>198858</v>
      </c>
      <c r="AR69" s="47">
        <v>209794</v>
      </c>
      <c r="AS69" s="47">
        <v>216018</v>
      </c>
      <c r="AT69" s="47">
        <v>209137</v>
      </c>
      <c r="AU69" s="47">
        <v>182873</v>
      </c>
      <c r="AV69" s="47">
        <v>155726</v>
      </c>
      <c r="AW69" s="47">
        <v>148516</v>
      </c>
      <c r="AX69" s="47">
        <v>143589</v>
      </c>
      <c r="AY69" s="47">
        <v>123992</v>
      </c>
      <c r="AZ69" s="47">
        <v>97546</v>
      </c>
      <c r="BA69" s="47">
        <v>67167</v>
      </c>
      <c r="BB69" s="47">
        <v>48181</v>
      </c>
      <c r="BC69" s="47">
        <v>80847</v>
      </c>
    </row>
    <row r="70" spans="1:55" ht="12" x14ac:dyDescent="0.25">
      <c r="A70" s="56" t="s">
        <v>128</v>
      </c>
      <c r="B70" s="57" t="s">
        <v>129</v>
      </c>
      <c r="C70" s="54">
        <f t="shared" si="18"/>
        <v>1</v>
      </c>
      <c r="D70" s="55">
        <f t="shared" si="19"/>
        <v>4.1278868892946144E-2</v>
      </c>
      <c r="E70" s="56">
        <v>0</v>
      </c>
      <c r="F70" s="58">
        <f t="shared" si="1"/>
        <v>0</v>
      </c>
      <c r="G70" s="56">
        <v>0</v>
      </c>
      <c r="H70" s="58">
        <f t="shared" si="2"/>
        <v>0</v>
      </c>
      <c r="I70" s="61">
        <v>0</v>
      </c>
      <c r="J70" s="58">
        <f t="shared" si="3"/>
        <v>0</v>
      </c>
      <c r="K70" s="61">
        <v>0</v>
      </c>
      <c r="L70" s="58">
        <f t="shared" si="4"/>
        <v>0</v>
      </c>
      <c r="M70" s="56">
        <v>0</v>
      </c>
      <c r="N70" s="58">
        <f t="shared" si="5"/>
        <v>0</v>
      </c>
      <c r="O70" s="56">
        <v>0</v>
      </c>
      <c r="P70" s="58">
        <f t="shared" si="6"/>
        <v>0</v>
      </c>
      <c r="Q70" s="56">
        <v>0</v>
      </c>
      <c r="R70" s="58">
        <f t="shared" si="7"/>
        <v>0</v>
      </c>
      <c r="S70" s="56">
        <v>1</v>
      </c>
      <c r="T70" s="58">
        <f t="shared" si="8"/>
        <v>0.54682757979581453</v>
      </c>
      <c r="U70" s="56">
        <v>0</v>
      </c>
      <c r="V70" s="58">
        <f t="shared" si="9"/>
        <v>0</v>
      </c>
      <c r="W70" s="56">
        <v>0</v>
      </c>
      <c r="X70" s="58">
        <f t="shared" si="10"/>
        <v>0</v>
      </c>
      <c r="Y70" s="56">
        <v>0</v>
      </c>
      <c r="Z70" s="58">
        <f t="shared" si="11"/>
        <v>0</v>
      </c>
      <c r="AA70" s="56">
        <v>0</v>
      </c>
      <c r="AB70" s="58">
        <f t="shared" si="12"/>
        <v>0</v>
      </c>
      <c r="AC70" s="56">
        <v>0</v>
      </c>
      <c r="AD70" s="58">
        <f t="shared" si="13"/>
        <v>0</v>
      </c>
      <c r="AE70" s="56">
        <v>0</v>
      </c>
      <c r="AF70" s="58">
        <f t="shared" si="14"/>
        <v>0</v>
      </c>
      <c r="AG70" s="56">
        <v>0</v>
      </c>
      <c r="AH70" s="58">
        <f t="shared" si="15"/>
        <v>0</v>
      </c>
      <c r="AI70" s="56">
        <v>0</v>
      </c>
      <c r="AJ70" s="58">
        <f t="shared" si="16"/>
        <v>0</v>
      </c>
      <c r="AM70" s="47">
        <f t="shared" si="17"/>
        <v>2422547</v>
      </c>
      <c r="AN70" s="47">
        <v>180860</v>
      </c>
      <c r="AO70" s="47">
        <v>179931</v>
      </c>
      <c r="AP70" s="47">
        <v>179512</v>
      </c>
      <c r="AQ70" s="47">
        <v>198858</v>
      </c>
      <c r="AR70" s="47">
        <v>209794</v>
      </c>
      <c r="AS70" s="47">
        <v>216018</v>
      </c>
      <c r="AT70" s="47">
        <v>209137</v>
      </c>
      <c r="AU70" s="47">
        <v>182873</v>
      </c>
      <c r="AV70" s="47">
        <v>155726</v>
      </c>
      <c r="AW70" s="47">
        <v>148516</v>
      </c>
      <c r="AX70" s="47">
        <v>143589</v>
      </c>
      <c r="AY70" s="47">
        <v>123992</v>
      </c>
      <c r="AZ70" s="47">
        <v>97546</v>
      </c>
      <c r="BA70" s="47">
        <v>67167</v>
      </c>
      <c r="BB70" s="47">
        <v>48181</v>
      </c>
      <c r="BC70" s="47">
        <v>80847</v>
      </c>
    </row>
    <row r="71" spans="1:55" ht="12" x14ac:dyDescent="0.25">
      <c r="A71" s="56" t="s">
        <v>130</v>
      </c>
      <c r="B71" s="57" t="s">
        <v>131</v>
      </c>
      <c r="C71" s="54">
        <f t="shared" si="18"/>
        <v>54</v>
      </c>
      <c r="D71" s="55">
        <f t="shared" si="19"/>
        <v>2.2290589202190918</v>
      </c>
      <c r="E71" s="56">
        <v>4</v>
      </c>
      <c r="F71" s="58">
        <f t="shared" si="1"/>
        <v>2.2116554240849275</v>
      </c>
      <c r="G71" s="56">
        <v>4</v>
      </c>
      <c r="H71" s="58">
        <f t="shared" si="2"/>
        <v>2.2230744007425067</v>
      </c>
      <c r="I71" s="61">
        <v>3</v>
      </c>
      <c r="J71" s="58">
        <f t="shared" si="3"/>
        <v>1.6711974686929005</v>
      </c>
      <c r="K71" s="61">
        <v>2</v>
      </c>
      <c r="L71" s="58">
        <f t="shared" si="4"/>
        <v>1.0057427913385431</v>
      </c>
      <c r="M71" s="56">
        <v>2</v>
      </c>
      <c r="N71" s="58">
        <f t="shared" si="5"/>
        <v>0.95331611008894446</v>
      </c>
      <c r="O71" s="56">
        <v>4</v>
      </c>
      <c r="P71" s="58">
        <f t="shared" si="6"/>
        <v>1.8516975437232082</v>
      </c>
      <c r="Q71" s="56">
        <v>2</v>
      </c>
      <c r="R71" s="58">
        <f t="shared" si="7"/>
        <v>0.9563109349373855</v>
      </c>
      <c r="S71" s="56">
        <v>3</v>
      </c>
      <c r="T71" s="58">
        <f t="shared" si="8"/>
        <v>1.6404827393874437</v>
      </c>
      <c r="U71" s="56">
        <v>2</v>
      </c>
      <c r="V71" s="58">
        <f t="shared" si="9"/>
        <v>1.2843070521300233</v>
      </c>
      <c r="W71" s="56">
        <v>3</v>
      </c>
      <c r="X71" s="58">
        <f t="shared" si="10"/>
        <v>2.0199843787874707</v>
      </c>
      <c r="Y71" s="56">
        <v>5</v>
      </c>
      <c r="Z71" s="58">
        <f t="shared" si="11"/>
        <v>3.4821608897617504</v>
      </c>
      <c r="AA71" s="56">
        <v>4</v>
      </c>
      <c r="AB71" s="58">
        <f t="shared" si="12"/>
        <v>3.2260145815859089</v>
      </c>
      <c r="AC71" s="56">
        <v>4</v>
      </c>
      <c r="AD71" s="58">
        <f t="shared" si="13"/>
        <v>4.1006294466200561</v>
      </c>
      <c r="AE71" s="56">
        <v>7</v>
      </c>
      <c r="AF71" s="58">
        <f t="shared" si="14"/>
        <v>10.421784507272918</v>
      </c>
      <c r="AG71" s="56">
        <v>3</v>
      </c>
      <c r="AH71" s="58">
        <f t="shared" si="15"/>
        <v>6.2265208277121689</v>
      </c>
      <c r="AI71" s="56">
        <v>2</v>
      </c>
      <c r="AJ71" s="58">
        <f t="shared" si="16"/>
        <v>2.4738085519561639</v>
      </c>
      <c r="AM71" s="47">
        <f t="shared" si="17"/>
        <v>2422547</v>
      </c>
      <c r="AN71" s="47">
        <v>180860</v>
      </c>
      <c r="AO71" s="47">
        <v>179931</v>
      </c>
      <c r="AP71" s="47">
        <v>179512</v>
      </c>
      <c r="AQ71" s="47">
        <v>198858</v>
      </c>
      <c r="AR71" s="47">
        <v>209794</v>
      </c>
      <c r="AS71" s="47">
        <v>216018</v>
      </c>
      <c r="AT71" s="47">
        <v>209137</v>
      </c>
      <c r="AU71" s="47">
        <v>182873</v>
      </c>
      <c r="AV71" s="47">
        <v>155726</v>
      </c>
      <c r="AW71" s="47">
        <v>148516</v>
      </c>
      <c r="AX71" s="47">
        <v>143589</v>
      </c>
      <c r="AY71" s="47">
        <v>123992</v>
      </c>
      <c r="AZ71" s="47">
        <v>97546</v>
      </c>
      <c r="BA71" s="47">
        <v>67167</v>
      </c>
      <c r="BB71" s="47">
        <v>48181</v>
      </c>
      <c r="BC71" s="47">
        <v>80847</v>
      </c>
    </row>
    <row r="72" spans="1:55" ht="12" x14ac:dyDescent="0.25">
      <c r="A72" s="56" t="s">
        <v>132</v>
      </c>
      <c r="B72" s="57" t="s">
        <v>133</v>
      </c>
      <c r="C72" s="54">
        <f t="shared" si="18"/>
        <v>3</v>
      </c>
      <c r="D72" s="55">
        <f t="shared" ref="D72:D78" si="20">SUM(C72/AM72*100000)</f>
        <v>0.12383660667883842</v>
      </c>
      <c r="E72" s="56">
        <v>0</v>
      </c>
      <c r="F72" s="58">
        <f t="shared" ref="F72:F78" si="21">SUM(E72/AN72*100000)</f>
        <v>0</v>
      </c>
      <c r="G72" s="56">
        <v>1</v>
      </c>
      <c r="H72" s="58">
        <f t="shared" ref="H72:H78" si="22">SUM(G72/AO72*100000)</f>
        <v>0.55576860018562668</v>
      </c>
      <c r="I72" s="61">
        <v>0</v>
      </c>
      <c r="J72" s="58">
        <f t="shared" ref="J72:J78" si="23">SUM(I72/AP72*100000)</f>
        <v>0</v>
      </c>
      <c r="K72" s="61">
        <v>1</v>
      </c>
      <c r="L72" s="58">
        <f t="shared" ref="L72:L78" si="24">SUM(K72/AQ72*100000)</f>
        <v>0.50287139566927153</v>
      </c>
      <c r="M72" s="56">
        <v>0</v>
      </c>
      <c r="N72" s="58">
        <f t="shared" ref="N72:N78" si="25">SUM(M72/AR72*100000)</f>
        <v>0</v>
      </c>
      <c r="O72" s="56">
        <v>1</v>
      </c>
      <c r="P72" s="58">
        <f t="shared" ref="P72:P78" si="26">SUM(O72/AS72*100000)</f>
        <v>0.46292438593080204</v>
      </c>
      <c r="Q72" s="56">
        <v>0</v>
      </c>
      <c r="R72" s="58">
        <f t="shared" ref="R72:R78" si="27">SUM(Q72/AT72*100000)</f>
        <v>0</v>
      </c>
      <c r="S72" s="56">
        <v>0</v>
      </c>
      <c r="T72" s="58">
        <f t="shared" ref="T72:T78" si="28">SUM(S72/AU72*100000)</f>
        <v>0</v>
      </c>
      <c r="U72" s="56">
        <v>0</v>
      </c>
      <c r="V72" s="58">
        <f t="shared" ref="V72:V78" si="29">SUM(U72/AV72*100000)</f>
        <v>0</v>
      </c>
      <c r="W72" s="56">
        <v>0</v>
      </c>
      <c r="X72" s="58">
        <f t="shared" ref="X72:X78" si="30">SUM(W72/AW72*100000)</f>
        <v>0</v>
      </c>
      <c r="Y72" s="56">
        <v>0</v>
      </c>
      <c r="Z72" s="58">
        <f t="shared" ref="Z72:Z78" si="31">SUM(Y72/AX72*100000)</f>
        <v>0</v>
      </c>
      <c r="AA72" s="56">
        <v>0</v>
      </c>
      <c r="AB72" s="58">
        <f t="shared" ref="AB72:AB78" si="32">SUM(AA72/AY72*100000)</f>
        <v>0</v>
      </c>
      <c r="AC72" s="56">
        <v>0</v>
      </c>
      <c r="AD72" s="58">
        <f t="shared" ref="AD72:AD78" si="33">SUM(AC72/AZ72*100000)</f>
        <v>0</v>
      </c>
      <c r="AE72" s="56">
        <v>0</v>
      </c>
      <c r="AF72" s="58">
        <f t="shared" ref="AF72:AF78" si="34">SUM(AE72/BA72*100000)</f>
        <v>0</v>
      </c>
      <c r="AG72" s="56">
        <v>0</v>
      </c>
      <c r="AH72" s="58">
        <f t="shared" ref="AH72:AH78" si="35">SUM(AG72/BB72*100000)</f>
        <v>0</v>
      </c>
      <c r="AI72" s="56">
        <v>0</v>
      </c>
      <c r="AJ72" s="58">
        <f t="shared" ref="AJ72:AJ78" si="36">SUM(AI72/BC72*100000)</f>
        <v>0</v>
      </c>
      <c r="AM72" s="47">
        <f t="shared" ref="AM72:AM78" si="37">SUM(AN72:BC72)</f>
        <v>2422547</v>
      </c>
      <c r="AN72" s="47">
        <v>180860</v>
      </c>
      <c r="AO72" s="47">
        <v>179931</v>
      </c>
      <c r="AP72" s="47">
        <v>179512</v>
      </c>
      <c r="AQ72" s="47">
        <v>198858</v>
      </c>
      <c r="AR72" s="47">
        <v>209794</v>
      </c>
      <c r="AS72" s="47">
        <v>216018</v>
      </c>
      <c r="AT72" s="47">
        <v>209137</v>
      </c>
      <c r="AU72" s="47">
        <v>182873</v>
      </c>
      <c r="AV72" s="47">
        <v>155726</v>
      </c>
      <c r="AW72" s="47">
        <v>148516</v>
      </c>
      <c r="AX72" s="47">
        <v>143589</v>
      </c>
      <c r="AY72" s="47">
        <v>123992</v>
      </c>
      <c r="AZ72" s="47">
        <v>97546</v>
      </c>
      <c r="BA72" s="47">
        <v>67167</v>
      </c>
      <c r="BB72" s="47">
        <v>48181</v>
      </c>
      <c r="BC72" s="47">
        <v>80847</v>
      </c>
    </row>
    <row r="73" spans="1:55" ht="12" x14ac:dyDescent="0.25">
      <c r="A73" s="56" t="s">
        <v>134</v>
      </c>
      <c r="B73" s="57" t="s">
        <v>135</v>
      </c>
      <c r="C73" s="54">
        <f t="shared" si="18"/>
        <v>605</v>
      </c>
      <c r="D73" s="55">
        <f t="shared" si="20"/>
        <v>24.973715680232417</v>
      </c>
      <c r="E73" s="56">
        <v>0</v>
      </c>
      <c r="F73" s="58">
        <f t="shared" si="21"/>
        <v>0</v>
      </c>
      <c r="G73" s="56">
        <v>0</v>
      </c>
      <c r="H73" s="58">
        <f t="shared" si="22"/>
        <v>0</v>
      </c>
      <c r="I73" s="61">
        <v>0</v>
      </c>
      <c r="J73" s="58">
        <f t="shared" si="23"/>
        <v>0</v>
      </c>
      <c r="K73" s="61">
        <v>6</v>
      </c>
      <c r="L73" s="58">
        <f t="shared" si="24"/>
        <v>3.0172283740156289</v>
      </c>
      <c r="M73" s="56">
        <v>21</v>
      </c>
      <c r="N73" s="58">
        <f t="shared" si="25"/>
        <v>10.009819155933917</v>
      </c>
      <c r="O73" s="56">
        <v>38</v>
      </c>
      <c r="P73" s="58">
        <f t="shared" si="26"/>
        <v>17.591126665370478</v>
      </c>
      <c r="Q73" s="56">
        <v>51</v>
      </c>
      <c r="R73" s="58">
        <f t="shared" si="27"/>
        <v>24.385928840903329</v>
      </c>
      <c r="S73" s="56">
        <v>69</v>
      </c>
      <c r="T73" s="58">
        <f t="shared" si="28"/>
        <v>37.731103005911208</v>
      </c>
      <c r="U73" s="56">
        <v>80</v>
      </c>
      <c r="V73" s="58">
        <f t="shared" si="29"/>
        <v>51.372282085200929</v>
      </c>
      <c r="W73" s="56">
        <v>77</v>
      </c>
      <c r="X73" s="58">
        <f t="shared" si="30"/>
        <v>51.846265722211747</v>
      </c>
      <c r="Y73" s="56">
        <v>94</v>
      </c>
      <c r="Z73" s="58">
        <f t="shared" si="31"/>
        <v>65.464624727520913</v>
      </c>
      <c r="AA73" s="56">
        <v>66</v>
      </c>
      <c r="AB73" s="58">
        <f t="shared" si="32"/>
        <v>53.229240596167493</v>
      </c>
      <c r="AC73" s="56">
        <v>45</v>
      </c>
      <c r="AD73" s="58">
        <f t="shared" si="33"/>
        <v>46.132081274475631</v>
      </c>
      <c r="AE73" s="56">
        <v>25</v>
      </c>
      <c r="AF73" s="58">
        <f t="shared" si="34"/>
        <v>37.220658954546131</v>
      </c>
      <c r="AG73" s="56">
        <v>18</v>
      </c>
      <c r="AH73" s="58">
        <f t="shared" si="35"/>
        <v>37.359124966273008</v>
      </c>
      <c r="AI73" s="56">
        <v>15</v>
      </c>
      <c r="AJ73" s="58">
        <f t="shared" si="36"/>
        <v>18.553564139671231</v>
      </c>
      <c r="AM73" s="47">
        <f t="shared" si="37"/>
        <v>2422547</v>
      </c>
      <c r="AN73" s="47">
        <v>180860</v>
      </c>
      <c r="AO73" s="47">
        <v>179931</v>
      </c>
      <c r="AP73" s="47">
        <v>179512</v>
      </c>
      <c r="AQ73" s="47">
        <v>198858</v>
      </c>
      <c r="AR73" s="47">
        <v>209794</v>
      </c>
      <c r="AS73" s="47">
        <v>216018</v>
      </c>
      <c r="AT73" s="47">
        <v>209137</v>
      </c>
      <c r="AU73" s="47">
        <v>182873</v>
      </c>
      <c r="AV73" s="47">
        <v>155726</v>
      </c>
      <c r="AW73" s="47">
        <v>148516</v>
      </c>
      <c r="AX73" s="47">
        <v>143589</v>
      </c>
      <c r="AY73" s="47">
        <v>123992</v>
      </c>
      <c r="AZ73" s="47">
        <v>97546</v>
      </c>
      <c r="BA73" s="47">
        <v>67167</v>
      </c>
      <c r="BB73" s="47">
        <v>48181</v>
      </c>
      <c r="BC73" s="47">
        <v>80847</v>
      </c>
    </row>
    <row r="74" spans="1:55" ht="12" x14ac:dyDescent="0.25">
      <c r="A74" s="56" t="s">
        <v>136</v>
      </c>
      <c r="B74" s="57" t="s">
        <v>157</v>
      </c>
      <c r="C74" s="54">
        <f t="shared" ref="C74:C78" si="38">SUM(E74+G74+I74+K74+M74+O74+Q74+S74+U74+W74+Y74+AA74+AC74+AE74+AG74+AI74)</f>
        <v>3</v>
      </c>
      <c r="D74" s="55">
        <f t="shared" si="20"/>
        <v>0.12383660667883842</v>
      </c>
      <c r="E74" s="56">
        <v>0</v>
      </c>
      <c r="F74" s="58">
        <f t="shared" si="21"/>
        <v>0</v>
      </c>
      <c r="G74" s="56">
        <v>0</v>
      </c>
      <c r="H74" s="58">
        <f t="shared" si="22"/>
        <v>0</v>
      </c>
      <c r="I74" s="61">
        <v>0</v>
      </c>
      <c r="J74" s="58">
        <f t="shared" si="23"/>
        <v>0</v>
      </c>
      <c r="K74" s="61">
        <v>0</v>
      </c>
      <c r="L74" s="58">
        <f t="shared" si="24"/>
        <v>0</v>
      </c>
      <c r="M74" s="56">
        <v>1</v>
      </c>
      <c r="N74" s="58">
        <f t="shared" si="25"/>
        <v>0.47665805504447223</v>
      </c>
      <c r="O74" s="56">
        <v>0</v>
      </c>
      <c r="P74" s="58">
        <f t="shared" si="26"/>
        <v>0</v>
      </c>
      <c r="Q74" s="56">
        <v>0</v>
      </c>
      <c r="R74" s="58">
        <f t="shared" si="27"/>
        <v>0</v>
      </c>
      <c r="S74" s="56">
        <v>0</v>
      </c>
      <c r="T74" s="58">
        <f t="shared" si="28"/>
        <v>0</v>
      </c>
      <c r="U74" s="56">
        <v>0</v>
      </c>
      <c r="V74" s="58">
        <f t="shared" si="29"/>
        <v>0</v>
      </c>
      <c r="W74" s="56">
        <v>0</v>
      </c>
      <c r="X74" s="58">
        <f t="shared" si="30"/>
        <v>0</v>
      </c>
      <c r="Y74" s="56">
        <v>0</v>
      </c>
      <c r="Z74" s="58">
        <f t="shared" si="31"/>
        <v>0</v>
      </c>
      <c r="AA74" s="56">
        <v>0</v>
      </c>
      <c r="AB74" s="58">
        <f t="shared" si="32"/>
        <v>0</v>
      </c>
      <c r="AC74" s="56">
        <v>0</v>
      </c>
      <c r="AD74" s="58">
        <f t="shared" si="33"/>
        <v>0</v>
      </c>
      <c r="AE74" s="56">
        <v>1</v>
      </c>
      <c r="AF74" s="58">
        <f t="shared" si="34"/>
        <v>1.4888263581818453</v>
      </c>
      <c r="AG74" s="56">
        <v>0</v>
      </c>
      <c r="AH74" s="58">
        <f t="shared" si="35"/>
        <v>0</v>
      </c>
      <c r="AI74" s="56">
        <v>1</v>
      </c>
      <c r="AJ74" s="58">
        <f t="shared" si="36"/>
        <v>1.2369042759780819</v>
      </c>
      <c r="AM74" s="47">
        <f t="shared" si="37"/>
        <v>2422547</v>
      </c>
      <c r="AN74" s="47">
        <v>180860</v>
      </c>
      <c r="AO74" s="47">
        <v>179931</v>
      </c>
      <c r="AP74" s="47">
        <v>179512</v>
      </c>
      <c r="AQ74" s="47">
        <v>198858</v>
      </c>
      <c r="AR74" s="47">
        <v>209794</v>
      </c>
      <c r="AS74" s="47">
        <v>216018</v>
      </c>
      <c r="AT74" s="47">
        <v>209137</v>
      </c>
      <c r="AU74" s="47">
        <v>182873</v>
      </c>
      <c r="AV74" s="47">
        <v>155726</v>
      </c>
      <c r="AW74" s="47">
        <v>148516</v>
      </c>
      <c r="AX74" s="47">
        <v>143589</v>
      </c>
      <c r="AY74" s="47">
        <v>123992</v>
      </c>
      <c r="AZ74" s="47">
        <v>97546</v>
      </c>
      <c r="BA74" s="47">
        <v>67167</v>
      </c>
      <c r="BB74" s="47">
        <v>48181</v>
      </c>
      <c r="BC74" s="47">
        <v>80847</v>
      </c>
    </row>
    <row r="75" spans="1:55" ht="12" x14ac:dyDescent="0.25">
      <c r="A75" s="56" t="s">
        <v>137</v>
      </c>
      <c r="B75" s="57" t="s">
        <v>138</v>
      </c>
      <c r="C75" s="54">
        <f t="shared" si="38"/>
        <v>5</v>
      </c>
      <c r="D75" s="55">
        <f t="shared" si="20"/>
        <v>0.20639434446473071</v>
      </c>
      <c r="E75" s="56">
        <v>0</v>
      </c>
      <c r="F75" s="58">
        <f t="shared" si="21"/>
        <v>0</v>
      </c>
      <c r="G75" s="56">
        <v>0</v>
      </c>
      <c r="H75" s="58">
        <f t="shared" si="22"/>
        <v>0</v>
      </c>
      <c r="I75" s="61">
        <v>0</v>
      </c>
      <c r="J75" s="58">
        <f t="shared" si="23"/>
        <v>0</v>
      </c>
      <c r="K75" s="61">
        <v>0</v>
      </c>
      <c r="L75" s="58">
        <f t="shared" si="24"/>
        <v>0</v>
      </c>
      <c r="M75" s="56">
        <v>0</v>
      </c>
      <c r="N75" s="58">
        <f t="shared" si="25"/>
        <v>0</v>
      </c>
      <c r="O75" s="56">
        <v>3</v>
      </c>
      <c r="P75" s="58">
        <f t="shared" si="26"/>
        <v>1.3887731577924063</v>
      </c>
      <c r="Q75" s="56">
        <v>0</v>
      </c>
      <c r="R75" s="58">
        <f t="shared" si="27"/>
        <v>0</v>
      </c>
      <c r="S75" s="56">
        <v>0</v>
      </c>
      <c r="T75" s="58">
        <f t="shared" si="28"/>
        <v>0</v>
      </c>
      <c r="U75" s="56">
        <v>0</v>
      </c>
      <c r="V75" s="58">
        <f t="shared" si="29"/>
        <v>0</v>
      </c>
      <c r="W75" s="56">
        <v>1</v>
      </c>
      <c r="X75" s="58">
        <f t="shared" si="30"/>
        <v>0.67332812626249028</v>
      </c>
      <c r="Y75" s="56">
        <v>1</v>
      </c>
      <c r="Z75" s="58">
        <f t="shared" si="31"/>
        <v>0.69643217795235013</v>
      </c>
      <c r="AA75" s="56">
        <v>0</v>
      </c>
      <c r="AB75" s="58">
        <f t="shared" si="32"/>
        <v>0</v>
      </c>
      <c r="AC75" s="56">
        <v>0</v>
      </c>
      <c r="AD75" s="58">
        <f t="shared" si="33"/>
        <v>0</v>
      </c>
      <c r="AE75" s="56">
        <v>0</v>
      </c>
      <c r="AF75" s="58">
        <f t="shared" si="34"/>
        <v>0</v>
      </c>
      <c r="AG75" s="56">
        <v>0</v>
      </c>
      <c r="AH75" s="58">
        <f t="shared" si="35"/>
        <v>0</v>
      </c>
      <c r="AI75" s="56">
        <v>0</v>
      </c>
      <c r="AJ75" s="58">
        <f t="shared" si="36"/>
        <v>0</v>
      </c>
      <c r="AM75" s="47">
        <f t="shared" si="37"/>
        <v>2422547</v>
      </c>
      <c r="AN75" s="47">
        <v>180860</v>
      </c>
      <c r="AO75" s="47">
        <v>179931</v>
      </c>
      <c r="AP75" s="47">
        <v>179512</v>
      </c>
      <c r="AQ75" s="47">
        <v>198858</v>
      </c>
      <c r="AR75" s="47">
        <v>209794</v>
      </c>
      <c r="AS75" s="47">
        <v>216018</v>
      </c>
      <c r="AT75" s="47">
        <v>209137</v>
      </c>
      <c r="AU75" s="47">
        <v>182873</v>
      </c>
      <c r="AV75" s="47">
        <v>155726</v>
      </c>
      <c r="AW75" s="47">
        <v>148516</v>
      </c>
      <c r="AX75" s="47">
        <v>143589</v>
      </c>
      <c r="AY75" s="47">
        <v>123992</v>
      </c>
      <c r="AZ75" s="47">
        <v>97546</v>
      </c>
      <c r="BA75" s="47">
        <v>67167</v>
      </c>
      <c r="BB75" s="47">
        <v>48181</v>
      </c>
      <c r="BC75" s="47">
        <v>80847</v>
      </c>
    </row>
    <row r="76" spans="1:55" ht="12" x14ac:dyDescent="0.25">
      <c r="A76" s="56" t="s">
        <v>139</v>
      </c>
      <c r="B76" s="57" t="s">
        <v>158</v>
      </c>
      <c r="C76" s="54">
        <f t="shared" si="38"/>
        <v>17</v>
      </c>
      <c r="D76" s="55">
        <f t="shared" si="20"/>
        <v>0.70174077118008449</v>
      </c>
      <c r="E76" s="56">
        <v>0</v>
      </c>
      <c r="F76" s="58">
        <f t="shared" si="21"/>
        <v>0</v>
      </c>
      <c r="G76" s="56">
        <v>0</v>
      </c>
      <c r="H76" s="58">
        <f t="shared" si="22"/>
        <v>0</v>
      </c>
      <c r="I76" s="61">
        <v>0</v>
      </c>
      <c r="J76" s="58">
        <f t="shared" si="23"/>
        <v>0</v>
      </c>
      <c r="K76" s="61">
        <v>0</v>
      </c>
      <c r="L76" s="58">
        <f t="shared" si="24"/>
        <v>0</v>
      </c>
      <c r="M76" s="56">
        <v>0</v>
      </c>
      <c r="N76" s="58">
        <f t="shared" si="25"/>
        <v>0</v>
      </c>
      <c r="O76" s="56">
        <v>0</v>
      </c>
      <c r="P76" s="58">
        <f t="shared" si="26"/>
        <v>0</v>
      </c>
      <c r="Q76" s="56">
        <v>1</v>
      </c>
      <c r="R76" s="58">
        <f t="shared" si="27"/>
        <v>0.47815546746869275</v>
      </c>
      <c r="S76" s="56">
        <v>2</v>
      </c>
      <c r="T76" s="58">
        <f t="shared" si="28"/>
        <v>1.0936551595916291</v>
      </c>
      <c r="U76" s="56">
        <v>2</v>
      </c>
      <c r="V76" s="58">
        <f t="shared" si="29"/>
        <v>1.2843070521300233</v>
      </c>
      <c r="W76" s="56">
        <v>1</v>
      </c>
      <c r="X76" s="58">
        <f t="shared" si="30"/>
        <v>0.67332812626249028</v>
      </c>
      <c r="Y76" s="56">
        <v>1</v>
      </c>
      <c r="Z76" s="58">
        <f t="shared" si="31"/>
        <v>0.69643217795235013</v>
      </c>
      <c r="AA76" s="56">
        <v>2</v>
      </c>
      <c r="AB76" s="58">
        <f t="shared" si="32"/>
        <v>1.6130072907929545</v>
      </c>
      <c r="AC76" s="56">
        <v>1</v>
      </c>
      <c r="AD76" s="58">
        <f t="shared" si="33"/>
        <v>1.025157361655014</v>
      </c>
      <c r="AE76" s="56">
        <v>2</v>
      </c>
      <c r="AF76" s="58">
        <f t="shared" si="34"/>
        <v>2.9776527163636906</v>
      </c>
      <c r="AG76" s="56">
        <v>0</v>
      </c>
      <c r="AH76" s="58">
        <f t="shared" si="35"/>
        <v>0</v>
      </c>
      <c r="AI76" s="56">
        <v>5</v>
      </c>
      <c r="AJ76" s="58">
        <f t="shared" si="36"/>
        <v>6.1845213798904108</v>
      </c>
      <c r="AM76" s="47">
        <f t="shared" si="37"/>
        <v>2422547</v>
      </c>
      <c r="AN76" s="47">
        <v>180860</v>
      </c>
      <c r="AO76" s="47">
        <v>179931</v>
      </c>
      <c r="AP76" s="47">
        <v>179512</v>
      </c>
      <c r="AQ76" s="47">
        <v>198858</v>
      </c>
      <c r="AR76" s="47">
        <v>209794</v>
      </c>
      <c r="AS76" s="47">
        <v>216018</v>
      </c>
      <c r="AT76" s="47">
        <v>209137</v>
      </c>
      <c r="AU76" s="47">
        <v>182873</v>
      </c>
      <c r="AV76" s="47">
        <v>155726</v>
      </c>
      <c r="AW76" s="47">
        <v>148516</v>
      </c>
      <c r="AX76" s="47">
        <v>143589</v>
      </c>
      <c r="AY76" s="47">
        <v>123992</v>
      </c>
      <c r="AZ76" s="47">
        <v>97546</v>
      </c>
      <c r="BA76" s="47">
        <v>67167</v>
      </c>
      <c r="BB76" s="47">
        <v>48181</v>
      </c>
      <c r="BC76" s="47">
        <v>80847</v>
      </c>
    </row>
    <row r="77" spans="1:55" ht="12" x14ac:dyDescent="0.25">
      <c r="A77" s="56" t="s">
        <v>140</v>
      </c>
      <c r="B77" s="57" t="s">
        <v>159</v>
      </c>
      <c r="C77" s="54">
        <f t="shared" si="38"/>
        <v>137</v>
      </c>
      <c r="D77" s="55">
        <f t="shared" si="20"/>
        <v>5.6552050383336221</v>
      </c>
      <c r="E77" s="56">
        <v>1</v>
      </c>
      <c r="F77" s="58">
        <f t="shared" si="21"/>
        <v>0.55291385602123189</v>
      </c>
      <c r="G77" s="56">
        <v>1</v>
      </c>
      <c r="H77" s="58">
        <f t="shared" si="22"/>
        <v>0.55576860018562668</v>
      </c>
      <c r="I77" s="61">
        <v>4</v>
      </c>
      <c r="J77" s="58">
        <f t="shared" si="23"/>
        <v>2.228263291590534</v>
      </c>
      <c r="K77" s="61">
        <v>6</v>
      </c>
      <c r="L77" s="58">
        <f t="shared" si="24"/>
        <v>3.0172283740156289</v>
      </c>
      <c r="M77" s="56">
        <v>5</v>
      </c>
      <c r="N77" s="58">
        <f t="shared" si="25"/>
        <v>2.383290275222361</v>
      </c>
      <c r="O77" s="56">
        <v>8</v>
      </c>
      <c r="P77" s="58">
        <f t="shared" si="26"/>
        <v>3.7033950874464163</v>
      </c>
      <c r="Q77" s="56">
        <v>8</v>
      </c>
      <c r="R77" s="58">
        <f t="shared" si="27"/>
        <v>3.825243739749542</v>
      </c>
      <c r="S77" s="56">
        <v>4</v>
      </c>
      <c r="T77" s="58">
        <f t="shared" si="28"/>
        <v>2.1873103191832581</v>
      </c>
      <c r="U77" s="56">
        <v>8</v>
      </c>
      <c r="V77" s="58">
        <f t="shared" si="29"/>
        <v>5.1372282085200931</v>
      </c>
      <c r="W77" s="56">
        <v>7</v>
      </c>
      <c r="X77" s="58">
        <f t="shared" si="30"/>
        <v>4.7132968838374314</v>
      </c>
      <c r="Y77" s="56">
        <v>8</v>
      </c>
      <c r="Z77" s="58">
        <f t="shared" si="31"/>
        <v>5.571457423618801</v>
      </c>
      <c r="AA77" s="56">
        <v>7</v>
      </c>
      <c r="AB77" s="58">
        <f t="shared" si="32"/>
        <v>5.645525517775341</v>
      </c>
      <c r="AC77" s="56">
        <v>18</v>
      </c>
      <c r="AD77" s="58">
        <f t="shared" si="33"/>
        <v>18.452832509790252</v>
      </c>
      <c r="AE77" s="56">
        <v>16</v>
      </c>
      <c r="AF77" s="58">
        <f t="shared" si="34"/>
        <v>23.821221730909524</v>
      </c>
      <c r="AG77" s="56">
        <v>11</v>
      </c>
      <c r="AH77" s="58">
        <f t="shared" si="35"/>
        <v>22.830576368277953</v>
      </c>
      <c r="AI77" s="56">
        <v>25</v>
      </c>
      <c r="AJ77" s="58">
        <f t="shared" si="36"/>
        <v>30.922606899452049</v>
      </c>
      <c r="AM77" s="47">
        <f t="shared" si="37"/>
        <v>2422547</v>
      </c>
      <c r="AN77" s="47">
        <v>180860</v>
      </c>
      <c r="AO77" s="47">
        <v>179931</v>
      </c>
      <c r="AP77" s="47">
        <v>179512</v>
      </c>
      <c r="AQ77" s="47">
        <v>198858</v>
      </c>
      <c r="AR77" s="47">
        <v>209794</v>
      </c>
      <c r="AS77" s="47">
        <v>216018</v>
      </c>
      <c r="AT77" s="47">
        <v>209137</v>
      </c>
      <c r="AU77" s="47">
        <v>182873</v>
      </c>
      <c r="AV77" s="47">
        <v>155726</v>
      </c>
      <c r="AW77" s="47">
        <v>148516</v>
      </c>
      <c r="AX77" s="47">
        <v>143589</v>
      </c>
      <c r="AY77" s="47">
        <v>123992</v>
      </c>
      <c r="AZ77" s="47">
        <v>97546</v>
      </c>
      <c r="BA77" s="47">
        <v>67167</v>
      </c>
      <c r="BB77" s="47">
        <v>48181</v>
      </c>
      <c r="BC77" s="47">
        <v>80847</v>
      </c>
    </row>
    <row r="78" spans="1:55" ht="12" x14ac:dyDescent="0.25">
      <c r="A78" s="44" t="s">
        <v>141</v>
      </c>
      <c r="B78" s="62" t="s">
        <v>160</v>
      </c>
      <c r="C78" s="48">
        <f t="shared" si="38"/>
        <v>45</v>
      </c>
      <c r="D78" s="63">
        <f t="shared" si="20"/>
        <v>1.8575491001825764</v>
      </c>
      <c r="E78" s="44">
        <v>0</v>
      </c>
      <c r="F78" s="64">
        <f t="shared" si="21"/>
        <v>0</v>
      </c>
      <c r="G78" s="44">
        <v>0</v>
      </c>
      <c r="H78" s="64">
        <f t="shared" si="22"/>
        <v>0</v>
      </c>
      <c r="I78" s="65">
        <v>0</v>
      </c>
      <c r="J78" s="64">
        <f t="shared" si="23"/>
        <v>0</v>
      </c>
      <c r="K78" s="65">
        <v>0</v>
      </c>
      <c r="L78" s="64">
        <f t="shared" si="24"/>
        <v>0</v>
      </c>
      <c r="M78" s="44">
        <v>0</v>
      </c>
      <c r="N78" s="64">
        <f t="shared" si="25"/>
        <v>0</v>
      </c>
      <c r="O78" s="44">
        <v>1</v>
      </c>
      <c r="P78" s="64">
        <f t="shared" si="26"/>
        <v>0.46292438593080204</v>
      </c>
      <c r="Q78" s="44">
        <v>1</v>
      </c>
      <c r="R78" s="64">
        <f t="shared" si="27"/>
        <v>0.47815546746869275</v>
      </c>
      <c r="S78" s="44">
        <v>2</v>
      </c>
      <c r="T78" s="64">
        <f t="shared" si="28"/>
        <v>1.0936551595916291</v>
      </c>
      <c r="U78" s="44">
        <v>2</v>
      </c>
      <c r="V78" s="64">
        <f t="shared" si="29"/>
        <v>1.2843070521300233</v>
      </c>
      <c r="W78" s="44">
        <v>0</v>
      </c>
      <c r="X78" s="64">
        <f t="shared" si="30"/>
        <v>0</v>
      </c>
      <c r="Y78" s="44">
        <v>2</v>
      </c>
      <c r="Z78" s="64">
        <f t="shared" si="31"/>
        <v>1.3928643559047003</v>
      </c>
      <c r="AA78" s="44">
        <v>7</v>
      </c>
      <c r="AB78" s="64">
        <f t="shared" si="32"/>
        <v>5.645525517775341</v>
      </c>
      <c r="AC78" s="44">
        <v>5</v>
      </c>
      <c r="AD78" s="64">
        <f t="shared" si="33"/>
        <v>5.1257868082750706</v>
      </c>
      <c r="AE78" s="44">
        <v>3</v>
      </c>
      <c r="AF78" s="64">
        <f t="shared" si="34"/>
        <v>4.4664790745455356</v>
      </c>
      <c r="AG78" s="44">
        <v>3</v>
      </c>
      <c r="AH78" s="64">
        <f t="shared" si="35"/>
        <v>6.2265208277121689</v>
      </c>
      <c r="AI78" s="44">
        <v>19</v>
      </c>
      <c r="AJ78" s="64">
        <f t="shared" si="36"/>
        <v>23.501181243583559</v>
      </c>
      <c r="AM78" s="47">
        <f t="shared" si="37"/>
        <v>2422547</v>
      </c>
      <c r="AN78" s="47">
        <v>180860</v>
      </c>
      <c r="AO78" s="47">
        <v>179931</v>
      </c>
      <c r="AP78" s="47">
        <v>179512</v>
      </c>
      <c r="AQ78" s="47">
        <v>198858</v>
      </c>
      <c r="AR78" s="47">
        <v>209794</v>
      </c>
      <c r="AS78" s="47">
        <v>216018</v>
      </c>
      <c r="AT78" s="47">
        <v>209137</v>
      </c>
      <c r="AU78" s="47">
        <v>182873</v>
      </c>
      <c r="AV78" s="47">
        <v>155726</v>
      </c>
      <c r="AW78" s="47">
        <v>148516</v>
      </c>
      <c r="AX78" s="47">
        <v>143589</v>
      </c>
      <c r="AY78" s="47">
        <v>123992</v>
      </c>
      <c r="AZ78" s="47">
        <v>97546</v>
      </c>
      <c r="BA78" s="47">
        <v>67167</v>
      </c>
      <c r="BB78" s="47">
        <v>48181</v>
      </c>
      <c r="BC78" s="47">
        <v>80847</v>
      </c>
    </row>
    <row r="79" spans="1:55" ht="12" x14ac:dyDescent="0.25">
      <c r="A79" s="66"/>
      <c r="B79" s="67"/>
      <c r="C79" s="52"/>
      <c r="D79" s="55"/>
      <c r="E79" s="56"/>
      <c r="F79" s="58"/>
      <c r="G79" s="56"/>
      <c r="H79" s="58"/>
      <c r="I79" s="56"/>
      <c r="J79" s="58"/>
      <c r="K79" s="61"/>
      <c r="L79" s="58"/>
      <c r="M79" s="56"/>
      <c r="N79" s="58"/>
      <c r="O79" s="56"/>
      <c r="P79" s="58"/>
      <c r="Q79" s="56"/>
      <c r="R79" s="58"/>
      <c r="S79" s="61"/>
      <c r="T79" s="58"/>
      <c r="U79" s="56"/>
      <c r="V79" s="58"/>
      <c r="W79" s="56"/>
      <c r="X79" s="58"/>
      <c r="Y79" s="56"/>
      <c r="Z79" s="58"/>
      <c r="AA79" s="56"/>
      <c r="AB79" s="58"/>
      <c r="AC79" s="56"/>
      <c r="AD79" s="58"/>
      <c r="AE79" s="56"/>
      <c r="AF79" s="58"/>
      <c r="AG79" s="56"/>
      <c r="AH79" s="58"/>
      <c r="AI79" s="56"/>
      <c r="AJ79" s="58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</row>
    <row r="80" spans="1:55" ht="15" customHeight="1" x14ac:dyDescent="0.2">
      <c r="A80" s="40" t="s">
        <v>271</v>
      </c>
      <c r="C80" s="51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3:21" x14ac:dyDescent="0.2">
      <c r="C81" s="51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</row>
    <row r="82" spans="3:21" x14ac:dyDescent="0.2">
      <c r="C82" s="51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</row>
    <row r="83" spans="3:21" x14ac:dyDescent="0.2">
      <c r="C83" s="51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</row>
    <row r="84" spans="3:21" x14ac:dyDescent="0.2">
      <c r="C84" s="51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</row>
    <row r="85" spans="3:21" x14ac:dyDescent="0.2">
      <c r="C85" s="51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</row>
    <row r="86" spans="3:21" x14ac:dyDescent="0.2">
      <c r="C86" s="51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</row>
    <row r="87" spans="3:21" x14ac:dyDescent="0.2">
      <c r="C87" s="51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</row>
    <row r="88" spans="3:21" x14ac:dyDescent="0.2">
      <c r="C88" s="51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</row>
    <row r="89" spans="3:21" x14ac:dyDescent="0.2">
      <c r="C89" s="51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</row>
    <row r="90" spans="3:21" x14ac:dyDescent="0.2">
      <c r="C90" s="51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</row>
    <row r="91" spans="3:21" x14ac:dyDescent="0.2">
      <c r="C91" s="51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</row>
    <row r="92" spans="3:21" x14ac:dyDescent="0.2">
      <c r="C92" s="51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</row>
    <row r="93" spans="3:21" x14ac:dyDescent="0.2">
      <c r="C93" s="51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</row>
    <row r="94" spans="3:21" x14ac:dyDescent="0.2">
      <c r="C94" s="51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</row>
    <row r="95" spans="3:21" x14ac:dyDescent="0.2">
      <c r="C95" s="51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</row>
    <row r="96" spans="3:21" x14ac:dyDescent="0.2">
      <c r="C96" s="51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</row>
    <row r="97" spans="3:21" x14ac:dyDescent="0.2">
      <c r="C97" s="51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</row>
    <row r="98" spans="3:21" x14ac:dyDescent="0.2">
      <c r="C98" s="51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</row>
    <row r="99" spans="3:21" x14ac:dyDescent="0.2">
      <c r="C99" s="51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</row>
    <row r="100" spans="3:21" x14ac:dyDescent="0.2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</row>
    <row r="101" spans="3:21" x14ac:dyDescent="0.2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</row>
    <row r="102" spans="3:21" x14ac:dyDescent="0.2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</row>
    <row r="103" spans="3:21" x14ac:dyDescent="0.2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</row>
    <row r="104" spans="3:21" x14ac:dyDescent="0.2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</row>
    <row r="105" spans="3:21" x14ac:dyDescent="0.2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</row>
    <row r="106" spans="3:21" x14ac:dyDescent="0.2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</row>
    <row r="107" spans="3:21" x14ac:dyDescent="0.2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</row>
    <row r="108" spans="3:21" x14ac:dyDescent="0.2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</row>
    <row r="109" spans="3:21" x14ac:dyDescent="0.2"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</row>
    <row r="110" spans="3:21" x14ac:dyDescent="0.2"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</row>
    <row r="111" spans="3:21" x14ac:dyDescent="0.2"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</row>
  </sheetData>
  <mergeCells count="22"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A5:B7"/>
    <mergeCell ref="C5:AJ5"/>
    <mergeCell ref="C6:D6"/>
    <mergeCell ref="E6:F6"/>
    <mergeCell ref="G6:H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9642-7158-4A51-8D9B-6B6F87C02363}">
  <dimension ref="A1:BC26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41" customWidth="1"/>
    <col min="2" max="2" width="36.5546875" style="41" customWidth="1"/>
    <col min="3" max="4" width="6.44140625" style="45" customWidth="1"/>
    <col min="5" max="6" width="5.6640625" style="41" customWidth="1"/>
    <col min="7" max="8" width="5.5546875" style="41" customWidth="1"/>
    <col min="9" max="25" width="6.109375" style="41" customWidth="1"/>
    <col min="26" max="26" width="6.5546875" style="41" bestFit="1" customWidth="1"/>
    <col min="27" max="27" width="6.109375" style="41" customWidth="1"/>
    <col min="28" max="28" width="6.5546875" style="41" bestFit="1" customWidth="1"/>
    <col min="29" max="29" width="6.109375" style="41" customWidth="1"/>
    <col min="30" max="30" width="6.5546875" style="41" bestFit="1" customWidth="1"/>
    <col min="31" max="31" width="6.109375" style="41" customWidth="1"/>
    <col min="32" max="32" width="6.5546875" style="41" bestFit="1" customWidth="1"/>
    <col min="33" max="33" width="6.109375" style="41" customWidth="1"/>
    <col min="34" max="35" width="6.5546875" style="41" customWidth="1"/>
    <col min="36" max="36" width="7.6640625" style="41" bestFit="1" customWidth="1"/>
    <col min="37" max="256" width="11.5546875" style="41"/>
    <col min="257" max="257" width="7.109375" style="41" customWidth="1"/>
    <col min="258" max="258" width="36.5546875" style="41" customWidth="1"/>
    <col min="259" max="260" width="6.44140625" style="41" customWidth="1"/>
    <col min="261" max="262" width="5.6640625" style="41" customWidth="1"/>
    <col min="263" max="264" width="5.5546875" style="41" customWidth="1"/>
    <col min="265" max="281" width="6.109375" style="41" customWidth="1"/>
    <col min="282" max="282" width="6.5546875" style="41" bestFit="1" customWidth="1"/>
    <col min="283" max="283" width="6.109375" style="41" customWidth="1"/>
    <col min="284" max="284" width="6.5546875" style="41" bestFit="1" customWidth="1"/>
    <col min="285" max="285" width="6.109375" style="41" customWidth="1"/>
    <col min="286" max="286" width="6.5546875" style="41" bestFit="1" customWidth="1"/>
    <col min="287" max="287" width="6.109375" style="41" customWidth="1"/>
    <col min="288" max="288" width="6.5546875" style="41" bestFit="1" customWidth="1"/>
    <col min="289" max="289" width="6.109375" style="41" customWidth="1"/>
    <col min="290" max="291" width="6.5546875" style="41" customWidth="1"/>
    <col min="292" max="292" width="7.6640625" style="41" bestFit="1" customWidth="1"/>
    <col min="293" max="512" width="11.5546875" style="41"/>
    <col min="513" max="513" width="7.109375" style="41" customWidth="1"/>
    <col min="514" max="514" width="36.5546875" style="41" customWidth="1"/>
    <col min="515" max="516" width="6.44140625" style="41" customWidth="1"/>
    <col min="517" max="518" width="5.6640625" style="41" customWidth="1"/>
    <col min="519" max="520" width="5.5546875" style="41" customWidth="1"/>
    <col min="521" max="537" width="6.109375" style="41" customWidth="1"/>
    <col min="538" max="538" width="6.5546875" style="41" bestFit="1" customWidth="1"/>
    <col min="539" max="539" width="6.109375" style="41" customWidth="1"/>
    <col min="540" max="540" width="6.5546875" style="41" bestFit="1" customWidth="1"/>
    <col min="541" max="541" width="6.109375" style="41" customWidth="1"/>
    <col min="542" max="542" width="6.5546875" style="41" bestFit="1" customWidth="1"/>
    <col min="543" max="543" width="6.109375" style="41" customWidth="1"/>
    <col min="544" max="544" width="6.5546875" style="41" bestFit="1" customWidth="1"/>
    <col min="545" max="545" width="6.109375" style="41" customWidth="1"/>
    <col min="546" max="547" width="6.5546875" style="41" customWidth="1"/>
    <col min="548" max="548" width="7.6640625" style="41" bestFit="1" customWidth="1"/>
    <col min="549" max="768" width="11.5546875" style="41"/>
    <col min="769" max="769" width="7.109375" style="41" customWidth="1"/>
    <col min="770" max="770" width="36.5546875" style="41" customWidth="1"/>
    <col min="771" max="772" width="6.44140625" style="41" customWidth="1"/>
    <col min="773" max="774" width="5.6640625" style="41" customWidth="1"/>
    <col min="775" max="776" width="5.5546875" style="41" customWidth="1"/>
    <col min="777" max="793" width="6.109375" style="41" customWidth="1"/>
    <col min="794" max="794" width="6.5546875" style="41" bestFit="1" customWidth="1"/>
    <col min="795" max="795" width="6.109375" style="41" customWidth="1"/>
    <col min="796" max="796" width="6.5546875" style="41" bestFit="1" customWidth="1"/>
    <col min="797" max="797" width="6.109375" style="41" customWidth="1"/>
    <col min="798" max="798" width="6.5546875" style="41" bestFit="1" customWidth="1"/>
    <col min="799" max="799" width="6.109375" style="41" customWidth="1"/>
    <col min="800" max="800" width="6.5546875" style="41" bestFit="1" customWidth="1"/>
    <col min="801" max="801" width="6.109375" style="41" customWidth="1"/>
    <col min="802" max="803" width="6.5546875" style="41" customWidth="1"/>
    <col min="804" max="804" width="7.6640625" style="41" bestFit="1" customWidth="1"/>
    <col min="805" max="1024" width="11.5546875" style="41"/>
    <col min="1025" max="1025" width="7.109375" style="41" customWidth="1"/>
    <col min="1026" max="1026" width="36.5546875" style="41" customWidth="1"/>
    <col min="1027" max="1028" width="6.44140625" style="41" customWidth="1"/>
    <col min="1029" max="1030" width="5.6640625" style="41" customWidth="1"/>
    <col min="1031" max="1032" width="5.5546875" style="41" customWidth="1"/>
    <col min="1033" max="1049" width="6.109375" style="41" customWidth="1"/>
    <col min="1050" max="1050" width="6.5546875" style="41" bestFit="1" customWidth="1"/>
    <col min="1051" max="1051" width="6.109375" style="41" customWidth="1"/>
    <col min="1052" max="1052" width="6.5546875" style="41" bestFit="1" customWidth="1"/>
    <col min="1053" max="1053" width="6.109375" style="41" customWidth="1"/>
    <col min="1054" max="1054" width="6.5546875" style="41" bestFit="1" customWidth="1"/>
    <col min="1055" max="1055" width="6.109375" style="41" customWidth="1"/>
    <col min="1056" max="1056" width="6.5546875" style="41" bestFit="1" customWidth="1"/>
    <col min="1057" max="1057" width="6.109375" style="41" customWidth="1"/>
    <col min="1058" max="1059" width="6.5546875" style="41" customWidth="1"/>
    <col min="1060" max="1060" width="7.6640625" style="41" bestFit="1" customWidth="1"/>
    <col min="1061" max="1280" width="11.5546875" style="41"/>
    <col min="1281" max="1281" width="7.109375" style="41" customWidth="1"/>
    <col min="1282" max="1282" width="36.5546875" style="41" customWidth="1"/>
    <col min="1283" max="1284" width="6.44140625" style="41" customWidth="1"/>
    <col min="1285" max="1286" width="5.6640625" style="41" customWidth="1"/>
    <col min="1287" max="1288" width="5.5546875" style="41" customWidth="1"/>
    <col min="1289" max="1305" width="6.109375" style="41" customWidth="1"/>
    <col min="1306" max="1306" width="6.5546875" style="41" bestFit="1" customWidth="1"/>
    <col min="1307" max="1307" width="6.109375" style="41" customWidth="1"/>
    <col min="1308" max="1308" width="6.5546875" style="41" bestFit="1" customWidth="1"/>
    <col min="1309" max="1309" width="6.109375" style="41" customWidth="1"/>
    <col min="1310" max="1310" width="6.5546875" style="41" bestFit="1" customWidth="1"/>
    <col min="1311" max="1311" width="6.109375" style="41" customWidth="1"/>
    <col min="1312" max="1312" width="6.5546875" style="41" bestFit="1" customWidth="1"/>
    <col min="1313" max="1313" width="6.109375" style="41" customWidth="1"/>
    <col min="1314" max="1315" width="6.5546875" style="41" customWidth="1"/>
    <col min="1316" max="1316" width="7.6640625" style="41" bestFit="1" customWidth="1"/>
    <col min="1317" max="1536" width="11.5546875" style="41"/>
    <col min="1537" max="1537" width="7.109375" style="41" customWidth="1"/>
    <col min="1538" max="1538" width="36.5546875" style="41" customWidth="1"/>
    <col min="1539" max="1540" width="6.44140625" style="41" customWidth="1"/>
    <col min="1541" max="1542" width="5.6640625" style="41" customWidth="1"/>
    <col min="1543" max="1544" width="5.5546875" style="41" customWidth="1"/>
    <col min="1545" max="1561" width="6.109375" style="41" customWidth="1"/>
    <col min="1562" max="1562" width="6.5546875" style="41" bestFit="1" customWidth="1"/>
    <col min="1563" max="1563" width="6.109375" style="41" customWidth="1"/>
    <col min="1564" max="1564" width="6.5546875" style="41" bestFit="1" customWidth="1"/>
    <col min="1565" max="1565" width="6.109375" style="41" customWidth="1"/>
    <col min="1566" max="1566" width="6.5546875" style="41" bestFit="1" customWidth="1"/>
    <col min="1567" max="1567" width="6.109375" style="41" customWidth="1"/>
    <col min="1568" max="1568" width="6.5546875" style="41" bestFit="1" customWidth="1"/>
    <col min="1569" max="1569" width="6.109375" style="41" customWidth="1"/>
    <col min="1570" max="1571" width="6.5546875" style="41" customWidth="1"/>
    <col min="1572" max="1572" width="7.6640625" style="41" bestFit="1" customWidth="1"/>
    <col min="1573" max="1792" width="11.5546875" style="41"/>
    <col min="1793" max="1793" width="7.109375" style="41" customWidth="1"/>
    <col min="1794" max="1794" width="36.5546875" style="41" customWidth="1"/>
    <col min="1795" max="1796" width="6.44140625" style="41" customWidth="1"/>
    <col min="1797" max="1798" width="5.6640625" style="41" customWidth="1"/>
    <col min="1799" max="1800" width="5.5546875" style="41" customWidth="1"/>
    <col min="1801" max="1817" width="6.109375" style="41" customWidth="1"/>
    <col min="1818" max="1818" width="6.5546875" style="41" bestFit="1" customWidth="1"/>
    <col min="1819" max="1819" width="6.109375" style="41" customWidth="1"/>
    <col min="1820" max="1820" width="6.5546875" style="41" bestFit="1" customWidth="1"/>
    <col min="1821" max="1821" width="6.109375" style="41" customWidth="1"/>
    <col min="1822" max="1822" width="6.5546875" style="41" bestFit="1" customWidth="1"/>
    <col min="1823" max="1823" width="6.109375" style="41" customWidth="1"/>
    <col min="1824" max="1824" width="6.5546875" style="41" bestFit="1" customWidth="1"/>
    <col min="1825" max="1825" width="6.109375" style="41" customWidth="1"/>
    <col min="1826" max="1827" width="6.5546875" style="41" customWidth="1"/>
    <col min="1828" max="1828" width="7.6640625" style="41" bestFit="1" customWidth="1"/>
    <col min="1829" max="2048" width="11.5546875" style="41"/>
    <col min="2049" max="2049" width="7.109375" style="41" customWidth="1"/>
    <col min="2050" max="2050" width="36.5546875" style="41" customWidth="1"/>
    <col min="2051" max="2052" width="6.44140625" style="41" customWidth="1"/>
    <col min="2053" max="2054" width="5.6640625" style="41" customWidth="1"/>
    <col min="2055" max="2056" width="5.5546875" style="41" customWidth="1"/>
    <col min="2057" max="2073" width="6.109375" style="41" customWidth="1"/>
    <col min="2074" max="2074" width="6.5546875" style="41" bestFit="1" customWidth="1"/>
    <col min="2075" max="2075" width="6.109375" style="41" customWidth="1"/>
    <col min="2076" max="2076" width="6.5546875" style="41" bestFit="1" customWidth="1"/>
    <col min="2077" max="2077" width="6.109375" style="41" customWidth="1"/>
    <col min="2078" max="2078" width="6.5546875" style="41" bestFit="1" customWidth="1"/>
    <col min="2079" max="2079" width="6.109375" style="41" customWidth="1"/>
    <col min="2080" max="2080" width="6.5546875" style="41" bestFit="1" customWidth="1"/>
    <col min="2081" max="2081" width="6.109375" style="41" customWidth="1"/>
    <col min="2082" max="2083" width="6.5546875" style="41" customWidth="1"/>
    <col min="2084" max="2084" width="7.6640625" style="41" bestFit="1" customWidth="1"/>
    <col min="2085" max="2304" width="11.5546875" style="41"/>
    <col min="2305" max="2305" width="7.109375" style="41" customWidth="1"/>
    <col min="2306" max="2306" width="36.5546875" style="41" customWidth="1"/>
    <col min="2307" max="2308" width="6.44140625" style="41" customWidth="1"/>
    <col min="2309" max="2310" width="5.6640625" style="41" customWidth="1"/>
    <col min="2311" max="2312" width="5.5546875" style="41" customWidth="1"/>
    <col min="2313" max="2329" width="6.109375" style="41" customWidth="1"/>
    <col min="2330" max="2330" width="6.5546875" style="41" bestFit="1" customWidth="1"/>
    <col min="2331" max="2331" width="6.109375" style="41" customWidth="1"/>
    <col min="2332" max="2332" width="6.5546875" style="41" bestFit="1" customWidth="1"/>
    <col min="2333" max="2333" width="6.109375" style="41" customWidth="1"/>
    <col min="2334" max="2334" width="6.5546875" style="41" bestFit="1" customWidth="1"/>
    <col min="2335" max="2335" width="6.109375" style="41" customWidth="1"/>
    <col min="2336" max="2336" width="6.5546875" style="41" bestFit="1" customWidth="1"/>
    <col min="2337" max="2337" width="6.109375" style="41" customWidth="1"/>
    <col min="2338" max="2339" width="6.5546875" style="41" customWidth="1"/>
    <col min="2340" max="2340" width="7.6640625" style="41" bestFit="1" customWidth="1"/>
    <col min="2341" max="2560" width="11.5546875" style="41"/>
    <col min="2561" max="2561" width="7.109375" style="41" customWidth="1"/>
    <col min="2562" max="2562" width="36.5546875" style="41" customWidth="1"/>
    <col min="2563" max="2564" width="6.44140625" style="41" customWidth="1"/>
    <col min="2565" max="2566" width="5.6640625" style="41" customWidth="1"/>
    <col min="2567" max="2568" width="5.5546875" style="41" customWidth="1"/>
    <col min="2569" max="2585" width="6.109375" style="41" customWidth="1"/>
    <col min="2586" max="2586" width="6.5546875" style="41" bestFit="1" customWidth="1"/>
    <col min="2587" max="2587" width="6.109375" style="41" customWidth="1"/>
    <col min="2588" max="2588" width="6.5546875" style="41" bestFit="1" customWidth="1"/>
    <col min="2589" max="2589" width="6.109375" style="41" customWidth="1"/>
    <col min="2590" max="2590" width="6.5546875" style="41" bestFit="1" customWidth="1"/>
    <col min="2591" max="2591" width="6.109375" style="41" customWidth="1"/>
    <col min="2592" max="2592" width="6.5546875" style="41" bestFit="1" customWidth="1"/>
    <col min="2593" max="2593" width="6.109375" style="41" customWidth="1"/>
    <col min="2594" max="2595" width="6.5546875" style="41" customWidth="1"/>
    <col min="2596" max="2596" width="7.6640625" style="41" bestFit="1" customWidth="1"/>
    <col min="2597" max="2816" width="11.5546875" style="41"/>
    <col min="2817" max="2817" width="7.109375" style="41" customWidth="1"/>
    <col min="2818" max="2818" width="36.5546875" style="41" customWidth="1"/>
    <col min="2819" max="2820" width="6.44140625" style="41" customWidth="1"/>
    <col min="2821" max="2822" width="5.6640625" style="41" customWidth="1"/>
    <col min="2823" max="2824" width="5.5546875" style="41" customWidth="1"/>
    <col min="2825" max="2841" width="6.109375" style="41" customWidth="1"/>
    <col min="2842" max="2842" width="6.5546875" style="41" bestFit="1" customWidth="1"/>
    <col min="2843" max="2843" width="6.109375" style="41" customWidth="1"/>
    <col min="2844" max="2844" width="6.5546875" style="41" bestFit="1" customWidth="1"/>
    <col min="2845" max="2845" width="6.109375" style="41" customWidth="1"/>
    <col min="2846" max="2846" width="6.5546875" style="41" bestFit="1" customWidth="1"/>
    <col min="2847" max="2847" width="6.109375" style="41" customWidth="1"/>
    <col min="2848" max="2848" width="6.5546875" style="41" bestFit="1" customWidth="1"/>
    <col min="2849" max="2849" width="6.109375" style="41" customWidth="1"/>
    <col min="2850" max="2851" width="6.5546875" style="41" customWidth="1"/>
    <col min="2852" max="2852" width="7.6640625" style="41" bestFit="1" customWidth="1"/>
    <col min="2853" max="3072" width="11.5546875" style="41"/>
    <col min="3073" max="3073" width="7.109375" style="41" customWidth="1"/>
    <col min="3074" max="3074" width="36.5546875" style="41" customWidth="1"/>
    <col min="3075" max="3076" width="6.44140625" style="41" customWidth="1"/>
    <col min="3077" max="3078" width="5.6640625" style="41" customWidth="1"/>
    <col min="3079" max="3080" width="5.5546875" style="41" customWidth="1"/>
    <col min="3081" max="3097" width="6.109375" style="41" customWidth="1"/>
    <col min="3098" max="3098" width="6.5546875" style="41" bestFit="1" customWidth="1"/>
    <col min="3099" max="3099" width="6.109375" style="41" customWidth="1"/>
    <col min="3100" max="3100" width="6.5546875" style="41" bestFit="1" customWidth="1"/>
    <col min="3101" max="3101" width="6.109375" style="41" customWidth="1"/>
    <col min="3102" max="3102" width="6.5546875" style="41" bestFit="1" customWidth="1"/>
    <col min="3103" max="3103" width="6.109375" style="41" customWidth="1"/>
    <col min="3104" max="3104" width="6.5546875" style="41" bestFit="1" customWidth="1"/>
    <col min="3105" max="3105" width="6.109375" style="41" customWidth="1"/>
    <col min="3106" max="3107" width="6.5546875" style="41" customWidth="1"/>
    <col min="3108" max="3108" width="7.6640625" style="41" bestFit="1" customWidth="1"/>
    <col min="3109" max="3328" width="11.5546875" style="41"/>
    <col min="3329" max="3329" width="7.109375" style="41" customWidth="1"/>
    <col min="3330" max="3330" width="36.5546875" style="41" customWidth="1"/>
    <col min="3331" max="3332" width="6.44140625" style="41" customWidth="1"/>
    <col min="3333" max="3334" width="5.6640625" style="41" customWidth="1"/>
    <col min="3335" max="3336" width="5.5546875" style="41" customWidth="1"/>
    <col min="3337" max="3353" width="6.109375" style="41" customWidth="1"/>
    <col min="3354" max="3354" width="6.5546875" style="41" bestFit="1" customWidth="1"/>
    <col min="3355" max="3355" width="6.109375" style="41" customWidth="1"/>
    <col min="3356" max="3356" width="6.5546875" style="41" bestFit="1" customWidth="1"/>
    <col min="3357" max="3357" width="6.109375" style="41" customWidth="1"/>
    <col min="3358" max="3358" width="6.5546875" style="41" bestFit="1" customWidth="1"/>
    <col min="3359" max="3359" width="6.109375" style="41" customWidth="1"/>
    <col min="3360" max="3360" width="6.5546875" style="41" bestFit="1" customWidth="1"/>
    <col min="3361" max="3361" width="6.109375" style="41" customWidth="1"/>
    <col min="3362" max="3363" width="6.5546875" style="41" customWidth="1"/>
    <col min="3364" max="3364" width="7.6640625" style="41" bestFit="1" customWidth="1"/>
    <col min="3365" max="3584" width="11.5546875" style="41"/>
    <col min="3585" max="3585" width="7.109375" style="41" customWidth="1"/>
    <col min="3586" max="3586" width="36.5546875" style="41" customWidth="1"/>
    <col min="3587" max="3588" width="6.44140625" style="41" customWidth="1"/>
    <col min="3589" max="3590" width="5.6640625" style="41" customWidth="1"/>
    <col min="3591" max="3592" width="5.5546875" style="41" customWidth="1"/>
    <col min="3593" max="3609" width="6.109375" style="41" customWidth="1"/>
    <col min="3610" max="3610" width="6.5546875" style="41" bestFit="1" customWidth="1"/>
    <col min="3611" max="3611" width="6.109375" style="41" customWidth="1"/>
    <col min="3612" max="3612" width="6.5546875" style="41" bestFit="1" customWidth="1"/>
    <col min="3613" max="3613" width="6.109375" style="41" customWidth="1"/>
    <col min="3614" max="3614" width="6.5546875" style="41" bestFit="1" customWidth="1"/>
    <col min="3615" max="3615" width="6.109375" style="41" customWidth="1"/>
    <col min="3616" max="3616" width="6.5546875" style="41" bestFit="1" customWidth="1"/>
    <col min="3617" max="3617" width="6.109375" style="41" customWidth="1"/>
    <col min="3618" max="3619" width="6.5546875" style="41" customWidth="1"/>
    <col min="3620" max="3620" width="7.6640625" style="41" bestFit="1" customWidth="1"/>
    <col min="3621" max="3840" width="11.5546875" style="41"/>
    <col min="3841" max="3841" width="7.109375" style="41" customWidth="1"/>
    <col min="3842" max="3842" width="36.5546875" style="41" customWidth="1"/>
    <col min="3843" max="3844" width="6.44140625" style="41" customWidth="1"/>
    <col min="3845" max="3846" width="5.6640625" style="41" customWidth="1"/>
    <col min="3847" max="3848" width="5.5546875" style="41" customWidth="1"/>
    <col min="3849" max="3865" width="6.109375" style="41" customWidth="1"/>
    <col min="3866" max="3866" width="6.5546875" style="41" bestFit="1" customWidth="1"/>
    <col min="3867" max="3867" width="6.109375" style="41" customWidth="1"/>
    <col min="3868" max="3868" width="6.5546875" style="41" bestFit="1" customWidth="1"/>
    <col min="3869" max="3869" width="6.109375" style="41" customWidth="1"/>
    <col min="3870" max="3870" width="6.5546875" style="41" bestFit="1" customWidth="1"/>
    <col min="3871" max="3871" width="6.109375" style="41" customWidth="1"/>
    <col min="3872" max="3872" width="6.5546875" style="41" bestFit="1" customWidth="1"/>
    <col min="3873" max="3873" width="6.109375" style="41" customWidth="1"/>
    <col min="3874" max="3875" width="6.5546875" style="41" customWidth="1"/>
    <col min="3876" max="3876" width="7.6640625" style="41" bestFit="1" customWidth="1"/>
    <col min="3877" max="4096" width="11.5546875" style="41"/>
    <col min="4097" max="4097" width="7.109375" style="41" customWidth="1"/>
    <col min="4098" max="4098" width="36.5546875" style="41" customWidth="1"/>
    <col min="4099" max="4100" width="6.44140625" style="41" customWidth="1"/>
    <col min="4101" max="4102" width="5.6640625" style="41" customWidth="1"/>
    <col min="4103" max="4104" width="5.5546875" style="41" customWidth="1"/>
    <col min="4105" max="4121" width="6.109375" style="41" customWidth="1"/>
    <col min="4122" max="4122" width="6.5546875" style="41" bestFit="1" customWidth="1"/>
    <col min="4123" max="4123" width="6.109375" style="41" customWidth="1"/>
    <col min="4124" max="4124" width="6.5546875" style="41" bestFit="1" customWidth="1"/>
    <col min="4125" max="4125" width="6.109375" style="41" customWidth="1"/>
    <col min="4126" max="4126" width="6.5546875" style="41" bestFit="1" customWidth="1"/>
    <col min="4127" max="4127" width="6.109375" style="41" customWidth="1"/>
    <col min="4128" max="4128" width="6.5546875" style="41" bestFit="1" customWidth="1"/>
    <col min="4129" max="4129" width="6.109375" style="41" customWidth="1"/>
    <col min="4130" max="4131" width="6.5546875" style="41" customWidth="1"/>
    <col min="4132" max="4132" width="7.6640625" style="41" bestFit="1" customWidth="1"/>
    <col min="4133" max="4352" width="11.5546875" style="41"/>
    <col min="4353" max="4353" width="7.109375" style="41" customWidth="1"/>
    <col min="4354" max="4354" width="36.5546875" style="41" customWidth="1"/>
    <col min="4355" max="4356" width="6.44140625" style="41" customWidth="1"/>
    <col min="4357" max="4358" width="5.6640625" style="41" customWidth="1"/>
    <col min="4359" max="4360" width="5.5546875" style="41" customWidth="1"/>
    <col min="4361" max="4377" width="6.109375" style="41" customWidth="1"/>
    <col min="4378" max="4378" width="6.5546875" style="41" bestFit="1" customWidth="1"/>
    <col min="4379" max="4379" width="6.109375" style="41" customWidth="1"/>
    <col min="4380" max="4380" width="6.5546875" style="41" bestFit="1" customWidth="1"/>
    <col min="4381" max="4381" width="6.109375" style="41" customWidth="1"/>
    <col min="4382" max="4382" width="6.5546875" style="41" bestFit="1" customWidth="1"/>
    <col min="4383" max="4383" width="6.109375" style="41" customWidth="1"/>
    <col min="4384" max="4384" width="6.5546875" style="41" bestFit="1" customWidth="1"/>
    <col min="4385" max="4385" width="6.109375" style="41" customWidth="1"/>
    <col min="4386" max="4387" width="6.5546875" style="41" customWidth="1"/>
    <col min="4388" max="4388" width="7.6640625" style="41" bestFit="1" customWidth="1"/>
    <col min="4389" max="4608" width="11.5546875" style="41"/>
    <col min="4609" max="4609" width="7.109375" style="41" customWidth="1"/>
    <col min="4610" max="4610" width="36.5546875" style="41" customWidth="1"/>
    <col min="4611" max="4612" width="6.44140625" style="41" customWidth="1"/>
    <col min="4613" max="4614" width="5.6640625" style="41" customWidth="1"/>
    <col min="4615" max="4616" width="5.5546875" style="41" customWidth="1"/>
    <col min="4617" max="4633" width="6.109375" style="41" customWidth="1"/>
    <col min="4634" max="4634" width="6.5546875" style="41" bestFit="1" customWidth="1"/>
    <col min="4635" max="4635" width="6.109375" style="41" customWidth="1"/>
    <col min="4636" max="4636" width="6.5546875" style="41" bestFit="1" customWidth="1"/>
    <col min="4637" max="4637" width="6.109375" style="41" customWidth="1"/>
    <col min="4638" max="4638" width="6.5546875" style="41" bestFit="1" customWidth="1"/>
    <col min="4639" max="4639" width="6.109375" style="41" customWidth="1"/>
    <col min="4640" max="4640" width="6.5546875" style="41" bestFit="1" customWidth="1"/>
    <col min="4641" max="4641" width="6.109375" style="41" customWidth="1"/>
    <col min="4642" max="4643" width="6.5546875" style="41" customWidth="1"/>
    <col min="4644" max="4644" width="7.6640625" style="41" bestFit="1" customWidth="1"/>
    <col min="4645" max="4864" width="11.5546875" style="41"/>
    <col min="4865" max="4865" width="7.109375" style="41" customWidth="1"/>
    <col min="4866" max="4866" width="36.5546875" style="41" customWidth="1"/>
    <col min="4867" max="4868" width="6.44140625" style="41" customWidth="1"/>
    <col min="4869" max="4870" width="5.6640625" style="41" customWidth="1"/>
    <col min="4871" max="4872" width="5.5546875" style="41" customWidth="1"/>
    <col min="4873" max="4889" width="6.109375" style="41" customWidth="1"/>
    <col min="4890" max="4890" width="6.5546875" style="41" bestFit="1" customWidth="1"/>
    <col min="4891" max="4891" width="6.109375" style="41" customWidth="1"/>
    <col min="4892" max="4892" width="6.5546875" style="41" bestFit="1" customWidth="1"/>
    <col min="4893" max="4893" width="6.109375" style="41" customWidth="1"/>
    <col min="4894" max="4894" width="6.5546875" style="41" bestFit="1" customWidth="1"/>
    <col min="4895" max="4895" width="6.109375" style="41" customWidth="1"/>
    <col min="4896" max="4896" width="6.5546875" style="41" bestFit="1" customWidth="1"/>
    <col min="4897" max="4897" width="6.109375" style="41" customWidth="1"/>
    <col min="4898" max="4899" width="6.5546875" style="41" customWidth="1"/>
    <col min="4900" max="4900" width="7.6640625" style="41" bestFit="1" customWidth="1"/>
    <col min="4901" max="5120" width="11.5546875" style="41"/>
    <col min="5121" max="5121" width="7.109375" style="41" customWidth="1"/>
    <col min="5122" max="5122" width="36.5546875" style="41" customWidth="1"/>
    <col min="5123" max="5124" width="6.44140625" style="41" customWidth="1"/>
    <col min="5125" max="5126" width="5.6640625" style="41" customWidth="1"/>
    <col min="5127" max="5128" width="5.5546875" style="41" customWidth="1"/>
    <col min="5129" max="5145" width="6.109375" style="41" customWidth="1"/>
    <col min="5146" max="5146" width="6.5546875" style="41" bestFit="1" customWidth="1"/>
    <col min="5147" max="5147" width="6.109375" style="41" customWidth="1"/>
    <col min="5148" max="5148" width="6.5546875" style="41" bestFit="1" customWidth="1"/>
    <col min="5149" max="5149" width="6.109375" style="41" customWidth="1"/>
    <col min="5150" max="5150" width="6.5546875" style="41" bestFit="1" customWidth="1"/>
    <col min="5151" max="5151" width="6.109375" style="41" customWidth="1"/>
    <col min="5152" max="5152" width="6.5546875" style="41" bestFit="1" customWidth="1"/>
    <col min="5153" max="5153" width="6.109375" style="41" customWidth="1"/>
    <col min="5154" max="5155" width="6.5546875" style="41" customWidth="1"/>
    <col min="5156" max="5156" width="7.6640625" style="41" bestFit="1" customWidth="1"/>
    <col min="5157" max="5376" width="11.5546875" style="41"/>
    <col min="5377" max="5377" width="7.109375" style="41" customWidth="1"/>
    <col min="5378" max="5378" width="36.5546875" style="41" customWidth="1"/>
    <col min="5379" max="5380" width="6.44140625" style="41" customWidth="1"/>
    <col min="5381" max="5382" width="5.6640625" style="41" customWidth="1"/>
    <col min="5383" max="5384" width="5.5546875" style="41" customWidth="1"/>
    <col min="5385" max="5401" width="6.109375" style="41" customWidth="1"/>
    <col min="5402" max="5402" width="6.5546875" style="41" bestFit="1" customWidth="1"/>
    <col min="5403" max="5403" width="6.109375" style="41" customWidth="1"/>
    <col min="5404" max="5404" width="6.5546875" style="41" bestFit="1" customWidth="1"/>
    <col min="5405" max="5405" width="6.109375" style="41" customWidth="1"/>
    <col min="5406" max="5406" width="6.5546875" style="41" bestFit="1" customWidth="1"/>
    <col min="5407" max="5407" width="6.109375" style="41" customWidth="1"/>
    <col min="5408" max="5408" width="6.5546875" style="41" bestFit="1" customWidth="1"/>
    <col min="5409" max="5409" width="6.109375" style="41" customWidth="1"/>
    <col min="5410" max="5411" width="6.5546875" style="41" customWidth="1"/>
    <col min="5412" max="5412" width="7.6640625" style="41" bestFit="1" customWidth="1"/>
    <col min="5413" max="5632" width="11.5546875" style="41"/>
    <col min="5633" max="5633" width="7.109375" style="41" customWidth="1"/>
    <col min="5634" max="5634" width="36.5546875" style="41" customWidth="1"/>
    <col min="5635" max="5636" width="6.44140625" style="41" customWidth="1"/>
    <col min="5637" max="5638" width="5.6640625" style="41" customWidth="1"/>
    <col min="5639" max="5640" width="5.5546875" style="41" customWidth="1"/>
    <col min="5641" max="5657" width="6.109375" style="41" customWidth="1"/>
    <col min="5658" max="5658" width="6.5546875" style="41" bestFit="1" customWidth="1"/>
    <col min="5659" max="5659" width="6.109375" style="41" customWidth="1"/>
    <col min="5660" max="5660" width="6.5546875" style="41" bestFit="1" customWidth="1"/>
    <col min="5661" max="5661" width="6.109375" style="41" customWidth="1"/>
    <col min="5662" max="5662" width="6.5546875" style="41" bestFit="1" customWidth="1"/>
    <col min="5663" max="5663" width="6.109375" style="41" customWidth="1"/>
    <col min="5664" max="5664" width="6.5546875" style="41" bestFit="1" customWidth="1"/>
    <col min="5665" max="5665" width="6.109375" style="41" customWidth="1"/>
    <col min="5666" max="5667" width="6.5546875" style="41" customWidth="1"/>
    <col min="5668" max="5668" width="7.6640625" style="41" bestFit="1" customWidth="1"/>
    <col min="5669" max="5888" width="11.5546875" style="41"/>
    <col min="5889" max="5889" width="7.109375" style="41" customWidth="1"/>
    <col min="5890" max="5890" width="36.5546875" style="41" customWidth="1"/>
    <col min="5891" max="5892" width="6.44140625" style="41" customWidth="1"/>
    <col min="5893" max="5894" width="5.6640625" style="41" customWidth="1"/>
    <col min="5895" max="5896" width="5.5546875" style="41" customWidth="1"/>
    <col min="5897" max="5913" width="6.109375" style="41" customWidth="1"/>
    <col min="5914" max="5914" width="6.5546875" style="41" bestFit="1" customWidth="1"/>
    <col min="5915" max="5915" width="6.109375" style="41" customWidth="1"/>
    <col min="5916" max="5916" width="6.5546875" style="41" bestFit="1" customWidth="1"/>
    <col min="5917" max="5917" width="6.109375" style="41" customWidth="1"/>
    <col min="5918" max="5918" width="6.5546875" style="41" bestFit="1" customWidth="1"/>
    <col min="5919" max="5919" width="6.109375" style="41" customWidth="1"/>
    <col min="5920" max="5920" width="6.5546875" style="41" bestFit="1" customWidth="1"/>
    <col min="5921" max="5921" width="6.109375" style="41" customWidth="1"/>
    <col min="5922" max="5923" width="6.5546875" style="41" customWidth="1"/>
    <col min="5924" max="5924" width="7.6640625" style="41" bestFit="1" customWidth="1"/>
    <col min="5925" max="6144" width="11.5546875" style="41"/>
    <col min="6145" max="6145" width="7.109375" style="41" customWidth="1"/>
    <col min="6146" max="6146" width="36.5546875" style="41" customWidth="1"/>
    <col min="6147" max="6148" width="6.44140625" style="41" customWidth="1"/>
    <col min="6149" max="6150" width="5.6640625" style="41" customWidth="1"/>
    <col min="6151" max="6152" width="5.5546875" style="41" customWidth="1"/>
    <col min="6153" max="6169" width="6.109375" style="41" customWidth="1"/>
    <col min="6170" max="6170" width="6.5546875" style="41" bestFit="1" customWidth="1"/>
    <col min="6171" max="6171" width="6.109375" style="41" customWidth="1"/>
    <col min="6172" max="6172" width="6.5546875" style="41" bestFit="1" customWidth="1"/>
    <col min="6173" max="6173" width="6.109375" style="41" customWidth="1"/>
    <col min="6174" max="6174" width="6.5546875" style="41" bestFit="1" customWidth="1"/>
    <col min="6175" max="6175" width="6.109375" style="41" customWidth="1"/>
    <col min="6176" max="6176" width="6.5546875" style="41" bestFit="1" customWidth="1"/>
    <col min="6177" max="6177" width="6.109375" style="41" customWidth="1"/>
    <col min="6178" max="6179" width="6.5546875" style="41" customWidth="1"/>
    <col min="6180" max="6180" width="7.6640625" style="41" bestFit="1" customWidth="1"/>
    <col min="6181" max="6400" width="11.5546875" style="41"/>
    <col min="6401" max="6401" width="7.109375" style="41" customWidth="1"/>
    <col min="6402" max="6402" width="36.5546875" style="41" customWidth="1"/>
    <col min="6403" max="6404" width="6.44140625" style="41" customWidth="1"/>
    <col min="6405" max="6406" width="5.6640625" style="41" customWidth="1"/>
    <col min="6407" max="6408" width="5.5546875" style="41" customWidth="1"/>
    <col min="6409" max="6425" width="6.109375" style="41" customWidth="1"/>
    <col min="6426" max="6426" width="6.5546875" style="41" bestFit="1" customWidth="1"/>
    <col min="6427" max="6427" width="6.109375" style="41" customWidth="1"/>
    <col min="6428" max="6428" width="6.5546875" style="41" bestFit="1" customWidth="1"/>
    <col min="6429" max="6429" width="6.109375" style="41" customWidth="1"/>
    <col min="6430" max="6430" width="6.5546875" style="41" bestFit="1" customWidth="1"/>
    <col min="6431" max="6431" width="6.109375" style="41" customWidth="1"/>
    <col min="6432" max="6432" width="6.5546875" style="41" bestFit="1" customWidth="1"/>
    <col min="6433" max="6433" width="6.109375" style="41" customWidth="1"/>
    <col min="6434" max="6435" width="6.5546875" style="41" customWidth="1"/>
    <col min="6436" max="6436" width="7.6640625" style="41" bestFit="1" customWidth="1"/>
    <col min="6437" max="6656" width="11.5546875" style="41"/>
    <col min="6657" max="6657" width="7.109375" style="41" customWidth="1"/>
    <col min="6658" max="6658" width="36.5546875" style="41" customWidth="1"/>
    <col min="6659" max="6660" width="6.44140625" style="41" customWidth="1"/>
    <col min="6661" max="6662" width="5.6640625" style="41" customWidth="1"/>
    <col min="6663" max="6664" width="5.5546875" style="41" customWidth="1"/>
    <col min="6665" max="6681" width="6.109375" style="41" customWidth="1"/>
    <col min="6682" max="6682" width="6.5546875" style="41" bestFit="1" customWidth="1"/>
    <col min="6683" max="6683" width="6.109375" style="41" customWidth="1"/>
    <col min="6684" max="6684" width="6.5546875" style="41" bestFit="1" customWidth="1"/>
    <col min="6685" max="6685" width="6.109375" style="41" customWidth="1"/>
    <col min="6686" max="6686" width="6.5546875" style="41" bestFit="1" customWidth="1"/>
    <col min="6687" max="6687" width="6.109375" style="41" customWidth="1"/>
    <col min="6688" max="6688" width="6.5546875" style="41" bestFit="1" customWidth="1"/>
    <col min="6689" max="6689" width="6.109375" style="41" customWidth="1"/>
    <col min="6690" max="6691" width="6.5546875" style="41" customWidth="1"/>
    <col min="6692" max="6692" width="7.6640625" style="41" bestFit="1" customWidth="1"/>
    <col min="6693" max="6912" width="11.5546875" style="41"/>
    <col min="6913" max="6913" width="7.109375" style="41" customWidth="1"/>
    <col min="6914" max="6914" width="36.5546875" style="41" customWidth="1"/>
    <col min="6915" max="6916" width="6.44140625" style="41" customWidth="1"/>
    <col min="6917" max="6918" width="5.6640625" style="41" customWidth="1"/>
    <col min="6919" max="6920" width="5.5546875" style="41" customWidth="1"/>
    <col min="6921" max="6937" width="6.109375" style="41" customWidth="1"/>
    <col min="6938" max="6938" width="6.5546875" style="41" bestFit="1" customWidth="1"/>
    <col min="6939" max="6939" width="6.109375" style="41" customWidth="1"/>
    <col min="6940" max="6940" width="6.5546875" style="41" bestFit="1" customWidth="1"/>
    <col min="6941" max="6941" width="6.109375" style="41" customWidth="1"/>
    <col min="6942" max="6942" width="6.5546875" style="41" bestFit="1" customWidth="1"/>
    <col min="6943" max="6943" width="6.109375" style="41" customWidth="1"/>
    <col min="6944" max="6944" width="6.5546875" style="41" bestFit="1" customWidth="1"/>
    <col min="6945" max="6945" width="6.109375" style="41" customWidth="1"/>
    <col min="6946" max="6947" width="6.5546875" style="41" customWidth="1"/>
    <col min="6948" max="6948" width="7.6640625" style="41" bestFit="1" customWidth="1"/>
    <col min="6949" max="7168" width="11.5546875" style="41"/>
    <col min="7169" max="7169" width="7.109375" style="41" customWidth="1"/>
    <col min="7170" max="7170" width="36.5546875" style="41" customWidth="1"/>
    <col min="7171" max="7172" width="6.44140625" style="41" customWidth="1"/>
    <col min="7173" max="7174" width="5.6640625" style="41" customWidth="1"/>
    <col min="7175" max="7176" width="5.5546875" style="41" customWidth="1"/>
    <col min="7177" max="7193" width="6.109375" style="41" customWidth="1"/>
    <col min="7194" max="7194" width="6.5546875" style="41" bestFit="1" customWidth="1"/>
    <col min="7195" max="7195" width="6.109375" style="41" customWidth="1"/>
    <col min="7196" max="7196" width="6.5546875" style="41" bestFit="1" customWidth="1"/>
    <col min="7197" max="7197" width="6.109375" style="41" customWidth="1"/>
    <col min="7198" max="7198" width="6.5546875" style="41" bestFit="1" customWidth="1"/>
    <col min="7199" max="7199" width="6.109375" style="41" customWidth="1"/>
    <col min="7200" max="7200" width="6.5546875" style="41" bestFit="1" customWidth="1"/>
    <col min="7201" max="7201" width="6.109375" style="41" customWidth="1"/>
    <col min="7202" max="7203" width="6.5546875" style="41" customWidth="1"/>
    <col min="7204" max="7204" width="7.6640625" style="41" bestFit="1" customWidth="1"/>
    <col min="7205" max="7424" width="11.5546875" style="41"/>
    <col min="7425" max="7425" width="7.109375" style="41" customWidth="1"/>
    <col min="7426" max="7426" width="36.5546875" style="41" customWidth="1"/>
    <col min="7427" max="7428" width="6.44140625" style="41" customWidth="1"/>
    <col min="7429" max="7430" width="5.6640625" style="41" customWidth="1"/>
    <col min="7431" max="7432" width="5.5546875" style="41" customWidth="1"/>
    <col min="7433" max="7449" width="6.109375" style="41" customWidth="1"/>
    <col min="7450" max="7450" width="6.5546875" style="41" bestFit="1" customWidth="1"/>
    <col min="7451" max="7451" width="6.109375" style="41" customWidth="1"/>
    <col min="7452" max="7452" width="6.5546875" style="41" bestFit="1" customWidth="1"/>
    <col min="7453" max="7453" width="6.109375" style="41" customWidth="1"/>
    <col min="7454" max="7454" width="6.5546875" style="41" bestFit="1" customWidth="1"/>
    <col min="7455" max="7455" width="6.109375" style="41" customWidth="1"/>
    <col min="7456" max="7456" width="6.5546875" style="41" bestFit="1" customWidth="1"/>
    <col min="7457" max="7457" width="6.109375" style="41" customWidth="1"/>
    <col min="7458" max="7459" width="6.5546875" style="41" customWidth="1"/>
    <col min="7460" max="7460" width="7.6640625" style="41" bestFit="1" customWidth="1"/>
    <col min="7461" max="7680" width="11.5546875" style="41"/>
    <col min="7681" max="7681" width="7.109375" style="41" customWidth="1"/>
    <col min="7682" max="7682" width="36.5546875" style="41" customWidth="1"/>
    <col min="7683" max="7684" width="6.44140625" style="41" customWidth="1"/>
    <col min="7685" max="7686" width="5.6640625" style="41" customWidth="1"/>
    <col min="7687" max="7688" width="5.5546875" style="41" customWidth="1"/>
    <col min="7689" max="7705" width="6.109375" style="41" customWidth="1"/>
    <col min="7706" max="7706" width="6.5546875" style="41" bestFit="1" customWidth="1"/>
    <col min="7707" max="7707" width="6.109375" style="41" customWidth="1"/>
    <col min="7708" max="7708" width="6.5546875" style="41" bestFit="1" customWidth="1"/>
    <col min="7709" max="7709" width="6.109375" style="41" customWidth="1"/>
    <col min="7710" max="7710" width="6.5546875" style="41" bestFit="1" customWidth="1"/>
    <col min="7711" max="7711" width="6.109375" style="41" customWidth="1"/>
    <col min="7712" max="7712" width="6.5546875" style="41" bestFit="1" customWidth="1"/>
    <col min="7713" max="7713" width="6.109375" style="41" customWidth="1"/>
    <col min="7714" max="7715" width="6.5546875" style="41" customWidth="1"/>
    <col min="7716" max="7716" width="7.6640625" style="41" bestFit="1" customWidth="1"/>
    <col min="7717" max="7936" width="11.5546875" style="41"/>
    <col min="7937" max="7937" width="7.109375" style="41" customWidth="1"/>
    <col min="7938" max="7938" width="36.5546875" style="41" customWidth="1"/>
    <col min="7939" max="7940" width="6.44140625" style="41" customWidth="1"/>
    <col min="7941" max="7942" width="5.6640625" style="41" customWidth="1"/>
    <col min="7943" max="7944" width="5.5546875" style="41" customWidth="1"/>
    <col min="7945" max="7961" width="6.109375" style="41" customWidth="1"/>
    <col min="7962" max="7962" width="6.5546875" style="41" bestFit="1" customWidth="1"/>
    <col min="7963" max="7963" width="6.109375" style="41" customWidth="1"/>
    <col min="7964" max="7964" width="6.5546875" style="41" bestFit="1" customWidth="1"/>
    <col min="7965" max="7965" width="6.109375" style="41" customWidth="1"/>
    <col min="7966" max="7966" width="6.5546875" style="41" bestFit="1" customWidth="1"/>
    <col min="7967" max="7967" width="6.109375" style="41" customWidth="1"/>
    <col min="7968" max="7968" width="6.5546875" style="41" bestFit="1" customWidth="1"/>
    <col min="7969" max="7969" width="6.109375" style="41" customWidth="1"/>
    <col min="7970" max="7971" width="6.5546875" style="41" customWidth="1"/>
    <col min="7972" max="7972" width="7.6640625" style="41" bestFit="1" customWidth="1"/>
    <col min="7973" max="8192" width="11.5546875" style="41"/>
    <col min="8193" max="8193" width="7.109375" style="41" customWidth="1"/>
    <col min="8194" max="8194" width="36.5546875" style="41" customWidth="1"/>
    <col min="8195" max="8196" width="6.44140625" style="41" customWidth="1"/>
    <col min="8197" max="8198" width="5.6640625" style="41" customWidth="1"/>
    <col min="8199" max="8200" width="5.5546875" style="41" customWidth="1"/>
    <col min="8201" max="8217" width="6.109375" style="41" customWidth="1"/>
    <col min="8218" max="8218" width="6.5546875" style="41" bestFit="1" customWidth="1"/>
    <col min="8219" max="8219" width="6.109375" style="41" customWidth="1"/>
    <col min="8220" max="8220" width="6.5546875" style="41" bestFit="1" customWidth="1"/>
    <col min="8221" max="8221" width="6.109375" style="41" customWidth="1"/>
    <col min="8222" max="8222" width="6.5546875" style="41" bestFit="1" customWidth="1"/>
    <col min="8223" max="8223" width="6.109375" style="41" customWidth="1"/>
    <col min="8224" max="8224" width="6.5546875" style="41" bestFit="1" customWidth="1"/>
    <col min="8225" max="8225" width="6.109375" style="41" customWidth="1"/>
    <col min="8226" max="8227" width="6.5546875" style="41" customWidth="1"/>
    <col min="8228" max="8228" width="7.6640625" style="41" bestFit="1" customWidth="1"/>
    <col min="8229" max="8448" width="11.5546875" style="41"/>
    <col min="8449" max="8449" width="7.109375" style="41" customWidth="1"/>
    <col min="8450" max="8450" width="36.5546875" style="41" customWidth="1"/>
    <col min="8451" max="8452" width="6.44140625" style="41" customWidth="1"/>
    <col min="8453" max="8454" width="5.6640625" style="41" customWidth="1"/>
    <col min="8455" max="8456" width="5.5546875" style="41" customWidth="1"/>
    <col min="8457" max="8473" width="6.109375" style="41" customWidth="1"/>
    <col min="8474" max="8474" width="6.5546875" style="41" bestFit="1" customWidth="1"/>
    <col min="8475" max="8475" width="6.109375" style="41" customWidth="1"/>
    <col min="8476" max="8476" width="6.5546875" style="41" bestFit="1" customWidth="1"/>
    <col min="8477" max="8477" width="6.109375" style="41" customWidth="1"/>
    <col min="8478" max="8478" width="6.5546875" style="41" bestFit="1" customWidth="1"/>
    <col min="8479" max="8479" width="6.109375" style="41" customWidth="1"/>
    <col min="8480" max="8480" width="6.5546875" style="41" bestFit="1" customWidth="1"/>
    <col min="8481" max="8481" width="6.109375" style="41" customWidth="1"/>
    <col min="8482" max="8483" width="6.5546875" style="41" customWidth="1"/>
    <col min="8484" max="8484" width="7.6640625" style="41" bestFit="1" customWidth="1"/>
    <col min="8485" max="8704" width="11.5546875" style="41"/>
    <col min="8705" max="8705" width="7.109375" style="41" customWidth="1"/>
    <col min="8706" max="8706" width="36.5546875" style="41" customWidth="1"/>
    <col min="8707" max="8708" width="6.44140625" style="41" customWidth="1"/>
    <col min="8709" max="8710" width="5.6640625" style="41" customWidth="1"/>
    <col min="8711" max="8712" width="5.5546875" style="41" customWidth="1"/>
    <col min="8713" max="8729" width="6.109375" style="41" customWidth="1"/>
    <col min="8730" max="8730" width="6.5546875" style="41" bestFit="1" customWidth="1"/>
    <col min="8731" max="8731" width="6.109375" style="41" customWidth="1"/>
    <col min="8732" max="8732" width="6.5546875" style="41" bestFit="1" customWidth="1"/>
    <col min="8733" max="8733" width="6.109375" style="41" customWidth="1"/>
    <col min="8734" max="8734" width="6.5546875" style="41" bestFit="1" customWidth="1"/>
    <col min="8735" max="8735" width="6.109375" style="41" customWidth="1"/>
    <col min="8736" max="8736" width="6.5546875" style="41" bestFit="1" customWidth="1"/>
    <col min="8737" max="8737" width="6.109375" style="41" customWidth="1"/>
    <col min="8738" max="8739" width="6.5546875" style="41" customWidth="1"/>
    <col min="8740" max="8740" width="7.6640625" style="41" bestFit="1" customWidth="1"/>
    <col min="8741" max="8960" width="11.5546875" style="41"/>
    <col min="8961" max="8961" width="7.109375" style="41" customWidth="1"/>
    <col min="8962" max="8962" width="36.5546875" style="41" customWidth="1"/>
    <col min="8963" max="8964" width="6.44140625" style="41" customWidth="1"/>
    <col min="8965" max="8966" width="5.6640625" style="41" customWidth="1"/>
    <col min="8967" max="8968" width="5.5546875" style="41" customWidth="1"/>
    <col min="8969" max="8985" width="6.109375" style="41" customWidth="1"/>
    <col min="8986" max="8986" width="6.5546875" style="41" bestFit="1" customWidth="1"/>
    <col min="8987" max="8987" width="6.109375" style="41" customWidth="1"/>
    <col min="8988" max="8988" width="6.5546875" style="41" bestFit="1" customWidth="1"/>
    <col min="8989" max="8989" width="6.109375" style="41" customWidth="1"/>
    <col min="8990" max="8990" width="6.5546875" style="41" bestFit="1" customWidth="1"/>
    <col min="8991" max="8991" width="6.109375" style="41" customWidth="1"/>
    <col min="8992" max="8992" width="6.5546875" style="41" bestFit="1" customWidth="1"/>
    <col min="8993" max="8993" width="6.109375" style="41" customWidth="1"/>
    <col min="8994" max="8995" width="6.5546875" style="41" customWidth="1"/>
    <col min="8996" max="8996" width="7.6640625" style="41" bestFit="1" customWidth="1"/>
    <col min="8997" max="9216" width="11.5546875" style="41"/>
    <col min="9217" max="9217" width="7.109375" style="41" customWidth="1"/>
    <col min="9218" max="9218" width="36.5546875" style="41" customWidth="1"/>
    <col min="9219" max="9220" width="6.44140625" style="41" customWidth="1"/>
    <col min="9221" max="9222" width="5.6640625" style="41" customWidth="1"/>
    <col min="9223" max="9224" width="5.5546875" style="41" customWidth="1"/>
    <col min="9225" max="9241" width="6.109375" style="41" customWidth="1"/>
    <col min="9242" max="9242" width="6.5546875" style="41" bestFit="1" customWidth="1"/>
    <col min="9243" max="9243" width="6.109375" style="41" customWidth="1"/>
    <col min="9244" max="9244" width="6.5546875" style="41" bestFit="1" customWidth="1"/>
    <col min="9245" max="9245" width="6.109375" style="41" customWidth="1"/>
    <col min="9246" max="9246" width="6.5546875" style="41" bestFit="1" customWidth="1"/>
    <col min="9247" max="9247" width="6.109375" style="41" customWidth="1"/>
    <col min="9248" max="9248" width="6.5546875" style="41" bestFit="1" customWidth="1"/>
    <col min="9249" max="9249" width="6.109375" style="41" customWidth="1"/>
    <col min="9250" max="9251" width="6.5546875" style="41" customWidth="1"/>
    <col min="9252" max="9252" width="7.6640625" style="41" bestFit="1" customWidth="1"/>
    <col min="9253" max="9472" width="11.5546875" style="41"/>
    <col min="9473" max="9473" width="7.109375" style="41" customWidth="1"/>
    <col min="9474" max="9474" width="36.5546875" style="41" customWidth="1"/>
    <col min="9475" max="9476" width="6.44140625" style="41" customWidth="1"/>
    <col min="9477" max="9478" width="5.6640625" style="41" customWidth="1"/>
    <col min="9479" max="9480" width="5.5546875" style="41" customWidth="1"/>
    <col min="9481" max="9497" width="6.109375" style="41" customWidth="1"/>
    <col min="9498" max="9498" width="6.5546875" style="41" bestFit="1" customWidth="1"/>
    <col min="9499" max="9499" width="6.109375" style="41" customWidth="1"/>
    <col min="9500" max="9500" width="6.5546875" style="41" bestFit="1" customWidth="1"/>
    <col min="9501" max="9501" width="6.109375" style="41" customWidth="1"/>
    <col min="9502" max="9502" width="6.5546875" style="41" bestFit="1" customWidth="1"/>
    <col min="9503" max="9503" width="6.109375" style="41" customWidth="1"/>
    <col min="9504" max="9504" width="6.5546875" style="41" bestFit="1" customWidth="1"/>
    <col min="9505" max="9505" width="6.109375" style="41" customWidth="1"/>
    <col min="9506" max="9507" width="6.5546875" style="41" customWidth="1"/>
    <col min="9508" max="9508" width="7.6640625" style="41" bestFit="1" customWidth="1"/>
    <col min="9509" max="9728" width="11.5546875" style="41"/>
    <col min="9729" max="9729" width="7.109375" style="41" customWidth="1"/>
    <col min="9730" max="9730" width="36.5546875" style="41" customWidth="1"/>
    <col min="9731" max="9732" width="6.44140625" style="41" customWidth="1"/>
    <col min="9733" max="9734" width="5.6640625" style="41" customWidth="1"/>
    <col min="9735" max="9736" width="5.5546875" style="41" customWidth="1"/>
    <col min="9737" max="9753" width="6.109375" style="41" customWidth="1"/>
    <col min="9754" max="9754" width="6.5546875" style="41" bestFit="1" customWidth="1"/>
    <col min="9755" max="9755" width="6.109375" style="41" customWidth="1"/>
    <col min="9756" max="9756" width="6.5546875" style="41" bestFit="1" customWidth="1"/>
    <col min="9757" max="9757" width="6.109375" style="41" customWidth="1"/>
    <col min="9758" max="9758" width="6.5546875" style="41" bestFit="1" customWidth="1"/>
    <col min="9759" max="9759" width="6.109375" style="41" customWidth="1"/>
    <col min="9760" max="9760" width="6.5546875" style="41" bestFit="1" customWidth="1"/>
    <col min="9761" max="9761" width="6.109375" style="41" customWidth="1"/>
    <col min="9762" max="9763" width="6.5546875" style="41" customWidth="1"/>
    <col min="9764" max="9764" width="7.6640625" style="41" bestFit="1" customWidth="1"/>
    <col min="9765" max="9984" width="11.5546875" style="41"/>
    <col min="9985" max="9985" width="7.109375" style="41" customWidth="1"/>
    <col min="9986" max="9986" width="36.5546875" style="41" customWidth="1"/>
    <col min="9987" max="9988" width="6.44140625" style="41" customWidth="1"/>
    <col min="9989" max="9990" width="5.6640625" style="41" customWidth="1"/>
    <col min="9991" max="9992" width="5.5546875" style="41" customWidth="1"/>
    <col min="9993" max="10009" width="6.109375" style="41" customWidth="1"/>
    <col min="10010" max="10010" width="6.5546875" style="41" bestFit="1" customWidth="1"/>
    <col min="10011" max="10011" width="6.109375" style="41" customWidth="1"/>
    <col min="10012" max="10012" width="6.5546875" style="41" bestFit="1" customWidth="1"/>
    <col min="10013" max="10013" width="6.109375" style="41" customWidth="1"/>
    <col min="10014" max="10014" width="6.5546875" style="41" bestFit="1" customWidth="1"/>
    <col min="10015" max="10015" width="6.109375" style="41" customWidth="1"/>
    <col min="10016" max="10016" width="6.5546875" style="41" bestFit="1" customWidth="1"/>
    <col min="10017" max="10017" width="6.109375" style="41" customWidth="1"/>
    <col min="10018" max="10019" width="6.5546875" style="41" customWidth="1"/>
    <col min="10020" max="10020" width="7.6640625" style="41" bestFit="1" customWidth="1"/>
    <col min="10021" max="10240" width="11.5546875" style="41"/>
    <col min="10241" max="10241" width="7.109375" style="41" customWidth="1"/>
    <col min="10242" max="10242" width="36.5546875" style="41" customWidth="1"/>
    <col min="10243" max="10244" width="6.44140625" style="41" customWidth="1"/>
    <col min="10245" max="10246" width="5.6640625" style="41" customWidth="1"/>
    <col min="10247" max="10248" width="5.5546875" style="41" customWidth="1"/>
    <col min="10249" max="10265" width="6.109375" style="41" customWidth="1"/>
    <col min="10266" max="10266" width="6.5546875" style="41" bestFit="1" customWidth="1"/>
    <col min="10267" max="10267" width="6.109375" style="41" customWidth="1"/>
    <col min="10268" max="10268" width="6.5546875" style="41" bestFit="1" customWidth="1"/>
    <col min="10269" max="10269" width="6.109375" style="41" customWidth="1"/>
    <col min="10270" max="10270" width="6.5546875" style="41" bestFit="1" customWidth="1"/>
    <col min="10271" max="10271" width="6.109375" style="41" customWidth="1"/>
    <col min="10272" max="10272" width="6.5546875" style="41" bestFit="1" customWidth="1"/>
    <col min="10273" max="10273" width="6.109375" style="41" customWidth="1"/>
    <col min="10274" max="10275" width="6.5546875" style="41" customWidth="1"/>
    <col min="10276" max="10276" width="7.6640625" style="41" bestFit="1" customWidth="1"/>
    <col min="10277" max="10496" width="11.5546875" style="41"/>
    <col min="10497" max="10497" width="7.109375" style="41" customWidth="1"/>
    <col min="10498" max="10498" width="36.5546875" style="41" customWidth="1"/>
    <col min="10499" max="10500" width="6.44140625" style="41" customWidth="1"/>
    <col min="10501" max="10502" width="5.6640625" style="41" customWidth="1"/>
    <col min="10503" max="10504" width="5.5546875" style="41" customWidth="1"/>
    <col min="10505" max="10521" width="6.109375" style="41" customWidth="1"/>
    <col min="10522" max="10522" width="6.5546875" style="41" bestFit="1" customWidth="1"/>
    <col min="10523" max="10523" width="6.109375" style="41" customWidth="1"/>
    <col min="10524" max="10524" width="6.5546875" style="41" bestFit="1" customWidth="1"/>
    <col min="10525" max="10525" width="6.109375" style="41" customWidth="1"/>
    <col min="10526" max="10526" width="6.5546875" style="41" bestFit="1" customWidth="1"/>
    <col min="10527" max="10527" width="6.109375" style="41" customWidth="1"/>
    <col min="10528" max="10528" width="6.5546875" style="41" bestFit="1" customWidth="1"/>
    <col min="10529" max="10529" width="6.109375" style="41" customWidth="1"/>
    <col min="10530" max="10531" width="6.5546875" style="41" customWidth="1"/>
    <col min="10532" max="10532" width="7.6640625" style="41" bestFit="1" customWidth="1"/>
    <col min="10533" max="10752" width="11.5546875" style="41"/>
    <col min="10753" max="10753" width="7.109375" style="41" customWidth="1"/>
    <col min="10754" max="10754" width="36.5546875" style="41" customWidth="1"/>
    <col min="10755" max="10756" width="6.44140625" style="41" customWidth="1"/>
    <col min="10757" max="10758" width="5.6640625" style="41" customWidth="1"/>
    <col min="10759" max="10760" width="5.5546875" style="41" customWidth="1"/>
    <col min="10761" max="10777" width="6.109375" style="41" customWidth="1"/>
    <col min="10778" max="10778" width="6.5546875" style="41" bestFit="1" customWidth="1"/>
    <col min="10779" max="10779" width="6.109375" style="41" customWidth="1"/>
    <col min="10780" max="10780" width="6.5546875" style="41" bestFit="1" customWidth="1"/>
    <col min="10781" max="10781" width="6.109375" style="41" customWidth="1"/>
    <col min="10782" max="10782" width="6.5546875" style="41" bestFit="1" customWidth="1"/>
    <col min="10783" max="10783" width="6.109375" style="41" customWidth="1"/>
    <col min="10784" max="10784" width="6.5546875" style="41" bestFit="1" customWidth="1"/>
    <col min="10785" max="10785" width="6.109375" style="41" customWidth="1"/>
    <col min="10786" max="10787" width="6.5546875" style="41" customWidth="1"/>
    <col min="10788" max="10788" width="7.6640625" style="41" bestFit="1" customWidth="1"/>
    <col min="10789" max="11008" width="11.5546875" style="41"/>
    <col min="11009" max="11009" width="7.109375" style="41" customWidth="1"/>
    <col min="11010" max="11010" width="36.5546875" style="41" customWidth="1"/>
    <col min="11011" max="11012" width="6.44140625" style="41" customWidth="1"/>
    <col min="11013" max="11014" width="5.6640625" style="41" customWidth="1"/>
    <col min="11015" max="11016" width="5.5546875" style="41" customWidth="1"/>
    <col min="11017" max="11033" width="6.109375" style="41" customWidth="1"/>
    <col min="11034" max="11034" width="6.5546875" style="41" bestFit="1" customWidth="1"/>
    <col min="11035" max="11035" width="6.109375" style="41" customWidth="1"/>
    <col min="11036" max="11036" width="6.5546875" style="41" bestFit="1" customWidth="1"/>
    <col min="11037" max="11037" width="6.109375" style="41" customWidth="1"/>
    <col min="11038" max="11038" width="6.5546875" style="41" bestFit="1" customWidth="1"/>
    <col min="11039" max="11039" width="6.109375" style="41" customWidth="1"/>
    <col min="11040" max="11040" width="6.5546875" style="41" bestFit="1" customWidth="1"/>
    <col min="11041" max="11041" width="6.109375" style="41" customWidth="1"/>
    <col min="11042" max="11043" width="6.5546875" style="41" customWidth="1"/>
    <col min="11044" max="11044" width="7.6640625" style="41" bestFit="1" customWidth="1"/>
    <col min="11045" max="11264" width="11.5546875" style="41"/>
    <col min="11265" max="11265" width="7.109375" style="41" customWidth="1"/>
    <col min="11266" max="11266" width="36.5546875" style="41" customWidth="1"/>
    <col min="11267" max="11268" width="6.44140625" style="41" customWidth="1"/>
    <col min="11269" max="11270" width="5.6640625" style="41" customWidth="1"/>
    <col min="11271" max="11272" width="5.5546875" style="41" customWidth="1"/>
    <col min="11273" max="11289" width="6.109375" style="41" customWidth="1"/>
    <col min="11290" max="11290" width="6.5546875" style="41" bestFit="1" customWidth="1"/>
    <col min="11291" max="11291" width="6.109375" style="41" customWidth="1"/>
    <col min="11292" max="11292" width="6.5546875" style="41" bestFit="1" customWidth="1"/>
    <col min="11293" max="11293" width="6.109375" style="41" customWidth="1"/>
    <col min="11294" max="11294" width="6.5546875" style="41" bestFit="1" customWidth="1"/>
    <col min="11295" max="11295" width="6.109375" style="41" customWidth="1"/>
    <col min="11296" max="11296" width="6.5546875" style="41" bestFit="1" customWidth="1"/>
    <col min="11297" max="11297" width="6.109375" style="41" customWidth="1"/>
    <col min="11298" max="11299" width="6.5546875" style="41" customWidth="1"/>
    <col min="11300" max="11300" width="7.6640625" style="41" bestFit="1" customWidth="1"/>
    <col min="11301" max="11520" width="11.5546875" style="41"/>
    <col min="11521" max="11521" width="7.109375" style="41" customWidth="1"/>
    <col min="11522" max="11522" width="36.5546875" style="41" customWidth="1"/>
    <col min="11523" max="11524" width="6.44140625" style="41" customWidth="1"/>
    <col min="11525" max="11526" width="5.6640625" style="41" customWidth="1"/>
    <col min="11527" max="11528" width="5.5546875" style="41" customWidth="1"/>
    <col min="11529" max="11545" width="6.109375" style="41" customWidth="1"/>
    <col min="11546" max="11546" width="6.5546875" style="41" bestFit="1" customWidth="1"/>
    <col min="11547" max="11547" width="6.109375" style="41" customWidth="1"/>
    <col min="11548" max="11548" width="6.5546875" style="41" bestFit="1" customWidth="1"/>
    <col min="11549" max="11549" width="6.109375" style="41" customWidth="1"/>
    <col min="11550" max="11550" width="6.5546875" style="41" bestFit="1" customWidth="1"/>
    <col min="11551" max="11551" width="6.109375" style="41" customWidth="1"/>
    <col min="11552" max="11552" width="6.5546875" style="41" bestFit="1" customWidth="1"/>
    <col min="11553" max="11553" width="6.109375" style="41" customWidth="1"/>
    <col min="11554" max="11555" width="6.5546875" style="41" customWidth="1"/>
    <col min="11556" max="11556" width="7.6640625" style="41" bestFit="1" customWidth="1"/>
    <col min="11557" max="11776" width="11.5546875" style="41"/>
    <col min="11777" max="11777" width="7.109375" style="41" customWidth="1"/>
    <col min="11778" max="11778" width="36.5546875" style="41" customWidth="1"/>
    <col min="11779" max="11780" width="6.44140625" style="41" customWidth="1"/>
    <col min="11781" max="11782" width="5.6640625" style="41" customWidth="1"/>
    <col min="11783" max="11784" width="5.5546875" style="41" customWidth="1"/>
    <col min="11785" max="11801" width="6.109375" style="41" customWidth="1"/>
    <col min="11802" max="11802" width="6.5546875" style="41" bestFit="1" customWidth="1"/>
    <col min="11803" max="11803" width="6.109375" style="41" customWidth="1"/>
    <col min="11804" max="11804" width="6.5546875" style="41" bestFit="1" customWidth="1"/>
    <col min="11805" max="11805" width="6.109375" style="41" customWidth="1"/>
    <col min="11806" max="11806" width="6.5546875" style="41" bestFit="1" customWidth="1"/>
    <col min="11807" max="11807" width="6.109375" style="41" customWidth="1"/>
    <col min="11808" max="11808" width="6.5546875" style="41" bestFit="1" customWidth="1"/>
    <col min="11809" max="11809" width="6.109375" style="41" customWidth="1"/>
    <col min="11810" max="11811" width="6.5546875" style="41" customWidth="1"/>
    <col min="11812" max="11812" width="7.6640625" style="41" bestFit="1" customWidth="1"/>
    <col min="11813" max="12032" width="11.5546875" style="41"/>
    <col min="12033" max="12033" width="7.109375" style="41" customWidth="1"/>
    <col min="12034" max="12034" width="36.5546875" style="41" customWidth="1"/>
    <col min="12035" max="12036" width="6.44140625" style="41" customWidth="1"/>
    <col min="12037" max="12038" width="5.6640625" style="41" customWidth="1"/>
    <col min="12039" max="12040" width="5.5546875" style="41" customWidth="1"/>
    <col min="12041" max="12057" width="6.109375" style="41" customWidth="1"/>
    <col min="12058" max="12058" width="6.5546875" style="41" bestFit="1" customWidth="1"/>
    <col min="12059" max="12059" width="6.109375" style="41" customWidth="1"/>
    <col min="12060" max="12060" width="6.5546875" style="41" bestFit="1" customWidth="1"/>
    <col min="12061" max="12061" width="6.109375" style="41" customWidth="1"/>
    <col min="12062" max="12062" width="6.5546875" style="41" bestFit="1" customWidth="1"/>
    <col min="12063" max="12063" width="6.109375" style="41" customWidth="1"/>
    <col min="12064" max="12064" width="6.5546875" style="41" bestFit="1" customWidth="1"/>
    <col min="12065" max="12065" width="6.109375" style="41" customWidth="1"/>
    <col min="12066" max="12067" width="6.5546875" style="41" customWidth="1"/>
    <col min="12068" max="12068" width="7.6640625" style="41" bestFit="1" customWidth="1"/>
    <col min="12069" max="12288" width="11.5546875" style="41"/>
    <col min="12289" max="12289" width="7.109375" style="41" customWidth="1"/>
    <col min="12290" max="12290" width="36.5546875" style="41" customWidth="1"/>
    <col min="12291" max="12292" width="6.44140625" style="41" customWidth="1"/>
    <col min="12293" max="12294" width="5.6640625" style="41" customWidth="1"/>
    <col min="12295" max="12296" width="5.5546875" style="41" customWidth="1"/>
    <col min="12297" max="12313" width="6.109375" style="41" customWidth="1"/>
    <col min="12314" max="12314" width="6.5546875" style="41" bestFit="1" customWidth="1"/>
    <col min="12315" max="12315" width="6.109375" style="41" customWidth="1"/>
    <col min="12316" max="12316" width="6.5546875" style="41" bestFit="1" customWidth="1"/>
    <col min="12317" max="12317" width="6.109375" style="41" customWidth="1"/>
    <col min="12318" max="12318" width="6.5546875" style="41" bestFit="1" customWidth="1"/>
    <col min="12319" max="12319" width="6.109375" style="41" customWidth="1"/>
    <col min="12320" max="12320" width="6.5546875" style="41" bestFit="1" customWidth="1"/>
    <col min="12321" max="12321" width="6.109375" style="41" customWidth="1"/>
    <col min="12322" max="12323" width="6.5546875" style="41" customWidth="1"/>
    <col min="12324" max="12324" width="7.6640625" style="41" bestFit="1" customWidth="1"/>
    <col min="12325" max="12544" width="11.5546875" style="41"/>
    <col min="12545" max="12545" width="7.109375" style="41" customWidth="1"/>
    <col min="12546" max="12546" width="36.5546875" style="41" customWidth="1"/>
    <col min="12547" max="12548" width="6.44140625" style="41" customWidth="1"/>
    <col min="12549" max="12550" width="5.6640625" style="41" customWidth="1"/>
    <col min="12551" max="12552" width="5.5546875" style="41" customWidth="1"/>
    <col min="12553" max="12569" width="6.109375" style="41" customWidth="1"/>
    <col min="12570" max="12570" width="6.5546875" style="41" bestFit="1" customWidth="1"/>
    <col min="12571" max="12571" width="6.109375" style="41" customWidth="1"/>
    <col min="12572" max="12572" width="6.5546875" style="41" bestFit="1" customWidth="1"/>
    <col min="12573" max="12573" width="6.109375" style="41" customWidth="1"/>
    <col min="12574" max="12574" width="6.5546875" style="41" bestFit="1" customWidth="1"/>
    <col min="12575" max="12575" width="6.109375" style="41" customWidth="1"/>
    <col min="12576" max="12576" width="6.5546875" style="41" bestFit="1" customWidth="1"/>
    <col min="12577" max="12577" width="6.109375" style="41" customWidth="1"/>
    <col min="12578" max="12579" width="6.5546875" style="41" customWidth="1"/>
    <col min="12580" max="12580" width="7.6640625" style="41" bestFit="1" customWidth="1"/>
    <col min="12581" max="12800" width="11.5546875" style="41"/>
    <col min="12801" max="12801" width="7.109375" style="41" customWidth="1"/>
    <col min="12802" max="12802" width="36.5546875" style="41" customWidth="1"/>
    <col min="12803" max="12804" width="6.44140625" style="41" customWidth="1"/>
    <col min="12805" max="12806" width="5.6640625" style="41" customWidth="1"/>
    <col min="12807" max="12808" width="5.5546875" style="41" customWidth="1"/>
    <col min="12809" max="12825" width="6.109375" style="41" customWidth="1"/>
    <col min="12826" max="12826" width="6.5546875" style="41" bestFit="1" customWidth="1"/>
    <col min="12827" max="12827" width="6.109375" style="41" customWidth="1"/>
    <col min="12828" max="12828" width="6.5546875" style="41" bestFit="1" customWidth="1"/>
    <col min="12829" max="12829" width="6.109375" style="41" customWidth="1"/>
    <col min="12830" max="12830" width="6.5546875" style="41" bestFit="1" customWidth="1"/>
    <col min="12831" max="12831" width="6.109375" style="41" customWidth="1"/>
    <col min="12832" max="12832" width="6.5546875" style="41" bestFit="1" customWidth="1"/>
    <col min="12833" max="12833" width="6.109375" style="41" customWidth="1"/>
    <col min="12834" max="12835" width="6.5546875" style="41" customWidth="1"/>
    <col min="12836" max="12836" width="7.6640625" style="41" bestFit="1" customWidth="1"/>
    <col min="12837" max="13056" width="11.5546875" style="41"/>
    <col min="13057" max="13057" width="7.109375" style="41" customWidth="1"/>
    <col min="13058" max="13058" width="36.5546875" style="41" customWidth="1"/>
    <col min="13059" max="13060" width="6.44140625" style="41" customWidth="1"/>
    <col min="13061" max="13062" width="5.6640625" style="41" customWidth="1"/>
    <col min="13063" max="13064" width="5.5546875" style="41" customWidth="1"/>
    <col min="13065" max="13081" width="6.109375" style="41" customWidth="1"/>
    <col min="13082" max="13082" width="6.5546875" style="41" bestFit="1" customWidth="1"/>
    <col min="13083" max="13083" width="6.109375" style="41" customWidth="1"/>
    <col min="13084" max="13084" width="6.5546875" style="41" bestFit="1" customWidth="1"/>
    <col min="13085" max="13085" width="6.109375" style="41" customWidth="1"/>
    <col min="13086" max="13086" width="6.5546875" style="41" bestFit="1" customWidth="1"/>
    <col min="13087" max="13087" width="6.109375" style="41" customWidth="1"/>
    <col min="13088" max="13088" width="6.5546875" style="41" bestFit="1" customWidth="1"/>
    <col min="13089" max="13089" width="6.109375" style="41" customWidth="1"/>
    <col min="13090" max="13091" width="6.5546875" style="41" customWidth="1"/>
    <col min="13092" max="13092" width="7.6640625" style="41" bestFit="1" customWidth="1"/>
    <col min="13093" max="13312" width="11.5546875" style="41"/>
    <col min="13313" max="13313" width="7.109375" style="41" customWidth="1"/>
    <col min="13314" max="13314" width="36.5546875" style="41" customWidth="1"/>
    <col min="13315" max="13316" width="6.44140625" style="41" customWidth="1"/>
    <col min="13317" max="13318" width="5.6640625" style="41" customWidth="1"/>
    <col min="13319" max="13320" width="5.5546875" style="41" customWidth="1"/>
    <col min="13321" max="13337" width="6.109375" style="41" customWidth="1"/>
    <col min="13338" max="13338" width="6.5546875" style="41" bestFit="1" customWidth="1"/>
    <col min="13339" max="13339" width="6.109375" style="41" customWidth="1"/>
    <col min="13340" max="13340" width="6.5546875" style="41" bestFit="1" customWidth="1"/>
    <col min="13341" max="13341" width="6.109375" style="41" customWidth="1"/>
    <col min="13342" max="13342" width="6.5546875" style="41" bestFit="1" customWidth="1"/>
    <col min="13343" max="13343" width="6.109375" style="41" customWidth="1"/>
    <col min="13344" max="13344" width="6.5546875" style="41" bestFit="1" customWidth="1"/>
    <col min="13345" max="13345" width="6.109375" style="41" customWidth="1"/>
    <col min="13346" max="13347" width="6.5546875" style="41" customWidth="1"/>
    <col min="13348" max="13348" width="7.6640625" style="41" bestFit="1" customWidth="1"/>
    <col min="13349" max="13568" width="11.5546875" style="41"/>
    <col min="13569" max="13569" width="7.109375" style="41" customWidth="1"/>
    <col min="13570" max="13570" width="36.5546875" style="41" customWidth="1"/>
    <col min="13571" max="13572" width="6.44140625" style="41" customWidth="1"/>
    <col min="13573" max="13574" width="5.6640625" style="41" customWidth="1"/>
    <col min="13575" max="13576" width="5.5546875" style="41" customWidth="1"/>
    <col min="13577" max="13593" width="6.109375" style="41" customWidth="1"/>
    <col min="13594" max="13594" width="6.5546875" style="41" bestFit="1" customWidth="1"/>
    <col min="13595" max="13595" width="6.109375" style="41" customWidth="1"/>
    <col min="13596" max="13596" width="6.5546875" style="41" bestFit="1" customWidth="1"/>
    <col min="13597" max="13597" width="6.109375" style="41" customWidth="1"/>
    <col min="13598" max="13598" width="6.5546875" style="41" bestFit="1" customWidth="1"/>
    <col min="13599" max="13599" width="6.109375" style="41" customWidth="1"/>
    <col min="13600" max="13600" width="6.5546875" style="41" bestFit="1" customWidth="1"/>
    <col min="13601" max="13601" width="6.109375" style="41" customWidth="1"/>
    <col min="13602" max="13603" width="6.5546875" style="41" customWidth="1"/>
    <col min="13604" max="13604" width="7.6640625" style="41" bestFit="1" customWidth="1"/>
    <col min="13605" max="13824" width="11.5546875" style="41"/>
    <col min="13825" max="13825" width="7.109375" style="41" customWidth="1"/>
    <col min="13826" max="13826" width="36.5546875" style="41" customWidth="1"/>
    <col min="13827" max="13828" width="6.44140625" style="41" customWidth="1"/>
    <col min="13829" max="13830" width="5.6640625" style="41" customWidth="1"/>
    <col min="13831" max="13832" width="5.5546875" style="41" customWidth="1"/>
    <col min="13833" max="13849" width="6.109375" style="41" customWidth="1"/>
    <col min="13850" max="13850" width="6.5546875" style="41" bestFit="1" customWidth="1"/>
    <col min="13851" max="13851" width="6.109375" style="41" customWidth="1"/>
    <col min="13852" max="13852" width="6.5546875" style="41" bestFit="1" customWidth="1"/>
    <col min="13853" max="13853" width="6.109375" style="41" customWidth="1"/>
    <col min="13854" max="13854" width="6.5546875" style="41" bestFit="1" customWidth="1"/>
    <col min="13855" max="13855" width="6.109375" style="41" customWidth="1"/>
    <col min="13856" max="13856" width="6.5546875" style="41" bestFit="1" customWidth="1"/>
    <col min="13857" max="13857" width="6.109375" style="41" customWidth="1"/>
    <col min="13858" max="13859" width="6.5546875" style="41" customWidth="1"/>
    <col min="13860" max="13860" width="7.6640625" style="41" bestFit="1" customWidth="1"/>
    <col min="13861" max="14080" width="11.5546875" style="41"/>
    <col min="14081" max="14081" width="7.109375" style="41" customWidth="1"/>
    <col min="14082" max="14082" width="36.5546875" style="41" customWidth="1"/>
    <col min="14083" max="14084" width="6.44140625" style="41" customWidth="1"/>
    <col min="14085" max="14086" width="5.6640625" style="41" customWidth="1"/>
    <col min="14087" max="14088" width="5.5546875" style="41" customWidth="1"/>
    <col min="14089" max="14105" width="6.109375" style="41" customWidth="1"/>
    <col min="14106" max="14106" width="6.5546875" style="41" bestFit="1" customWidth="1"/>
    <col min="14107" max="14107" width="6.109375" style="41" customWidth="1"/>
    <col min="14108" max="14108" width="6.5546875" style="41" bestFit="1" customWidth="1"/>
    <col min="14109" max="14109" width="6.109375" style="41" customWidth="1"/>
    <col min="14110" max="14110" width="6.5546875" style="41" bestFit="1" customWidth="1"/>
    <col min="14111" max="14111" width="6.109375" style="41" customWidth="1"/>
    <col min="14112" max="14112" width="6.5546875" style="41" bestFit="1" customWidth="1"/>
    <col min="14113" max="14113" width="6.109375" style="41" customWidth="1"/>
    <col min="14114" max="14115" width="6.5546875" style="41" customWidth="1"/>
    <col min="14116" max="14116" width="7.6640625" style="41" bestFit="1" customWidth="1"/>
    <col min="14117" max="14336" width="11.5546875" style="41"/>
    <col min="14337" max="14337" width="7.109375" style="41" customWidth="1"/>
    <col min="14338" max="14338" width="36.5546875" style="41" customWidth="1"/>
    <col min="14339" max="14340" width="6.44140625" style="41" customWidth="1"/>
    <col min="14341" max="14342" width="5.6640625" style="41" customWidth="1"/>
    <col min="14343" max="14344" width="5.5546875" style="41" customWidth="1"/>
    <col min="14345" max="14361" width="6.109375" style="41" customWidth="1"/>
    <col min="14362" max="14362" width="6.5546875" style="41" bestFit="1" customWidth="1"/>
    <col min="14363" max="14363" width="6.109375" style="41" customWidth="1"/>
    <col min="14364" max="14364" width="6.5546875" style="41" bestFit="1" customWidth="1"/>
    <col min="14365" max="14365" width="6.109375" style="41" customWidth="1"/>
    <col min="14366" max="14366" width="6.5546875" style="41" bestFit="1" customWidth="1"/>
    <col min="14367" max="14367" width="6.109375" style="41" customWidth="1"/>
    <col min="14368" max="14368" width="6.5546875" style="41" bestFit="1" customWidth="1"/>
    <col min="14369" max="14369" width="6.109375" style="41" customWidth="1"/>
    <col min="14370" max="14371" width="6.5546875" style="41" customWidth="1"/>
    <col min="14372" max="14372" width="7.6640625" style="41" bestFit="1" customWidth="1"/>
    <col min="14373" max="14592" width="11.5546875" style="41"/>
    <col min="14593" max="14593" width="7.109375" style="41" customWidth="1"/>
    <col min="14594" max="14594" width="36.5546875" style="41" customWidth="1"/>
    <col min="14595" max="14596" width="6.44140625" style="41" customWidth="1"/>
    <col min="14597" max="14598" width="5.6640625" style="41" customWidth="1"/>
    <col min="14599" max="14600" width="5.5546875" style="41" customWidth="1"/>
    <col min="14601" max="14617" width="6.109375" style="41" customWidth="1"/>
    <col min="14618" max="14618" width="6.5546875" style="41" bestFit="1" customWidth="1"/>
    <col min="14619" max="14619" width="6.109375" style="41" customWidth="1"/>
    <col min="14620" max="14620" width="6.5546875" style="41" bestFit="1" customWidth="1"/>
    <col min="14621" max="14621" width="6.109375" style="41" customWidth="1"/>
    <col min="14622" max="14622" width="6.5546875" style="41" bestFit="1" customWidth="1"/>
    <col min="14623" max="14623" width="6.109375" style="41" customWidth="1"/>
    <col min="14624" max="14624" width="6.5546875" style="41" bestFit="1" customWidth="1"/>
    <col min="14625" max="14625" width="6.109375" style="41" customWidth="1"/>
    <col min="14626" max="14627" width="6.5546875" style="41" customWidth="1"/>
    <col min="14628" max="14628" width="7.6640625" style="41" bestFit="1" customWidth="1"/>
    <col min="14629" max="14848" width="11.5546875" style="41"/>
    <col min="14849" max="14849" width="7.109375" style="41" customWidth="1"/>
    <col min="14850" max="14850" width="36.5546875" style="41" customWidth="1"/>
    <col min="14851" max="14852" width="6.44140625" style="41" customWidth="1"/>
    <col min="14853" max="14854" width="5.6640625" style="41" customWidth="1"/>
    <col min="14855" max="14856" width="5.5546875" style="41" customWidth="1"/>
    <col min="14857" max="14873" width="6.109375" style="41" customWidth="1"/>
    <col min="14874" max="14874" width="6.5546875" style="41" bestFit="1" customWidth="1"/>
    <col min="14875" max="14875" width="6.109375" style="41" customWidth="1"/>
    <col min="14876" max="14876" width="6.5546875" style="41" bestFit="1" customWidth="1"/>
    <col min="14877" max="14877" width="6.109375" style="41" customWidth="1"/>
    <col min="14878" max="14878" width="6.5546875" style="41" bestFit="1" customWidth="1"/>
    <col min="14879" max="14879" width="6.109375" style="41" customWidth="1"/>
    <col min="14880" max="14880" width="6.5546875" style="41" bestFit="1" customWidth="1"/>
    <col min="14881" max="14881" width="6.109375" style="41" customWidth="1"/>
    <col min="14882" max="14883" width="6.5546875" style="41" customWidth="1"/>
    <col min="14884" max="14884" width="7.6640625" style="41" bestFit="1" customWidth="1"/>
    <col min="14885" max="15104" width="11.5546875" style="41"/>
    <col min="15105" max="15105" width="7.109375" style="41" customWidth="1"/>
    <col min="15106" max="15106" width="36.5546875" style="41" customWidth="1"/>
    <col min="15107" max="15108" width="6.44140625" style="41" customWidth="1"/>
    <col min="15109" max="15110" width="5.6640625" style="41" customWidth="1"/>
    <col min="15111" max="15112" width="5.5546875" style="41" customWidth="1"/>
    <col min="15113" max="15129" width="6.109375" style="41" customWidth="1"/>
    <col min="15130" max="15130" width="6.5546875" style="41" bestFit="1" customWidth="1"/>
    <col min="15131" max="15131" width="6.109375" style="41" customWidth="1"/>
    <col min="15132" max="15132" width="6.5546875" style="41" bestFit="1" customWidth="1"/>
    <col min="15133" max="15133" width="6.109375" style="41" customWidth="1"/>
    <col min="15134" max="15134" width="6.5546875" style="41" bestFit="1" customWidth="1"/>
    <col min="15135" max="15135" width="6.109375" style="41" customWidth="1"/>
    <col min="15136" max="15136" width="6.5546875" style="41" bestFit="1" customWidth="1"/>
    <col min="15137" max="15137" width="6.109375" style="41" customWidth="1"/>
    <col min="15138" max="15139" width="6.5546875" style="41" customWidth="1"/>
    <col min="15140" max="15140" width="7.6640625" style="41" bestFit="1" customWidth="1"/>
    <col min="15141" max="15360" width="11.5546875" style="41"/>
    <col min="15361" max="15361" width="7.109375" style="41" customWidth="1"/>
    <col min="15362" max="15362" width="36.5546875" style="41" customWidth="1"/>
    <col min="15363" max="15364" width="6.44140625" style="41" customWidth="1"/>
    <col min="15365" max="15366" width="5.6640625" style="41" customWidth="1"/>
    <col min="15367" max="15368" width="5.5546875" style="41" customWidth="1"/>
    <col min="15369" max="15385" width="6.109375" style="41" customWidth="1"/>
    <col min="15386" max="15386" width="6.5546875" style="41" bestFit="1" customWidth="1"/>
    <col min="15387" max="15387" width="6.109375" style="41" customWidth="1"/>
    <col min="15388" max="15388" width="6.5546875" style="41" bestFit="1" customWidth="1"/>
    <col min="15389" max="15389" width="6.109375" style="41" customWidth="1"/>
    <col min="15390" max="15390" width="6.5546875" style="41" bestFit="1" customWidth="1"/>
    <col min="15391" max="15391" width="6.109375" style="41" customWidth="1"/>
    <col min="15392" max="15392" width="6.5546875" style="41" bestFit="1" customWidth="1"/>
    <col min="15393" max="15393" width="6.109375" style="41" customWidth="1"/>
    <col min="15394" max="15395" width="6.5546875" style="41" customWidth="1"/>
    <col min="15396" max="15396" width="7.6640625" style="41" bestFit="1" customWidth="1"/>
    <col min="15397" max="15616" width="11.5546875" style="41"/>
    <col min="15617" max="15617" width="7.109375" style="41" customWidth="1"/>
    <col min="15618" max="15618" width="36.5546875" style="41" customWidth="1"/>
    <col min="15619" max="15620" width="6.44140625" style="41" customWidth="1"/>
    <col min="15621" max="15622" width="5.6640625" style="41" customWidth="1"/>
    <col min="15623" max="15624" width="5.5546875" style="41" customWidth="1"/>
    <col min="15625" max="15641" width="6.109375" style="41" customWidth="1"/>
    <col min="15642" max="15642" width="6.5546875" style="41" bestFit="1" customWidth="1"/>
    <col min="15643" max="15643" width="6.109375" style="41" customWidth="1"/>
    <col min="15644" max="15644" width="6.5546875" style="41" bestFit="1" customWidth="1"/>
    <col min="15645" max="15645" width="6.109375" style="41" customWidth="1"/>
    <col min="15646" max="15646" width="6.5546875" style="41" bestFit="1" customWidth="1"/>
    <col min="15647" max="15647" width="6.109375" style="41" customWidth="1"/>
    <col min="15648" max="15648" width="6.5546875" style="41" bestFit="1" customWidth="1"/>
    <col min="15649" max="15649" width="6.109375" style="41" customWidth="1"/>
    <col min="15650" max="15651" width="6.5546875" style="41" customWidth="1"/>
    <col min="15652" max="15652" width="7.6640625" style="41" bestFit="1" customWidth="1"/>
    <col min="15653" max="15872" width="11.5546875" style="41"/>
    <col min="15873" max="15873" width="7.109375" style="41" customWidth="1"/>
    <col min="15874" max="15874" width="36.5546875" style="41" customWidth="1"/>
    <col min="15875" max="15876" width="6.44140625" style="41" customWidth="1"/>
    <col min="15877" max="15878" width="5.6640625" style="41" customWidth="1"/>
    <col min="15879" max="15880" width="5.5546875" style="41" customWidth="1"/>
    <col min="15881" max="15897" width="6.109375" style="41" customWidth="1"/>
    <col min="15898" max="15898" width="6.5546875" style="41" bestFit="1" customWidth="1"/>
    <col min="15899" max="15899" width="6.109375" style="41" customWidth="1"/>
    <col min="15900" max="15900" width="6.5546875" style="41" bestFit="1" customWidth="1"/>
    <col min="15901" max="15901" width="6.109375" style="41" customWidth="1"/>
    <col min="15902" max="15902" width="6.5546875" style="41" bestFit="1" customWidth="1"/>
    <col min="15903" max="15903" width="6.109375" style="41" customWidth="1"/>
    <col min="15904" max="15904" width="6.5546875" style="41" bestFit="1" customWidth="1"/>
    <col min="15905" max="15905" width="6.109375" style="41" customWidth="1"/>
    <col min="15906" max="15907" width="6.5546875" style="41" customWidth="1"/>
    <col min="15908" max="15908" width="7.6640625" style="41" bestFit="1" customWidth="1"/>
    <col min="15909" max="16128" width="11.5546875" style="41"/>
    <col min="16129" max="16129" width="7.109375" style="41" customWidth="1"/>
    <col min="16130" max="16130" width="36.5546875" style="41" customWidth="1"/>
    <col min="16131" max="16132" width="6.44140625" style="41" customWidth="1"/>
    <col min="16133" max="16134" width="5.6640625" style="41" customWidth="1"/>
    <col min="16135" max="16136" width="5.5546875" style="41" customWidth="1"/>
    <col min="16137" max="16153" width="6.109375" style="41" customWidth="1"/>
    <col min="16154" max="16154" width="6.5546875" style="41" bestFit="1" customWidth="1"/>
    <col min="16155" max="16155" width="6.109375" style="41" customWidth="1"/>
    <col min="16156" max="16156" width="6.5546875" style="41" bestFit="1" customWidth="1"/>
    <col min="16157" max="16157" width="6.109375" style="41" customWidth="1"/>
    <col min="16158" max="16158" width="6.5546875" style="41" bestFit="1" customWidth="1"/>
    <col min="16159" max="16159" width="6.109375" style="41" customWidth="1"/>
    <col min="16160" max="16160" width="6.5546875" style="41" bestFit="1" customWidth="1"/>
    <col min="16161" max="16161" width="6.109375" style="41" customWidth="1"/>
    <col min="16162" max="16163" width="6.5546875" style="41" customWidth="1"/>
    <col min="16164" max="16164" width="7.6640625" style="41" bestFit="1" customWidth="1"/>
    <col min="16165" max="16384" width="11.5546875" style="41"/>
  </cols>
  <sheetData>
    <row r="1" spans="1:55" ht="13.2" x14ac:dyDescent="0.25">
      <c r="A1" s="113" t="s">
        <v>282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55" ht="13.2" x14ac:dyDescent="0.25">
      <c r="A2" s="113" t="s">
        <v>273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</row>
    <row r="3" spans="1:55" ht="12" x14ac:dyDescent="0.25">
      <c r="A3" s="110" t="s">
        <v>272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1:55" ht="15" customHeight="1" x14ac:dyDescent="0.25">
      <c r="A4" s="69"/>
      <c r="B4" s="69"/>
      <c r="C4" s="70"/>
      <c r="D4" s="70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55" ht="15" customHeight="1" x14ac:dyDescent="0.2">
      <c r="A5" s="105" t="s">
        <v>0</v>
      </c>
      <c r="B5" s="105"/>
      <c r="C5" s="108" t="s">
        <v>1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55" ht="12" x14ac:dyDescent="0.25">
      <c r="A6" s="106"/>
      <c r="B6" s="106"/>
      <c r="C6" s="111" t="s">
        <v>2</v>
      </c>
      <c r="D6" s="112"/>
      <c r="E6" s="104" t="s">
        <v>3</v>
      </c>
      <c r="F6" s="104"/>
      <c r="G6" s="104" t="s">
        <v>4</v>
      </c>
      <c r="H6" s="104"/>
      <c r="I6" s="104" t="s">
        <v>5</v>
      </c>
      <c r="J6" s="104"/>
      <c r="K6" s="104" t="s">
        <v>6</v>
      </c>
      <c r="L6" s="104"/>
      <c r="M6" s="104" t="s">
        <v>7</v>
      </c>
      <c r="N6" s="104"/>
      <c r="O6" s="104" t="s">
        <v>8</v>
      </c>
      <c r="P6" s="104"/>
      <c r="Q6" s="104" t="s">
        <v>9</v>
      </c>
      <c r="R6" s="104"/>
      <c r="S6" s="104" t="s">
        <v>10</v>
      </c>
      <c r="T6" s="104"/>
      <c r="U6" s="104" t="s">
        <v>11</v>
      </c>
      <c r="V6" s="104"/>
      <c r="W6" s="104" t="s">
        <v>12</v>
      </c>
      <c r="X6" s="104"/>
      <c r="Y6" s="104" t="s">
        <v>13</v>
      </c>
      <c r="Z6" s="104"/>
      <c r="AA6" s="104" t="s">
        <v>14</v>
      </c>
      <c r="AB6" s="104"/>
      <c r="AC6" s="104" t="s">
        <v>15</v>
      </c>
      <c r="AD6" s="104"/>
      <c r="AE6" s="104" t="s">
        <v>16</v>
      </c>
      <c r="AF6" s="104"/>
      <c r="AG6" s="104" t="s">
        <v>17</v>
      </c>
      <c r="AH6" s="104"/>
      <c r="AI6" s="104" t="s">
        <v>171</v>
      </c>
      <c r="AJ6" s="104"/>
      <c r="AL6" s="41" t="s">
        <v>162</v>
      </c>
    </row>
    <row r="7" spans="1:55" ht="12" x14ac:dyDescent="0.25">
      <c r="A7" s="107"/>
      <c r="B7" s="107"/>
      <c r="C7" s="48" t="s">
        <v>19</v>
      </c>
      <c r="D7" s="49" t="s">
        <v>20</v>
      </c>
      <c r="E7" s="46" t="s">
        <v>19</v>
      </c>
      <c r="F7" s="46" t="s">
        <v>20</v>
      </c>
      <c r="G7" s="46" t="s">
        <v>19</v>
      </c>
      <c r="H7" s="46" t="s">
        <v>20</v>
      </c>
      <c r="I7" s="46" t="s">
        <v>19</v>
      </c>
      <c r="J7" s="46" t="s">
        <v>20</v>
      </c>
      <c r="K7" s="46" t="s">
        <v>19</v>
      </c>
      <c r="L7" s="46" t="s">
        <v>20</v>
      </c>
      <c r="M7" s="46" t="s">
        <v>19</v>
      </c>
      <c r="N7" s="46" t="s">
        <v>20</v>
      </c>
      <c r="O7" s="46" t="s">
        <v>19</v>
      </c>
      <c r="P7" s="46" t="s">
        <v>20</v>
      </c>
      <c r="Q7" s="46" t="s">
        <v>19</v>
      </c>
      <c r="R7" s="46" t="s">
        <v>20</v>
      </c>
      <c r="S7" s="46" t="s">
        <v>19</v>
      </c>
      <c r="T7" s="46" t="s">
        <v>20</v>
      </c>
      <c r="U7" s="46" t="s">
        <v>19</v>
      </c>
      <c r="V7" s="46" t="s">
        <v>20</v>
      </c>
      <c r="W7" s="46" t="s">
        <v>19</v>
      </c>
      <c r="X7" s="46" t="s">
        <v>20</v>
      </c>
      <c r="Y7" s="46" t="s">
        <v>19</v>
      </c>
      <c r="Z7" s="46" t="s">
        <v>20</v>
      </c>
      <c r="AA7" s="46" t="s">
        <v>19</v>
      </c>
      <c r="AB7" s="46" t="s">
        <v>20</v>
      </c>
      <c r="AC7" s="46" t="s">
        <v>19</v>
      </c>
      <c r="AD7" s="46" t="s">
        <v>20</v>
      </c>
      <c r="AE7" s="46" t="s">
        <v>19</v>
      </c>
      <c r="AF7" s="46" t="s">
        <v>20</v>
      </c>
      <c r="AG7" s="46" t="s">
        <v>19</v>
      </c>
      <c r="AH7" s="46" t="s">
        <v>20</v>
      </c>
      <c r="AI7" s="44" t="s">
        <v>19</v>
      </c>
      <c r="AJ7" s="44" t="s">
        <v>20</v>
      </c>
      <c r="AL7" s="47" t="s">
        <v>2</v>
      </c>
      <c r="AM7" s="47" t="s">
        <v>3</v>
      </c>
      <c r="AN7" s="47" t="s">
        <v>4</v>
      </c>
      <c r="AO7" s="47" t="s">
        <v>5</v>
      </c>
      <c r="AP7" s="47" t="s">
        <v>6</v>
      </c>
      <c r="AQ7" s="47" t="s">
        <v>7</v>
      </c>
      <c r="AR7" s="47" t="s">
        <v>8</v>
      </c>
      <c r="AS7" s="47" t="s">
        <v>9</v>
      </c>
      <c r="AT7" s="47" t="s">
        <v>10</v>
      </c>
      <c r="AU7" s="47" t="s">
        <v>11</v>
      </c>
      <c r="AV7" s="47" t="s">
        <v>12</v>
      </c>
      <c r="AW7" s="47" t="s">
        <v>13</v>
      </c>
      <c r="AX7" s="47" t="s">
        <v>14</v>
      </c>
      <c r="AY7" s="47" t="s">
        <v>15</v>
      </c>
      <c r="AZ7" s="47" t="s">
        <v>16</v>
      </c>
      <c r="BA7" s="47" t="s">
        <v>17</v>
      </c>
      <c r="BB7" s="47" t="s">
        <v>171</v>
      </c>
    </row>
    <row r="8" spans="1:55" s="45" customFormat="1" ht="12" x14ac:dyDescent="0.25">
      <c r="A8" s="52" t="s">
        <v>161</v>
      </c>
      <c r="B8" s="53" t="s">
        <v>2</v>
      </c>
      <c r="C8" s="71">
        <f>SUM(C9:C20)</f>
        <v>5135</v>
      </c>
      <c r="D8" s="55">
        <f>SUM(C8/AL8*100000)</f>
        <v>208.07796338881403</v>
      </c>
      <c r="E8" s="52">
        <f>SUM(E9:E20)</f>
        <v>33</v>
      </c>
      <c r="F8" s="55">
        <f>SUM(E8/AM8*100000)</f>
        <v>17.390662795048407</v>
      </c>
      <c r="G8" s="52">
        <f>SUM(G9:G20)</f>
        <v>20</v>
      </c>
      <c r="H8" s="55">
        <f>SUM(G8/AN8*100000)</f>
        <v>10.559940864331161</v>
      </c>
      <c r="I8" s="52">
        <f>SUM(I9:I20)</f>
        <v>17</v>
      </c>
      <c r="J8" s="55">
        <f>SUM(I8/AO8*100000)</f>
        <v>8.9646371431283427</v>
      </c>
      <c r="K8" s="52">
        <f>SUM(K9:K20)</f>
        <v>40</v>
      </c>
      <c r="L8" s="55">
        <f>SUM(K8/AP8*100000)</f>
        <v>19.194594802103726</v>
      </c>
      <c r="M8" s="52">
        <f>SUM(M9:M20)</f>
        <v>45</v>
      </c>
      <c r="N8" s="55">
        <f>SUM(M8/AQ8*100000)</f>
        <v>19.983569065435088</v>
      </c>
      <c r="O8" s="52">
        <f>SUM(O9:O20)</f>
        <v>76</v>
      </c>
      <c r="P8" s="55">
        <f>SUM(O8/AR8*100000)</f>
        <v>32.969511877700462</v>
      </c>
      <c r="Q8" s="52">
        <f>SUM(Q9:Q20)</f>
        <v>101</v>
      </c>
      <c r="R8" s="55">
        <f>SUM(Q8/AS8*100000)</f>
        <v>45.915978305836781</v>
      </c>
      <c r="S8" s="52">
        <f>SUM(S9:S20)</f>
        <v>108</v>
      </c>
      <c r="T8" s="55">
        <f>SUM(S8/AT8*100000)</f>
        <v>58.158633056720817</v>
      </c>
      <c r="U8" s="52">
        <f>SUM(U9:U20)</f>
        <v>116</v>
      </c>
      <c r="V8" s="55">
        <f>SUM(U8/AU8*100000)</f>
        <v>74.548691220606287</v>
      </c>
      <c r="W8" s="52">
        <f>SUM(W9:W20)</f>
        <v>199</v>
      </c>
      <c r="X8" s="55">
        <f>SUM(W8/AV8*100000)</f>
        <v>137.7238878276998</v>
      </c>
      <c r="Y8" s="52">
        <f>SUM(Y9:Y20)</f>
        <v>362</v>
      </c>
      <c r="Z8" s="55">
        <f>SUM(Y8/AW8*100000)</f>
        <v>259.20834049378476</v>
      </c>
      <c r="AA8" s="52">
        <f>SUM(AA9:AA20)</f>
        <v>487</v>
      </c>
      <c r="AB8" s="55">
        <f>SUM(AA8/AX8*100000)</f>
        <v>404.52536797687475</v>
      </c>
      <c r="AC8" s="52">
        <f>SUM(AC9:AC20)</f>
        <v>681</v>
      </c>
      <c r="AD8" s="55">
        <f>SUM(AC8/AY8*100000)</f>
        <v>726.2140891931665</v>
      </c>
      <c r="AE8" s="52">
        <f>SUM(AE9:AE20)</f>
        <v>763</v>
      </c>
      <c r="AF8" s="55">
        <f>SUM(AE8/AZ8*100000)</f>
        <v>1187.6225757245588</v>
      </c>
      <c r="AG8" s="52">
        <f>SUM(AG9:AG20)</f>
        <v>649</v>
      </c>
      <c r="AH8" s="55">
        <f>SUM(AG8/BA8*100000)</f>
        <v>1447.8527607361962</v>
      </c>
      <c r="AI8" s="72">
        <f>SUM(AI9:AI20)</f>
        <v>1438</v>
      </c>
      <c r="AJ8" s="55">
        <f>SUM(AI8/BB8*100000)</f>
        <v>2169.0599734523953</v>
      </c>
      <c r="AL8" s="73">
        <v>2467825</v>
      </c>
      <c r="AM8" s="73">
        <v>189757</v>
      </c>
      <c r="AN8" s="73">
        <v>189395</v>
      </c>
      <c r="AO8" s="73">
        <v>189634</v>
      </c>
      <c r="AP8" s="73">
        <v>208392</v>
      </c>
      <c r="AQ8" s="73">
        <v>225185</v>
      </c>
      <c r="AR8" s="73">
        <v>230516</v>
      </c>
      <c r="AS8" s="73">
        <v>219967</v>
      </c>
      <c r="AT8" s="73">
        <v>185699</v>
      </c>
      <c r="AU8" s="73">
        <v>155603</v>
      </c>
      <c r="AV8" s="73">
        <v>144492</v>
      </c>
      <c r="AW8" s="73">
        <v>139656</v>
      </c>
      <c r="AX8" s="73">
        <v>120388</v>
      </c>
      <c r="AY8" s="73">
        <v>93774</v>
      </c>
      <c r="AZ8" s="73">
        <v>64246</v>
      </c>
      <c r="BA8" s="73">
        <v>44825</v>
      </c>
      <c r="BB8" s="73">
        <v>66296</v>
      </c>
      <c r="BC8" s="74"/>
    </row>
    <row r="9" spans="1:55" ht="12" x14ac:dyDescent="0.25">
      <c r="A9" s="56" t="s">
        <v>92</v>
      </c>
      <c r="B9" s="57" t="s">
        <v>147</v>
      </c>
      <c r="C9" s="54">
        <f>SUM(E9+G9+I9+K9+M9+O9+Q9+S9+U9+W9+Y9+AA9+AC9+AE9+AG9+AI9)</f>
        <v>1670</v>
      </c>
      <c r="D9" s="55">
        <f t="shared" ref="D9:D20" si="0">SUM(C9/AL9*100000)</f>
        <v>67.670924802204368</v>
      </c>
      <c r="E9" s="56">
        <v>1</v>
      </c>
      <c r="F9" s="58">
        <f t="shared" ref="F9:F20" si="1">SUM(E9/AM9*100000)</f>
        <v>0.52698978166813348</v>
      </c>
      <c r="G9" s="56">
        <v>1</v>
      </c>
      <c r="H9" s="58">
        <f t="shared" ref="H9:H20" si="2">SUM(G9/AN9*100000)</f>
        <v>0.52799704321655805</v>
      </c>
      <c r="I9" s="56">
        <v>0</v>
      </c>
      <c r="J9" s="58">
        <f t="shared" ref="J9:J20" si="3">SUM(I9/AO9*100000)</f>
        <v>0</v>
      </c>
      <c r="K9" s="56">
        <v>2</v>
      </c>
      <c r="L9" s="58">
        <f t="shared" ref="L9:L20" si="4">SUM(K9/AP9*100000)</f>
        <v>0.95972974010518641</v>
      </c>
      <c r="M9" s="56">
        <v>2</v>
      </c>
      <c r="N9" s="58">
        <f t="shared" ref="N9:N20" si="5">SUM(M9/AQ9*100000)</f>
        <v>0.88815862513044841</v>
      </c>
      <c r="O9" s="56">
        <v>6</v>
      </c>
      <c r="P9" s="58">
        <f t="shared" ref="P9:P20" si="6">SUM(O9/AR9*100000)</f>
        <v>2.6028562008710892</v>
      </c>
      <c r="Q9" s="56">
        <v>16</v>
      </c>
      <c r="R9" s="58">
        <f t="shared" ref="R9:R20" si="7">SUM(Q9/AS9*100000)</f>
        <v>7.2738183454790946</v>
      </c>
      <c r="S9" s="56">
        <v>21</v>
      </c>
      <c r="T9" s="58">
        <f t="shared" ref="T9:T20" si="8">SUM(S9/AT9*100000)</f>
        <v>11.308623094362382</v>
      </c>
      <c r="U9" s="56">
        <v>36</v>
      </c>
      <c r="V9" s="58">
        <f t="shared" ref="V9:V20" si="9">SUM(U9/AU9*100000)</f>
        <v>23.135800723636436</v>
      </c>
      <c r="W9" s="56">
        <v>58</v>
      </c>
      <c r="X9" s="58">
        <f t="shared" ref="X9:X20" si="10">SUM(W9/AV9*100000)</f>
        <v>40.140630623148688</v>
      </c>
      <c r="Y9" s="56">
        <v>120</v>
      </c>
      <c r="Z9" s="58">
        <f t="shared" ref="Z9:Z20" si="11">SUM(Y9/AW9*100000)</f>
        <v>85.925416738271181</v>
      </c>
      <c r="AA9" s="56">
        <v>133</v>
      </c>
      <c r="AB9" s="58">
        <f t="shared" ref="AB9:AB20" si="12">SUM(AA9/AX9*100000)</f>
        <v>110.47612718875635</v>
      </c>
      <c r="AC9" s="56">
        <v>200</v>
      </c>
      <c r="AD9" s="58">
        <f t="shared" ref="AD9:AD20" si="13">SUM(AC9/AY9*100000)</f>
        <v>213.27873397743511</v>
      </c>
      <c r="AE9" s="56">
        <v>221</v>
      </c>
      <c r="AF9" s="58">
        <f t="shared" ref="AF9:AF20" si="14">SUM(AE9/AZ9*100000)</f>
        <v>343.99028733306358</v>
      </c>
      <c r="AG9" s="56">
        <v>208</v>
      </c>
      <c r="AH9" s="58">
        <f t="shared" ref="AH9:AH20" si="15">SUM(AG9/BA9*100000)</f>
        <v>464.02677077523708</v>
      </c>
      <c r="AI9" s="56">
        <v>645</v>
      </c>
      <c r="AJ9" s="58">
        <f t="shared" ref="AJ9:AJ20" si="16">SUM(AI9/BB9*100000)</f>
        <v>972.90937613128995</v>
      </c>
      <c r="AL9" s="73">
        <v>2467825</v>
      </c>
      <c r="AM9" s="73">
        <v>189757</v>
      </c>
      <c r="AN9" s="73">
        <v>189395</v>
      </c>
      <c r="AO9" s="73">
        <v>189634</v>
      </c>
      <c r="AP9" s="73">
        <v>208392</v>
      </c>
      <c r="AQ9" s="73">
        <v>225185</v>
      </c>
      <c r="AR9" s="73">
        <v>230516</v>
      </c>
      <c r="AS9" s="73">
        <v>219967</v>
      </c>
      <c r="AT9" s="73">
        <v>185699</v>
      </c>
      <c r="AU9" s="73">
        <v>155603</v>
      </c>
      <c r="AV9" s="73">
        <v>144492</v>
      </c>
      <c r="AW9" s="73">
        <v>139656</v>
      </c>
      <c r="AX9" s="73">
        <v>120388</v>
      </c>
      <c r="AY9" s="73">
        <v>93774</v>
      </c>
      <c r="AZ9" s="73">
        <v>64246</v>
      </c>
      <c r="BA9" s="73">
        <v>44825</v>
      </c>
      <c r="BB9" s="73">
        <v>66296</v>
      </c>
    </row>
    <row r="10" spans="1:55" ht="12" x14ac:dyDescent="0.25">
      <c r="A10" s="56" t="s">
        <v>114</v>
      </c>
      <c r="B10" s="57" t="s">
        <v>153</v>
      </c>
      <c r="C10" s="54">
        <f t="shared" ref="C10:C20" si="17">SUM(E10+G10+I10+K10+M10+O10+Q10+S10+U10+W10+Y10+AA10+AC10+AE10+AG10+AI10)</f>
        <v>1044</v>
      </c>
      <c r="D10" s="55">
        <f t="shared" si="0"/>
        <v>42.304458379342137</v>
      </c>
      <c r="E10" s="56">
        <v>0</v>
      </c>
      <c r="F10" s="58">
        <f t="shared" si="1"/>
        <v>0</v>
      </c>
      <c r="G10" s="56">
        <v>0</v>
      </c>
      <c r="H10" s="58">
        <f t="shared" si="2"/>
        <v>0</v>
      </c>
      <c r="I10" s="56">
        <v>0</v>
      </c>
      <c r="J10" s="58">
        <f t="shared" si="3"/>
        <v>0</v>
      </c>
      <c r="K10" s="56">
        <v>0</v>
      </c>
      <c r="L10" s="58">
        <f t="shared" si="4"/>
        <v>0</v>
      </c>
      <c r="M10" s="56">
        <v>0</v>
      </c>
      <c r="N10" s="58">
        <f t="shared" si="5"/>
        <v>0</v>
      </c>
      <c r="O10" s="56">
        <v>1</v>
      </c>
      <c r="P10" s="58">
        <f t="shared" si="6"/>
        <v>0.43380936681184817</v>
      </c>
      <c r="Q10" s="56">
        <v>0</v>
      </c>
      <c r="R10" s="58">
        <f t="shared" si="7"/>
        <v>0</v>
      </c>
      <c r="S10" s="56">
        <v>2</v>
      </c>
      <c r="T10" s="58">
        <f t="shared" si="8"/>
        <v>1.077011723272608</v>
      </c>
      <c r="U10" s="56">
        <v>5</v>
      </c>
      <c r="V10" s="58">
        <f t="shared" si="9"/>
        <v>3.2133056560606161</v>
      </c>
      <c r="W10" s="56">
        <v>19</v>
      </c>
      <c r="X10" s="58">
        <f t="shared" si="10"/>
        <v>13.149516928272845</v>
      </c>
      <c r="Y10" s="56">
        <v>53</v>
      </c>
      <c r="Z10" s="58">
        <f t="shared" si="11"/>
        <v>37.950392392736433</v>
      </c>
      <c r="AA10" s="56">
        <v>99</v>
      </c>
      <c r="AB10" s="58">
        <f t="shared" si="12"/>
        <v>82.234109711931424</v>
      </c>
      <c r="AC10" s="56">
        <v>185</v>
      </c>
      <c r="AD10" s="58">
        <f t="shared" si="13"/>
        <v>197.28282892912748</v>
      </c>
      <c r="AE10" s="56">
        <v>218</v>
      </c>
      <c r="AF10" s="58">
        <f t="shared" si="14"/>
        <v>339.32073592130246</v>
      </c>
      <c r="AG10" s="56">
        <v>200</v>
      </c>
      <c r="AH10" s="58">
        <f t="shared" si="15"/>
        <v>446.1795872838818</v>
      </c>
      <c r="AI10" s="56">
        <v>262</v>
      </c>
      <c r="AJ10" s="58">
        <f t="shared" si="16"/>
        <v>395.19729697115963</v>
      </c>
      <c r="AL10" s="73">
        <v>2467825</v>
      </c>
      <c r="AM10" s="73">
        <v>189757</v>
      </c>
      <c r="AN10" s="73">
        <v>189395</v>
      </c>
      <c r="AO10" s="73">
        <v>189634</v>
      </c>
      <c r="AP10" s="73">
        <v>208392</v>
      </c>
      <c r="AQ10" s="73">
        <v>225185</v>
      </c>
      <c r="AR10" s="73">
        <v>230516</v>
      </c>
      <c r="AS10" s="73">
        <v>219967</v>
      </c>
      <c r="AT10" s="73">
        <v>185699</v>
      </c>
      <c r="AU10" s="73">
        <v>155603</v>
      </c>
      <c r="AV10" s="73">
        <v>144492</v>
      </c>
      <c r="AW10" s="73">
        <v>139656</v>
      </c>
      <c r="AX10" s="73">
        <v>120388</v>
      </c>
      <c r="AY10" s="73">
        <v>93774</v>
      </c>
      <c r="AZ10" s="73">
        <v>64246</v>
      </c>
      <c r="BA10" s="73">
        <v>44825</v>
      </c>
      <c r="BB10" s="73">
        <v>66296</v>
      </c>
    </row>
    <row r="11" spans="1:55" ht="12" x14ac:dyDescent="0.25">
      <c r="A11" s="56" t="s">
        <v>53</v>
      </c>
      <c r="B11" s="57" t="s">
        <v>54</v>
      </c>
      <c r="C11" s="54">
        <f t="shared" si="17"/>
        <v>424</v>
      </c>
      <c r="D11" s="55">
        <f t="shared" si="0"/>
        <v>17.18112102762554</v>
      </c>
      <c r="E11" s="56">
        <v>0</v>
      </c>
      <c r="F11" s="58">
        <f t="shared" si="1"/>
        <v>0</v>
      </c>
      <c r="G11" s="56">
        <v>0</v>
      </c>
      <c r="H11" s="58">
        <f t="shared" si="2"/>
        <v>0</v>
      </c>
      <c r="I11" s="56">
        <v>0</v>
      </c>
      <c r="J11" s="58">
        <f t="shared" si="3"/>
        <v>0</v>
      </c>
      <c r="K11" s="56">
        <v>0</v>
      </c>
      <c r="L11" s="58">
        <f t="shared" si="4"/>
        <v>0</v>
      </c>
      <c r="M11" s="56">
        <v>0</v>
      </c>
      <c r="N11" s="58">
        <f t="shared" si="5"/>
        <v>0</v>
      </c>
      <c r="O11" s="56">
        <v>1</v>
      </c>
      <c r="P11" s="58">
        <f t="shared" si="6"/>
        <v>0.43380936681184817</v>
      </c>
      <c r="Q11" s="56">
        <v>5</v>
      </c>
      <c r="R11" s="58">
        <f t="shared" si="7"/>
        <v>2.2730682329622169</v>
      </c>
      <c r="S11" s="56">
        <v>7</v>
      </c>
      <c r="T11" s="58">
        <f t="shared" si="8"/>
        <v>3.7695410314541271</v>
      </c>
      <c r="U11" s="56">
        <v>15</v>
      </c>
      <c r="V11" s="58">
        <f t="shared" si="9"/>
        <v>9.6399169681818471</v>
      </c>
      <c r="W11" s="56">
        <v>23</v>
      </c>
      <c r="X11" s="58">
        <f t="shared" si="10"/>
        <v>15.917836281593445</v>
      </c>
      <c r="Y11" s="56">
        <v>37</v>
      </c>
      <c r="Z11" s="58">
        <f t="shared" si="11"/>
        <v>26.493670160966946</v>
      </c>
      <c r="AA11" s="56">
        <v>43</v>
      </c>
      <c r="AB11" s="58">
        <f t="shared" si="12"/>
        <v>35.71784563245506</v>
      </c>
      <c r="AC11" s="56">
        <v>61</v>
      </c>
      <c r="AD11" s="58">
        <f t="shared" si="13"/>
        <v>65.050013863117712</v>
      </c>
      <c r="AE11" s="56">
        <v>56</v>
      </c>
      <c r="AF11" s="58">
        <f t="shared" si="14"/>
        <v>87.164959686206146</v>
      </c>
      <c r="AG11" s="56">
        <v>54</v>
      </c>
      <c r="AH11" s="58">
        <f t="shared" si="15"/>
        <v>120.46848856664808</v>
      </c>
      <c r="AI11" s="56">
        <v>122</v>
      </c>
      <c r="AJ11" s="58">
        <f t="shared" si="16"/>
        <v>184.0231688186316</v>
      </c>
      <c r="AL11" s="73">
        <v>2467825</v>
      </c>
      <c r="AM11" s="73">
        <v>189757</v>
      </c>
      <c r="AN11" s="73">
        <v>189395</v>
      </c>
      <c r="AO11" s="73">
        <v>189634</v>
      </c>
      <c r="AP11" s="73">
        <v>208392</v>
      </c>
      <c r="AQ11" s="73">
        <v>225185</v>
      </c>
      <c r="AR11" s="73">
        <v>230516</v>
      </c>
      <c r="AS11" s="73">
        <v>219967</v>
      </c>
      <c r="AT11" s="73">
        <v>185699</v>
      </c>
      <c r="AU11" s="73">
        <v>155603</v>
      </c>
      <c r="AV11" s="73">
        <v>144492</v>
      </c>
      <c r="AW11" s="73">
        <v>139656</v>
      </c>
      <c r="AX11" s="73">
        <v>120388</v>
      </c>
      <c r="AY11" s="73">
        <v>93774</v>
      </c>
      <c r="AZ11" s="73">
        <v>64246</v>
      </c>
      <c r="BA11" s="73">
        <v>44825</v>
      </c>
      <c r="BB11" s="73">
        <v>66296</v>
      </c>
    </row>
    <row r="12" spans="1:55" ht="12" x14ac:dyDescent="0.25">
      <c r="A12" s="56" t="s">
        <v>57</v>
      </c>
      <c r="B12" s="57" t="s">
        <v>58</v>
      </c>
      <c r="C12" s="54">
        <f t="shared" si="17"/>
        <v>231</v>
      </c>
      <c r="D12" s="55">
        <f t="shared" si="0"/>
        <v>9.3604692391073119</v>
      </c>
      <c r="E12" s="56">
        <v>0</v>
      </c>
      <c r="F12" s="58">
        <f t="shared" si="1"/>
        <v>0</v>
      </c>
      <c r="G12" s="56">
        <v>0</v>
      </c>
      <c r="H12" s="58">
        <f t="shared" si="2"/>
        <v>0</v>
      </c>
      <c r="I12" s="56">
        <v>0</v>
      </c>
      <c r="J12" s="58">
        <f t="shared" si="3"/>
        <v>0</v>
      </c>
      <c r="K12" s="56">
        <v>1</v>
      </c>
      <c r="L12" s="58">
        <f t="shared" si="4"/>
        <v>0.47986487005259321</v>
      </c>
      <c r="M12" s="56">
        <v>3</v>
      </c>
      <c r="N12" s="58">
        <f t="shared" si="5"/>
        <v>1.3322379376956726</v>
      </c>
      <c r="O12" s="56">
        <v>1</v>
      </c>
      <c r="P12" s="58">
        <f t="shared" si="6"/>
        <v>0.43380936681184817</v>
      </c>
      <c r="Q12" s="56">
        <v>1</v>
      </c>
      <c r="R12" s="58">
        <f t="shared" si="7"/>
        <v>0.45461364659244341</v>
      </c>
      <c r="S12" s="56">
        <v>7</v>
      </c>
      <c r="T12" s="58">
        <f t="shared" si="8"/>
        <v>3.7695410314541271</v>
      </c>
      <c r="U12" s="56">
        <v>5</v>
      </c>
      <c r="V12" s="58">
        <f t="shared" si="9"/>
        <v>3.2133056560606161</v>
      </c>
      <c r="W12" s="56">
        <v>8</v>
      </c>
      <c r="X12" s="58">
        <f t="shared" si="10"/>
        <v>5.5366387066411979</v>
      </c>
      <c r="Y12" s="56">
        <v>15</v>
      </c>
      <c r="Z12" s="58">
        <f t="shared" si="11"/>
        <v>10.740677092283898</v>
      </c>
      <c r="AA12" s="56">
        <v>25</v>
      </c>
      <c r="AB12" s="58">
        <f t="shared" si="12"/>
        <v>20.766189321194801</v>
      </c>
      <c r="AC12" s="56">
        <v>29</v>
      </c>
      <c r="AD12" s="58">
        <f t="shared" si="13"/>
        <v>30.925416426728088</v>
      </c>
      <c r="AE12" s="56">
        <v>44</v>
      </c>
      <c r="AF12" s="58">
        <f t="shared" si="14"/>
        <v>68.486754039161966</v>
      </c>
      <c r="AG12" s="56">
        <v>30</v>
      </c>
      <c r="AH12" s="58">
        <f t="shared" si="15"/>
        <v>66.926938092582262</v>
      </c>
      <c r="AI12" s="56">
        <v>62</v>
      </c>
      <c r="AJ12" s="58">
        <f t="shared" si="16"/>
        <v>93.51997103897672</v>
      </c>
      <c r="AL12" s="73">
        <v>2467825</v>
      </c>
      <c r="AM12" s="73">
        <v>189757</v>
      </c>
      <c r="AN12" s="73">
        <v>189395</v>
      </c>
      <c r="AO12" s="73">
        <v>189634</v>
      </c>
      <c r="AP12" s="73">
        <v>208392</v>
      </c>
      <c r="AQ12" s="73">
        <v>225185</v>
      </c>
      <c r="AR12" s="73">
        <v>230516</v>
      </c>
      <c r="AS12" s="73">
        <v>219967</v>
      </c>
      <c r="AT12" s="73">
        <v>185699</v>
      </c>
      <c r="AU12" s="73">
        <v>155603</v>
      </c>
      <c r="AV12" s="73">
        <v>144492</v>
      </c>
      <c r="AW12" s="73">
        <v>139656</v>
      </c>
      <c r="AX12" s="73">
        <v>120388</v>
      </c>
      <c r="AY12" s="73">
        <v>93774</v>
      </c>
      <c r="AZ12" s="73">
        <v>64246</v>
      </c>
      <c r="BA12" s="73">
        <v>44825</v>
      </c>
      <c r="BB12" s="73">
        <v>66296</v>
      </c>
    </row>
    <row r="13" spans="1:55" ht="12" x14ac:dyDescent="0.25">
      <c r="A13" s="56" t="s">
        <v>123</v>
      </c>
      <c r="B13" s="57" t="s">
        <v>124</v>
      </c>
      <c r="C13" s="54">
        <f t="shared" si="17"/>
        <v>141</v>
      </c>
      <c r="D13" s="55">
        <f t="shared" si="0"/>
        <v>5.7135331719226441</v>
      </c>
      <c r="E13" s="56">
        <v>0</v>
      </c>
      <c r="F13" s="58">
        <f t="shared" si="1"/>
        <v>0</v>
      </c>
      <c r="G13" s="56">
        <v>0</v>
      </c>
      <c r="H13" s="58">
        <f t="shared" si="2"/>
        <v>0</v>
      </c>
      <c r="I13" s="56">
        <v>0</v>
      </c>
      <c r="J13" s="58">
        <f t="shared" si="3"/>
        <v>0</v>
      </c>
      <c r="K13" s="56">
        <v>0</v>
      </c>
      <c r="L13" s="58">
        <f t="shared" si="4"/>
        <v>0</v>
      </c>
      <c r="M13" s="56">
        <v>0</v>
      </c>
      <c r="N13" s="58">
        <f t="shared" si="5"/>
        <v>0</v>
      </c>
      <c r="O13" s="56">
        <v>0</v>
      </c>
      <c r="P13" s="58">
        <f t="shared" si="6"/>
        <v>0</v>
      </c>
      <c r="Q13" s="56">
        <v>0</v>
      </c>
      <c r="R13" s="58">
        <f t="shared" si="7"/>
        <v>0</v>
      </c>
      <c r="S13" s="56">
        <v>2</v>
      </c>
      <c r="T13" s="58">
        <f t="shared" si="8"/>
        <v>1.077011723272608</v>
      </c>
      <c r="U13" s="56">
        <v>2</v>
      </c>
      <c r="V13" s="58">
        <f t="shared" si="9"/>
        <v>1.2853222624242464</v>
      </c>
      <c r="W13" s="56">
        <v>3</v>
      </c>
      <c r="X13" s="58">
        <f t="shared" si="10"/>
        <v>2.0762395149904491</v>
      </c>
      <c r="Y13" s="56">
        <v>4</v>
      </c>
      <c r="Z13" s="58">
        <f t="shared" si="11"/>
        <v>2.8641805579423729</v>
      </c>
      <c r="AA13" s="56">
        <v>12</v>
      </c>
      <c r="AB13" s="58">
        <f t="shared" si="12"/>
        <v>9.9677708741735067</v>
      </c>
      <c r="AC13" s="56">
        <v>19</v>
      </c>
      <c r="AD13" s="58">
        <f t="shared" si="13"/>
        <v>20.261479727856333</v>
      </c>
      <c r="AE13" s="56">
        <v>24</v>
      </c>
      <c r="AF13" s="58">
        <f t="shared" si="14"/>
        <v>37.356411294088346</v>
      </c>
      <c r="AG13" s="56">
        <v>15</v>
      </c>
      <c r="AH13" s="58">
        <f t="shared" si="15"/>
        <v>33.463469046291131</v>
      </c>
      <c r="AI13" s="56">
        <v>60</v>
      </c>
      <c r="AJ13" s="58">
        <f t="shared" si="16"/>
        <v>90.503197779654883</v>
      </c>
      <c r="AL13" s="73">
        <v>2467825</v>
      </c>
      <c r="AM13" s="73">
        <v>189757</v>
      </c>
      <c r="AN13" s="73">
        <v>189395</v>
      </c>
      <c r="AO13" s="73">
        <v>189634</v>
      </c>
      <c r="AP13" s="73">
        <v>208392</v>
      </c>
      <c r="AQ13" s="73">
        <v>225185</v>
      </c>
      <c r="AR13" s="73">
        <v>230516</v>
      </c>
      <c r="AS13" s="73">
        <v>219967</v>
      </c>
      <c r="AT13" s="73">
        <v>185699</v>
      </c>
      <c r="AU13" s="73">
        <v>155603</v>
      </c>
      <c r="AV13" s="73">
        <v>144492</v>
      </c>
      <c r="AW13" s="73">
        <v>139656</v>
      </c>
      <c r="AX13" s="73">
        <v>120388</v>
      </c>
      <c r="AY13" s="73">
        <v>93774</v>
      </c>
      <c r="AZ13" s="73">
        <v>64246</v>
      </c>
      <c r="BA13" s="73">
        <v>44825</v>
      </c>
      <c r="BB13" s="73">
        <v>66296</v>
      </c>
    </row>
    <row r="14" spans="1:55" ht="12" x14ac:dyDescent="0.25">
      <c r="A14" s="56" t="s">
        <v>82</v>
      </c>
      <c r="B14" s="57" t="s">
        <v>83</v>
      </c>
      <c r="C14" s="54">
        <f t="shared" si="17"/>
        <v>131</v>
      </c>
      <c r="D14" s="55">
        <f t="shared" si="0"/>
        <v>5.3083180533465706</v>
      </c>
      <c r="E14" s="56">
        <v>0</v>
      </c>
      <c r="F14" s="58">
        <f t="shared" si="1"/>
        <v>0</v>
      </c>
      <c r="G14" s="56">
        <v>0</v>
      </c>
      <c r="H14" s="58">
        <f t="shared" si="2"/>
        <v>0</v>
      </c>
      <c r="I14" s="56">
        <v>1</v>
      </c>
      <c r="J14" s="58">
        <f t="shared" si="3"/>
        <v>0.52733159665460838</v>
      </c>
      <c r="K14" s="56">
        <v>0</v>
      </c>
      <c r="L14" s="58">
        <f t="shared" si="4"/>
        <v>0</v>
      </c>
      <c r="M14" s="56">
        <v>0</v>
      </c>
      <c r="N14" s="58">
        <f t="shared" si="5"/>
        <v>0</v>
      </c>
      <c r="O14" s="56">
        <v>1</v>
      </c>
      <c r="P14" s="58">
        <f t="shared" si="6"/>
        <v>0.43380936681184817</v>
      </c>
      <c r="Q14" s="56">
        <v>1</v>
      </c>
      <c r="R14" s="58">
        <f t="shared" si="7"/>
        <v>0.45461364659244341</v>
      </c>
      <c r="S14" s="56">
        <v>1</v>
      </c>
      <c r="T14" s="58">
        <f t="shared" si="8"/>
        <v>0.53850586163630398</v>
      </c>
      <c r="U14" s="56">
        <v>3</v>
      </c>
      <c r="V14" s="58">
        <f t="shared" si="9"/>
        <v>1.9279833936363697</v>
      </c>
      <c r="W14" s="56">
        <v>2</v>
      </c>
      <c r="X14" s="58">
        <f t="shared" si="10"/>
        <v>1.3841596766602995</v>
      </c>
      <c r="Y14" s="56">
        <v>8</v>
      </c>
      <c r="Z14" s="58">
        <f t="shared" si="11"/>
        <v>5.7283611158847458</v>
      </c>
      <c r="AA14" s="56">
        <v>8</v>
      </c>
      <c r="AB14" s="58">
        <f t="shared" si="12"/>
        <v>6.6451805827823369</v>
      </c>
      <c r="AC14" s="56">
        <v>17</v>
      </c>
      <c r="AD14" s="58">
        <f t="shared" si="13"/>
        <v>18.128692388081983</v>
      </c>
      <c r="AE14" s="56">
        <v>25</v>
      </c>
      <c r="AF14" s="58">
        <f t="shared" si="14"/>
        <v>38.912928431342031</v>
      </c>
      <c r="AG14" s="56">
        <v>21</v>
      </c>
      <c r="AH14" s="58">
        <f t="shared" si="15"/>
        <v>46.848856664807585</v>
      </c>
      <c r="AI14" s="56">
        <v>43</v>
      </c>
      <c r="AJ14" s="58">
        <f t="shared" si="16"/>
        <v>64.860625075419321</v>
      </c>
      <c r="AL14" s="73">
        <v>2467825</v>
      </c>
      <c r="AM14" s="73">
        <v>189757</v>
      </c>
      <c r="AN14" s="73">
        <v>189395</v>
      </c>
      <c r="AO14" s="73">
        <v>189634</v>
      </c>
      <c r="AP14" s="73">
        <v>208392</v>
      </c>
      <c r="AQ14" s="73">
        <v>225185</v>
      </c>
      <c r="AR14" s="73">
        <v>230516</v>
      </c>
      <c r="AS14" s="73">
        <v>219967</v>
      </c>
      <c r="AT14" s="73">
        <v>185699</v>
      </c>
      <c r="AU14" s="73">
        <v>155603</v>
      </c>
      <c r="AV14" s="73">
        <v>144492</v>
      </c>
      <c r="AW14" s="73">
        <v>139656</v>
      </c>
      <c r="AX14" s="73">
        <v>120388</v>
      </c>
      <c r="AY14" s="73">
        <v>93774</v>
      </c>
      <c r="AZ14" s="73">
        <v>64246</v>
      </c>
      <c r="BA14" s="73">
        <v>44825</v>
      </c>
      <c r="BB14" s="73">
        <v>66296</v>
      </c>
    </row>
    <row r="15" spans="1:55" ht="12" x14ac:dyDescent="0.25">
      <c r="A15" s="56" t="s">
        <v>61</v>
      </c>
      <c r="B15" s="57" t="s">
        <v>62</v>
      </c>
      <c r="C15" s="54">
        <f t="shared" si="17"/>
        <v>129</v>
      </c>
      <c r="D15" s="55">
        <f t="shared" si="0"/>
        <v>5.2272750296313557</v>
      </c>
      <c r="E15" s="56">
        <v>0</v>
      </c>
      <c r="F15" s="58">
        <f t="shared" si="1"/>
        <v>0</v>
      </c>
      <c r="G15" s="56">
        <v>0</v>
      </c>
      <c r="H15" s="58">
        <f t="shared" si="2"/>
        <v>0</v>
      </c>
      <c r="I15" s="56">
        <v>0</v>
      </c>
      <c r="J15" s="58">
        <f t="shared" si="3"/>
        <v>0</v>
      </c>
      <c r="K15" s="56">
        <v>0</v>
      </c>
      <c r="L15" s="58">
        <f t="shared" si="4"/>
        <v>0</v>
      </c>
      <c r="M15" s="56">
        <v>0</v>
      </c>
      <c r="N15" s="58">
        <f t="shared" si="5"/>
        <v>0</v>
      </c>
      <c r="O15" s="56">
        <v>0</v>
      </c>
      <c r="P15" s="58">
        <f t="shared" si="6"/>
        <v>0</v>
      </c>
      <c r="Q15" s="56">
        <v>2</v>
      </c>
      <c r="R15" s="58">
        <f t="shared" si="7"/>
        <v>0.90922729318488682</v>
      </c>
      <c r="S15" s="56">
        <v>2</v>
      </c>
      <c r="T15" s="58">
        <f t="shared" si="8"/>
        <v>1.077011723272608</v>
      </c>
      <c r="U15" s="56">
        <v>2</v>
      </c>
      <c r="V15" s="58">
        <f t="shared" si="9"/>
        <v>1.2853222624242464</v>
      </c>
      <c r="W15" s="56">
        <v>7</v>
      </c>
      <c r="X15" s="58">
        <f t="shared" si="10"/>
        <v>4.844558868311049</v>
      </c>
      <c r="Y15" s="56">
        <v>12</v>
      </c>
      <c r="Z15" s="58">
        <f t="shared" si="11"/>
        <v>8.5925416738271192</v>
      </c>
      <c r="AA15" s="56">
        <v>24</v>
      </c>
      <c r="AB15" s="58">
        <f t="shared" si="12"/>
        <v>19.935541748347013</v>
      </c>
      <c r="AC15" s="56">
        <v>19</v>
      </c>
      <c r="AD15" s="58">
        <f t="shared" si="13"/>
        <v>20.261479727856333</v>
      </c>
      <c r="AE15" s="56">
        <v>21</v>
      </c>
      <c r="AF15" s="58">
        <f t="shared" si="14"/>
        <v>32.686859882327305</v>
      </c>
      <c r="AG15" s="56">
        <v>10</v>
      </c>
      <c r="AH15" s="58">
        <f t="shared" si="15"/>
        <v>22.308979364194091</v>
      </c>
      <c r="AI15" s="56">
        <v>30</v>
      </c>
      <c r="AJ15" s="58">
        <f t="shared" si="16"/>
        <v>45.251598889827441</v>
      </c>
      <c r="AL15" s="73">
        <v>2467825</v>
      </c>
      <c r="AM15" s="73">
        <v>189757</v>
      </c>
      <c r="AN15" s="73">
        <v>189395</v>
      </c>
      <c r="AO15" s="73">
        <v>189634</v>
      </c>
      <c r="AP15" s="73">
        <v>208392</v>
      </c>
      <c r="AQ15" s="73">
        <v>225185</v>
      </c>
      <c r="AR15" s="73">
        <v>230516</v>
      </c>
      <c r="AS15" s="73">
        <v>219967</v>
      </c>
      <c r="AT15" s="73">
        <v>185699</v>
      </c>
      <c r="AU15" s="73">
        <v>155603</v>
      </c>
      <c r="AV15" s="73">
        <v>144492</v>
      </c>
      <c r="AW15" s="73">
        <v>139656</v>
      </c>
      <c r="AX15" s="73">
        <v>120388</v>
      </c>
      <c r="AY15" s="73">
        <v>93774</v>
      </c>
      <c r="AZ15" s="73">
        <v>64246</v>
      </c>
      <c r="BA15" s="73">
        <v>44825</v>
      </c>
      <c r="BB15" s="73">
        <v>66296</v>
      </c>
    </row>
    <row r="16" spans="1:55" ht="12" x14ac:dyDescent="0.25">
      <c r="A16" s="56" t="s">
        <v>140</v>
      </c>
      <c r="B16" s="57" t="s">
        <v>159</v>
      </c>
      <c r="C16" s="54">
        <f t="shared" si="17"/>
        <v>129</v>
      </c>
      <c r="D16" s="55">
        <f t="shared" si="0"/>
        <v>5.2272750296313557</v>
      </c>
      <c r="E16" s="56">
        <v>1</v>
      </c>
      <c r="F16" s="58">
        <f t="shared" si="1"/>
        <v>0.52698978166813348</v>
      </c>
      <c r="G16" s="56">
        <v>3</v>
      </c>
      <c r="H16" s="58">
        <f t="shared" si="2"/>
        <v>1.5839911296496738</v>
      </c>
      <c r="I16" s="56">
        <v>1</v>
      </c>
      <c r="J16" s="58">
        <f t="shared" si="3"/>
        <v>0.52733159665460838</v>
      </c>
      <c r="K16" s="56">
        <v>6</v>
      </c>
      <c r="L16" s="58">
        <f t="shared" si="4"/>
        <v>2.8791892203155589</v>
      </c>
      <c r="M16" s="56">
        <v>3</v>
      </c>
      <c r="N16" s="58">
        <f t="shared" si="5"/>
        <v>1.3322379376956726</v>
      </c>
      <c r="O16" s="56">
        <v>6</v>
      </c>
      <c r="P16" s="58">
        <f t="shared" si="6"/>
        <v>2.6028562008710892</v>
      </c>
      <c r="Q16" s="56">
        <v>4</v>
      </c>
      <c r="R16" s="58">
        <f t="shared" si="7"/>
        <v>1.8184545863697736</v>
      </c>
      <c r="S16" s="56">
        <v>7</v>
      </c>
      <c r="T16" s="58">
        <f t="shared" si="8"/>
        <v>3.7695410314541271</v>
      </c>
      <c r="U16" s="56">
        <v>1</v>
      </c>
      <c r="V16" s="58">
        <f t="shared" si="9"/>
        <v>0.6426611312121232</v>
      </c>
      <c r="W16" s="56">
        <v>11</v>
      </c>
      <c r="X16" s="58">
        <f t="shared" si="10"/>
        <v>7.6128782216316475</v>
      </c>
      <c r="Y16" s="56">
        <v>12</v>
      </c>
      <c r="Z16" s="58">
        <f t="shared" si="11"/>
        <v>8.5925416738271192</v>
      </c>
      <c r="AA16" s="56">
        <v>17</v>
      </c>
      <c r="AB16" s="58">
        <f t="shared" si="12"/>
        <v>14.121008738412465</v>
      </c>
      <c r="AC16" s="56">
        <v>12</v>
      </c>
      <c r="AD16" s="58">
        <f t="shared" si="13"/>
        <v>12.796724038646108</v>
      </c>
      <c r="AE16" s="56">
        <v>15</v>
      </c>
      <c r="AF16" s="58">
        <f t="shared" si="14"/>
        <v>23.347757058805218</v>
      </c>
      <c r="AG16" s="56">
        <v>5</v>
      </c>
      <c r="AH16" s="58">
        <f t="shared" si="15"/>
        <v>11.154489682097045</v>
      </c>
      <c r="AI16" s="56">
        <v>25</v>
      </c>
      <c r="AJ16" s="58">
        <f t="shared" si="16"/>
        <v>37.709665741522869</v>
      </c>
      <c r="AL16" s="73">
        <v>2467825</v>
      </c>
      <c r="AM16" s="73">
        <v>189757</v>
      </c>
      <c r="AN16" s="73">
        <v>189395</v>
      </c>
      <c r="AO16" s="73">
        <v>189634</v>
      </c>
      <c r="AP16" s="73">
        <v>208392</v>
      </c>
      <c r="AQ16" s="73">
        <v>225185</v>
      </c>
      <c r="AR16" s="73">
        <v>230516</v>
      </c>
      <c r="AS16" s="73">
        <v>219967</v>
      </c>
      <c r="AT16" s="73">
        <v>185699</v>
      </c>
      <c r="AU16" s="73">
        <v>155603</v>
      </c>
      <c r="AV16" s="73">
        <v>144492</v>
      </c>
      <c r="AW16" s="73">
        <v>139656</v>
      </c>
      <c r="AX16" s="73">
        <v>120388</v>
      </c>
      <c r="AY16" s="73">
        <v>93774</v>
      </c>
      <c r="AZ16" s="73">
        <v>64246</v>
      </c>
      <c r="BA16" s="73">
        <v>44825</v>
      </c>
      <c r="BB16" s="73">
        <v>66296</v>
      </c>
    </row>
    <row r="17" spans="1:54" ht="12" x14ac:dyDescent="0.25">
      <c r="A17" s="56" t="s">
        <v>145</v>
      </c>
      <c r="B17" s="57" t="s">
        <v>267</v>
      </c>
      <c r="C17" s="54">
        <f t="shared" si="17"/>
        <v>117</v>
      </c>
      <c r="D17" s="55">
        <f t="shared" si="0"/>
        <v>4.7410168873400664</v>
      </c>
      <c r="E17" s="56">
        <v>12</v>
      </c>
      <c r="F17" s="58">
        <f t="shared" si="1"/>
        <v>6.3238773800176018</v>
      </c>
      <c r="G17" s="56">
        <v>6</v>
      </c>
      <c r="H17" s="58">
        <f t="shared" si="2"/>
        <v>3.1679822592993476</v>
      </c>
      <c r="I17" s="56">
        <v>7</v>
      </c>
      <c r="J17" s="58">
        <f t="shared" si="3"/>
        <v>3.6913211765822589</v>
      </c>
      <c r="K17" s="56">
        <v>4</v>
      </c>
      <c r="L17" s="58">
        <f t="shared" si="4"/>
        <v>1.9194594802103728</v>
      </c>
      <c r="M17" s="56">
        <v>4</v>
      </c>
      <c r="N17" s="58">
        <f t="shared" si="5"/>
        <v>1.7763172502608968</v>
      </c>
      <c r="O17" s="56">
        <v>2</v>
      </c>
      <c r="P17" s="58">
        <f t="shared" si="6"/>
        <v>0.86761873362369635</v>
      </c>
      <c r="Q17" s="56">
        <v>1</v>
      </c>
      <c r="R17" s="58">
        <f t="shared" si="7"/>
        <v>0.45461364659244341</v>
      </c>
      <c r="S17" s="56">
        <v>0</v>
      </c>
      <c r="T17" s="58">
        <f t="shared" si="8"/>
        <v>0</v>
      </c>
      <c r="U17" s="56">
        <v>3</v>
      </c>
      <c r="V17" s="58">
        <f t="shared" si="9"/>
        <v>1.9279833936363697</v>
      </c>
      <c r="W17" s="56">
        <v>3</v>
      </c>
      <c r="X17" s="58">
        <f t="shared" si="10"/>
        <v>2.0762395149904491</v>
      </c>
      <c r="Y17" s="56">
        <v>7</v>
      </c>
      <c r="Z17" s="58">
        <f t="shared" si="11"/>
        <v>5.0123159763991518</v>
      </c>
      <c r="AA17" s="56">
        <v>10</v>
      </c>
      <c r="AB17" s="58">
        <f t="shared" si="12"/>
        <v>8.3064757284779205</v>
      </c>
      <c r="AC17" s="56">
        <v>13</v>
      </c>
      <c r="AD17" s="58">
        <f t="shared" si="13"/>
        <v>13.863117708533281</v>
      </c>
      <c r="AE17" s="56">
        <v>13</v>
      </c>
      <c r="AF17" s="58">
        <f t="shared" si="14"/>
        <v>20.234722784297855</v>
      </c>
      <c r="AG17" s="56">
        <v>13</v>
      </c>
      <c r="AH17" s="58">
        <f t="shared" si="15"/>
        <v>29.001673173452318</v>
      </c>
      <c r="AI17" s="56">
        <v>19</v>
      </c>
      <c r="AJ17" s="58">
        <f t="shared" si="16"/>
        <v>28.659345963557378</v>
      </c>
      <c r="AL17" s="73">
        <v>2467825</v>
      </c>
      <c r="AM17" s="73">
        <v>189757</v>
      </c>
      <c r="AN17" s="73">
        <v>189395</v>
      </c>
      <c r="AO17" s="73">
        <v>189634</v>
      </c>
      <c r="AP17" s="73">
        <v>208392</v>
      </c>
      <c r="AQ17" s="73">
        <v>225185</v>
      </c>
      <c r="AR17" s="73">
        <v>230516</v>
      </c>
      <c r="AS17" s="73">
        <v>219967</v>
      </c>
      <c r="AT17" s="73">
        <v>185699</v>
      </c>
      <c r="AU17" s="73">
        <v>155603</v>
      </c>
      <c r="AV17" s="73">
        <v>144492</v>
      </c>
      <c r="AW17" s="73">
        <v>139656</v>
      </c>
      <c r="AX17" s="73">
        <v>120388</v>
      </c>
      <c r="AY17" s="73">
        <v>93774</v>
      </c>
      <c r="AZ17" s="73">
        <v>64246</v>
      </c>
      <c r="BA17" s="73">
        <v>44825</v>
      </c>
      <c r="BB17" s="73">
        <v>66296</v>
      </c>
    </row>
    <row r="18" spans="1:54" ht="12" x14ac:dyDescent="0.25">
      <c r="A18" s="56" t="s">
        <v>115</v>
      </c>
      <c r="B18" s="57" t="s">
        <v>154</v>
      </c>
      <c r="C18" s="54">
        <f t="shared" si="17"/>
        <v>116</v>
      </c>
      <c r="D18" s="55">
        <f t="shared" si="0"/>
        <v>4.7004953754824594</v>
      </c>
      <c r="E18" s="56">
        <v>2</v>
      </c>
      <c r="F18" s="58">
        <f t="shared" si="1"/>
        <v>1.053979563336267</v>
      </c>
      <c r="G18" s="56">
        <v>0</v>
      </c>
      <c r="H18" s="58">
        <f t="shared" si="2"/>
        <v>0</v>
      </c>
      <c r="I18" s="56">
        <v>0</v>
      </c>
      <c r="J18" s="58">
        <f t="shared" si="3"/>
        <v>0</v>
      </c>
      <c r="K18" s="56">
        <v>6</v>
      </c>
      <c r="L18" s="58">
        <f t="shared" si="4"/>
        <v>2.8791892203155589</v>
      </c>
      <c r="M18" s="56">
        <v>19</v>
      </c>
      <c r="N18" s="58">
        <f t="shared" si="5"/>
        <v>8.4375069387392596</v>
      </c>
      <c r="O18" s="56">
        <v>30</v>
      </c>
      <c r="P18" s="58">
        <f t="shared" si="6"/>
        <v>13.014281004355444</v>
      </c>
      <c r="Q18" s="56">
        <v>25</v>
      </c>
      <c r="R18" s="58">
        <f t="shared" si="7"/>
        <v>11.365341164811085</v>
      </c>
      <c r="S18" s="56">
        <v>14</v>
      </c>
      <c r="T18" s="58">
        <f t="shared" si="8"/>
        <v>7.5390820629082542</v>
      </c>
      <c r="U18" s="56">
        <v>8</v>
      </c>
      <c r="V18" s="58">
        <f t="shared" si="9"/>
        <v>5.1412890496969856</v>
      </c>
      <c r="W18" s="56">
        <v>5</v>
      </c>
      <c r="X18" s="58">
        <f t="shared" si="10"/>
        <v>3.4603991916507488</v>
      </c>
      <c r="Y18" s="56">
        <v>4</v>
      </c>
      <c r="Z18" s="58">
        <f t="shared" si="11"/>
        <v>2.8641805579423729</v>
      </c>
      <c r="AA18" s="56">
        <v>0</v>
      </c>
      <c r="AB18" s="58">
        <f t="shared" si="12"/>
        <v>0</v>
      </c>
      <c r="AC18" s="56">
        <v>1</v>
      </c>
      <c r="AD18" s="58">
        <f t="shared" si="13"/>
        <v>1.0663936698871754</v>
      </c>
      <c r="AE18" s="56">
        <v>1</v>
      </c>
      <c r="AF18" s="58">
        <f t="shared" si="14"/>
        <v>1.5565171372536812</v>
      </c>
      <c r="AG18" s="56">
        <v>0</v>
      </c>
      <c r="AH18" s="58">
        <f t="shared" si="15"/>
        <v>0</v>
      </c>
      <c r="AI18" s="56">
        <v>1</v>
      </c>
      <c r="AJ18" s="58">
        <f t="shared" si="16"/>
        <v>1.5083866296609147</v>
      </c>
      <c r="AL18" s="73">
        <v>2467825</v>
      </c>
      <c r="AM18" s="73">
        <v>189757</v>
      </c>
      <c r="AN18" s="73">
        <v>189395</v>
      </c>
      <c r="AO18" s="73">
        <v>189634</v>
      </c>
      <c r="AP18" s="73">
        <v>208392</v>
      </c>
      <c r="AQ18" s="73">
        <v>225185</v>
      </c>
      <c r="AR18" s="73">
        <v>230516</v>
      </c>
      <c r="AS18" s="73">
        <v>219967</v>
      </c>
      <c r="AT18" s="73">
        <v>185699</v>
      </c>
      <c r="AU18" s="73">
        <v>155603</v>
      </c>
      <c r="AV18" s="73">
        <v>144492</v>
      </c>
      <c r="AW18" s="73">
        <v>139656</v>
      </c>
      <c r="AX18" s="73">
        <v>120388</v>
      </c>
      <c r="AY18" s="73">
        <v>93774</v>
      </c>
      <c r="AZ18" s="73">
        <v>64246</v>
      </c>
      <c r="BA18" s="73">
        <v>44825</v>
      </c>
      <c r="BB18" s="73">
        <v>66296</v>
      </c>
    </row>
    <row r="19" spans="1:54" ht="12" x14ac:dyDescent="0.25">
      <c r="A19" s="56" t="s">
        <v>134</v>
      </c>
      <c r="B19" s="57" t="s">
        <v>135</v>
      </c>
      <c r="C19" s="54">
        <f t="shared" si="17"/>
        <v>115</v>
      </c>
      <c r="D19" s="55">
        <f t="shared" si="0"/>
        <v>4.6599738636248516</v>
      </c>
      <c r="E19" s="56">
        <v>0</v>
      </c>
      <c r="F19" s="58">
        <f t="shared" si="1"/>
        <v>0</v>
      </c>
      <c r="G19" s="56">
        <v>0</v>
      </c>
      <c r="H19" s="58">
        <f t="shared" si="2"/>
        <v>0</v>
      </c>
      <c r="I19" s="56">
        <v>0</v>
      </c>
      <c r="J19" s="58">
        <f t="shared" si="3"/>
        <v>0</v>
      </c>
      <c r="K19" s="56">
        <v>3</v>
      </c>
      <c r="L19" s="58">
        <f t="shared" si="4"/>
        <v>1.4395946101577795</v>
      </c>
      <c r="M19" s="56">
        <v>4</v>
      </c>
      <c r="N19" s="58">
        <f t="shared" si="5"/>
        <v>1.7763172502608968</v>
      </c>
      <c r="O19" s="56">
        <v>3</v>
      </c>
      <c r="P19" s="58">
        <f t="shared" si="6"/>
        <v>1.3014281004355446</v>
      </c>
      <c r="Q19" s="56">
        <v>13</v>
      </c>
      <c r="R19" s="58">
        <f t="shared" si="7"/>
        <v>5.9099774057017642</v>
      </c>
      <c r="S19" s="56">
        <v>13</v>
      </c>
      <c r="T19" s="58">
        <f t="shared" si="8"/>
        <v>7.0005762012719499</v>
      </c>
      <c r="U19" s="56">
        <v>9</v>
      </c>
      <c r="V19" s="58">
        <f t="shared" si="9"/>
        <v>5.783950180909109</v>
      </c>
      <c r="W19" s="56">
        <v>11</v>
      </c>
      <c r="X19" s="58">
        <f t="shared" si="10"/>
        <v>7.6128782216316475</v>
      </c>
      <c r="Y19" s="56">
        <v>17</v>
      </c>
      <c r="Z19" s="58">
        <f t="shared" si="11"/>
        <v>12.172767371255084</v>
      </c>
      <c r="AA19" s="56">
        <v>15</v>
      </c>
      <c r="AB19" s="58">
        <f t="shared" si="12"/>
        <v>12.459713592716883</v>
      </c>
      <c r="AC19" s="56">
        <v>5</v>
      </c>
      <c r="AD19" s="58">
        <f t="shared" si="13"/>
        <v>5.3319683494358774</v>
      </c>
      <c r="AE19" s="56">
        <v>13</v>
      </c>
      <c r="AF19" s="58">
        <f t="shared" si="14"/>
        <v>20.234722784297855</v>
      </c>
      <c r="AG19" s="56">
        <v>5</v>
      </c>
      <c r="AH19" s="58">
        <f t="shared" si="15"/>
        <v>11.154489682097045</v>
      </c>
      <c r="AI19" s="56">
        <v>4</v>
      </c>
      <c r="AJ19" s="58">
        <f t="shared" si="16"/>
        <v>6.033546518643659</v>
      </c>
      <c r="AL19" s="73">
        <v>2467825</v>
      </c>
      <c r="AM19" s="73">
        <v>189757</v>
      </c>
      <c r="AN19" s="73">
        <v>189395</v>
      </c>
      <c r="AO19" s="73">
        <v>189634</v>
      </c>
      <c r="AP19" s="73">
        <v>208392</v>
      </c>
      <c r="AQ19" s="73">
        <v>225185</v>
      </c>
      <c r="AR19" s="73">
        <v>230516</v>
      </c>
      <c r="AS19" s="73">
        <v>219967</v>
      </c>
      <c r="AT19" s="73">
        <v>185699</v>
      </c>
      <c r="AU19" s="73">
        <v>155603</v>
      </c>
      <c r="AV19" s="73">
        <v>144492</v>
      </c>
      <c r="AW19" s="73">
        <v>139656</v>
      </c>
      <c r="AX19" s="73">
        <v>120388</v>
      </c>
      <c r="AY19" s="73">
        <v>93774</v>
      </c>
      <c r="AZ19" s="73">
        <v>64246</v>
      </c>
      <c r="BA19" s="73">
        <v>44825</v>
      </c>
      <c r="BB19" s="73">
        <v>66296</v>
      </c>
    </row>
    <row r="20" spans="1:54" ht="12" x14ac:dyDescent="0.25">
      <c r="A20" s="43"/>
      <c r="B20" s="62" t="s">
        <v>172</v>
      </c>
      <c r="C20" s="48">
        <f t="shared" si="17"/>
        <v>888</v>
      </c>
      <c r="D20" s="63">
        <f t="shared" si="0"/>
        <v>35.983102529555374</v>
      </c>
      <c r="E20" s="44">
        <v>17</v>
      </c>
      <c r="F20" s="64">
        <f t="shared" si="1"/>
        <v>8.958826288358269</v>
      </c>
      <c r="G20" s="44">
        <v>10</v>
      </c>
      <c r="H20" s="64">
        <f t="shared" si="2"/>
        <v>5.2799704321655803</v>
      </c>
      <c r="I20" s="44">
        <v>8</v>
      </c>
      <c r="J20" s="64">
        <f t="shared" si="3"/>
        <v>4.218652773236867</v>
      </c>
      <c r="K20" s="44">
        <v>18</v>
      </c>
      <c r="L20" s="64">
        <f t="shared" si="4"/>
        <v>8.6375676609466776</v>
      </c>
      <c r="M20" s="44">
        <v>10</v>
      </c>
      <c r="N20" s="64">
        <f t="shared" si="5"/>
        <v>4.4407931256522417</v>
      </c>
      <c r="O20" s="44">
        <v>25</v>
      </c>
      <c r="P20" s="64">
        <f t="shared" si="6"/>
        <v>10.845234170296205</v>
      </c>
      <c r="Q20" s="44">
        <v>33</v>
      </c>
      <c r="R20" s="64">
        <f t="shared" si="7"/>
        <v>15.002250337550633</v>
      </c>
      <c r="S20" s="44">
        <v>32</v>
      </c>
      <c r="T20" s="64">
        <f t="shared" si="8"/>
        <v>17.232187572361727</v>
      </c>
      <c r="U20" s="44">
        <v>27</v>
      </c>
      <c r="V20" s="64">
        <f t="shared" si="9"/>
        <v>17.351850542727323</v>
      </c>
      <c r="W20" s="44">
        <v>49</v>
      </c>
      <c r="X20" s="64">
        <f t="shared" si="10"/>
        <v>33.911912078177338</v>
      </c>
      <c r="Y20" s="44">
        <v>73</v>
      </c>
      <c r="Z20" s="64">
        <f t="shared" si="11"/>
        <v>52.271295182448299</v>
      </c>
      <c r="AA20" s="44">
        <v>101</v>
      </c>
      <c r="AB20" s="64">
        <f t="shared" si="12"/>
        <v>83.895404857627014</v>
      </c>
      <c r="AC20" s="44">
        <v>120</v>
      </c>
      <c r="AD20" s="64">
        <f t="shared" si="13"/>
        <v>127.96724038646107</v>
      </c>
      <c r="AE20" s="44">
        <v>112</v>
      </c>
      <c r="AF20" s="64">
        <f t="shared" si="14"/>
        <v>174.32991937241229</v>
      </c>
      <c r="AG20" s="44">
        <v>88</v>
      </c>
      <c r="AH20" s="64">
        <f t="shared" si="15"/>
        <v>196.31901840490798</v>
      </c>
      <c r="AI20" s="44">
        <v>165</v>
      </c>
      <c r="AJ20" s="64">
        <f t="shared" si="16"/>
        <v>248.88379389405094</v>
      </c>
      <c r="AL20" s="73">
        <v>2467825</v>
      </c>
      <c r="AM20" s="73">
        <v>189757</v>
      </c>
      <c r="AN20" s="73">
        <v>189395</v>
      </c>
      <c r="AO20" s="73">
        <v>189634</v>
      </c>
      <c r="AP20" s="73">
        <v>208392</v>
      </c>
      <c r="AQ20" s="73">
        <v>225185</v>
      </c>
      <c r="AR20" s="73">
        <v>230516</v>
      </c>
      <c r="AS20" s="73">
        <v>219967</v>
      </c>
      <c r="AT20" s="73">
        <v>185699</v>
      </c>
      <c r="AU20" s="73">
        <v>155603</v>
      </c>
      <c r="AV20" s="73">
        <v>144492</v>
      </c>
      <c r="AW20" s="73">
        <v>139656</v>
      </c>
      <c r="AX20" s="73">
        <v>120388</v>
      </c>
      <c r="AY20" s="73">
        <v>93774</v>
      </c>
      <c r="AZ20" s="73">
        <v>64246</v>
      </c>
      <c r="BA20" s="73">
        <v>44825</v>
      </c>
      <c r="BB20" s="73">
        <v>66296</v>
      </c>
    </row>
    <row r="21" spans="1:54" ht="12" x14ac:dyDescent="0.25">
      <c r="A21" s="66"/>
      <c r="B21" s="67"/>
      <c r="C21" s="52"/>
      <c r="D21" s="55"/>
      <c r="E21" s="56"/>
      <c r="F21" s="58"/>
      <c r="G21" s="56"/>
      <c r="H21" s="58"/>
      <c r="I21" s="56"/>
      <c r="J21" s="58"/>
      <c r="K21" s="56"/>
      <c r="L21" s="58"/>
      <c r="M21" s="56"/>
      <c r="N21" s="58"/>
      <c r="O21" s="56"/>
      <c r="P21" s="58"/>
      <c r="Q21" s="56"/>
      <c r="R21" s="58"/>
      <c r="S21" s="56"/>
      <c r="T21" s="58"/>
      <c r="U21" s="56"/>
      <c r="V21" s="58"/>
      <c r="W21" s="56"/>
      <c r="X21" s="58"/>
      <c r="Y21" s="56"/>
      <c r="Z21" s="58"/>
      <c r="AA21" s="56"/>
      <c r="AB21" s="58"/>
      <c r="AC21" s="56"/>
      <c r="AD21" s="58"/>
      <c r="AE21" s="56"/>
      <c r="AF21" s="58"/>
      <c r="AG21" s="56"/>
      <c r="AH21" s="58"/>
      <c r="AI21" s="56"/>
      <c r="AJ21" s="58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</row>
    <row r="22" spans="1:54" ht="14.25" customHeight="1" x14ac:dyDescent="0.2">
      <c r="A22" s="40" t="s">
        <v>271</v>
      </c>
      <c r="AB22" s="75"/>
      <c r="AM22" s="76"/>
    </row>
    <row r="23" spans="1:54" ht="13.2" x14ac:dyDescent="0.25"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T23" s="77"/>
      <c r="AU23" s="47"/>
    </row>
    <row r="24" spans="1:54" ht="13.2" x14ac:dyDescent="0.25"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T24" s="77"/>
      <c r="AU24" s="47"/>
    </row>
    <row r="25" spans="1:54" x14ac:dyDescent="0.2">
      <c r="C25" s="51"/>
      <c r="D25" s="51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54" x14ac:dyDescent="0.2">
      <c r="C26" s="51"/>
      <c r="D26" s="51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22"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A5:B7"/>
    <mergeCell ref="C5:AJ5"/>
    <mergeCell ref="C6:D6"/>
    <mergeCell ref="E6:F6"/>
    <mergeCell ref="G6:H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68A4-2AF9-428D-B595-44BFADA1C602}">
  <dimension ref="A1:BC24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41" customWidth="1"/>
    <col min="2" max="2" width="36.5546875" style="41" customWidth="1"/>
    <col min="3" max="4" width="6.44140625" style="45" customWidth="1"/>
    <col min="5" max="6" width="5.6640625" style="41" customWidth="1"/>
    <col min="7" max="8" width="5.5546875" style="41" customWidth="1"/>
    <col min="9" max="25" width="6.109375" style="41" customWidth="1"/>
    <col min="26" max="26" width="6.5546875" style="41" bestFit="1" customWidth="1"/>
    <col min="27" max="27" width="6.109375" style="41" customWidth="1"/>
    <col min="28" max="28" width="6.5546875" style="41" bestFit="1" customWidth="1"/>
    <col min="29" max="29" width="6.109375" style="41" customWidth="1"/>
    <col min="30" max="30" width="6.5546875" style="41" bestFit="1" customWidth="1"/>
    <col min="31" max="31" width="6.109375" style="41" customWidth="1"/>
    <col min="32" max="32" width="6.5546875" style="41" bestFit="1" customWidth="1"/>
    <col min="33" max="33" width="6.109375" style="41" customWidth="1"/>
    <col min="34" max="35" width="6.5546875" style="41" customWidth="1"/>
    <col min="36" max="36" width="7.6640625" style="41" bestFit="1" customWidth="1"/>
    <col min="37" max="256" width="11.5546875" style="41"/>
    <col min="257" max="257" width="7.109375" style="41" customWidth="1"/>
    <col min="258" max="258" width="36.5546875" style="41" customWidth="1"/>
    <col min="259" max="260" width="6.44140625" style="41" customWidth="1"/>
    <col min="261" max="262" width="5.6640625" style="41" customWidth="1"/>
    <col min="263" max="264" width="5.5546875" style="41" customWidth="1"/>
    <col min="265" max="281" width="6.109375" style="41" customWidth="1"/>
    <col min="282" max="282" width="6.5546875" style="41" bestFit="1" customWidth="1"/>
    <col min="283" max="283" width="6.109375" style="41" customWidth="1"/>
    <col min="284" max="284" width="6.5546875" style="41" bestFit="1" customWidth="1"/>
    <col min="285" max="285" width="6.109375" style="41" customWidth="1"/>
    <col min="286" max="286" width="6.5546875" style="41" bestFit="1" customWidth="1"/>
    <col min="287" max="287" width="6.109375" style="41" customWidth="1"/>
    <col min="288" max="288" width="6.5546875" style="41" bestFit="1" customWidth="1"/>
    <col min="289" max="289" width="6.109375" style="41" customWidth="1"/>
    <col min="290" max="291" width="6.5546875" style="41" customWidth="1"/>
    <col min="292" max="292" width="7.6640625" style="41" bestFit="1" customWidth="1"/>
    <col min="293" max="512" width="11.5546875" style="41"/>
    <col min="513" max="513" width="7.109375" style="41" customWidth="1"/>
    <col min="514" max="514" width="36.5546875" style="41" customWidth="1"/>
    <col min="515" max="516" width="6.44140625" style="41" customWidth="1"/>
    <col min="517" max="518" width="5.6640625" style="41" customWidth="1"/>
    <col min="519" max="520" width="5.5546875" style="41" customWidth="1"/>
    <col min="521" max="537" width="6.109375" style="41" customWidth="1"/>
    <col min="538" max="538" width="6.5546875" style="41" bestFit="1" customWidth="1"/>
    <col min="539" max="539" width="6.109375" style="41" customWidth="1"/>
    <col min="540" max="540" width="6.5546875" style="41" bestFit="1" customWidth="1"/>
    <col min="541" max="541" width="6.109375" style="41" customWidth="1"/>
    <col min="542" max="542" width="6.5546875" style="41" bestFit="1" customWidth="1"/>
    <col min="543" max="543" width="6.109375" style="41" customWidth="1"/>
    <col min="544" max="544" width="6.5546875" style="41" bestFit="1" customWidth="1"/>
    <col min="545" max="545" width="6.109375" style="41" customWidth="1"/>
    <col min="546" max="547" width="6.5546875" style="41" customWidth="1"/>
    <col min="548" max="548" width="7.6640625" style="41" bestFit="1" customWidth="1"/>
    <col min="549" max="768" width="11.5546875" style="41"/>
    <col min="769" max="769" width="7.109375" style="41" customWidth="1"/>
    <col min="770" max="770" width="36.5546875" style="41" customWidth="1"/>
    <col min="771" max="772" width="6.44140625" style="41" customWidth="1"/>
    <col min="773" max="774" width="5.6640625" style="41" customWidth="1"/>
    <col min="775" max="776" width="5.5546875" style="41" customWidth="1"/>
    <col min="777" max="793" width="6.109375" style="41" customWidth="1"/>
    <col min="794" max="794" width="6.5546875" style="41" bestFit="1" customWidth="1"/>
    <col min="795" max="795" width="6.109375" style="41" customWidth="1"/>
    <col min="796" max="796" width="6.5546875" style="41" bestFit="1" customWidth="1"/>
    <col min="797" max="797" width="6.109375" style="41" customWidth="1"/>
    <col min="798" max="798" width="6.5546875" style="41" bestFit="1" customWidth="1"/>
    <col min="799" max="799" width="6.109375" style="41" customWidth="1"/>
    <col min="800" max="800" width="6.5546875" style="41" bestFit="1" customWidth="1"/>
    <col min="801" max="801" width="6.109375" style="41" customWidth="1"/>
    <col min="802" max="803" width="6.5546875" style="41" customWidth="1"/>
    <col min="804" max="804" width="7.6640625" style="41" bestFit="1" customWidth="1"/>
    <col min="805" max="1024" width="11.5546875" style="41"/>
    <col min="1025" max="1025" width="7.109375" style="41" customWidth="1"/>
    <col min="1026" max="1026" width="36.5546875" style="41" customWidth="1"/>
    <col min="1027" max="1028" width="6.44140625" style="41" customWidth="1"/>
    <col min="1029" max="1030" width="5.6640625" style="41" customWidth="1"/>
    <col min="1031" max="1032" width="5.5546875" style="41" customWidth="1"/>
    <col min="1033" max="1049" width="6.109375" style="41" customWidth="1"/>
    <col min="1050" max="1050" width="6.5546875" style="41" bestFit="1" customWidth="1"/>
    <col min="1051" max="1051" width="6.109375" style="41" customWidth="1"/>
    <col min="1052" max="1052" width="6.5546875" style="41" bestFit="1" customWidth="1"/>
    <col min="1053" max="1053" width="6.109375" style="41" customWidth="1"/>
    <col min="1054" max="1054" width="6.5546875" style="41" bestFit="1" customWidth="1"/>
    <col min="1055" max="1055" width="6.109375" style="41" customWidth="1"/>
    <col min="1056" max="1056" width="6.5546875" style="41" bestFit="1" customWidth="1"/>
    <col min="1057" max="1057" width="6.109375" style="41" customWidth="1"/>
    <col min="1058" max="1059" width="6.5546875" style="41" customWidth="1"/>
    <col min="1060" max="1060" width="7.6640625" style="41" bestFit="1" customWidth="1"/>
    <col min="1061" max="1280" width="11.5546875" style="41"/>
    <col min="1281" max="1281" width="7.109375" style="41" customWidth="1"/>
    <col min="1282" max="1282" width="36.5546875" style="41" customWidth="1"/>
    <col min="1283" max="1284" width="6.44140625" style="41" customWidth="1"/>
    <col min="1285" max="1286" width="5.6640625" style="41" customWidth="1"/>
    <col min="1287" max="1288" width="5.5546875" style="41" customWidth="1"/>
    <col min="1289" max="1305" width="6.109375" style="41" customWidth="1"/>
    <col min="1306" max="1306" width="6.5546875" style="41" bestFit="1" customWidth="1"/>
    <col min="1307" max="1307" width="6.109375" style="41" customWidth="1"/>
    <col min="1308" max="1308" width="6.5546875" style="41" bestFit="1" customWidth="1"/>
    <col min="1309" max="1309" width="6.109375" style="41" customWidth="1"/>
    <col min="1310" max="1310" width="6.5546875" style="41" bestFit="1" customWidth="1"/>
    <col min="1311" max="1311" width="6.109375" style="41" customWidth="1"/>
    <col min="1312" max="1312" width="6.5546875" style="41" bestFit="1" customWidth="1"/>
    <col min="1313" max="1313" width="6.109375" style="41" customWidth="1"/>
    <col min="1314" max="1315" width="6.5546875" style="41" customWidth="1"/>
    <col min="1316" max="1316" width="7.6640625" style="41" bestFit="1" customWidth="1"/>
    <col min="1317" max="1536" width="11.5546875" style="41"/>
    <col min="1537" max="1537" width="7.109375" style="41" customWidth="1"/>
    <col min="1538" max="1538" width="36.5546875" style="41" customWidth="1"/>
    <col min="1539" max="1540" width="6.44140625" style="41" customWidth="1"/>
    <col min="1541" max="1542" width="5.6640625" style="41" customWidth="1"/>
    <col min="1543" max="1544" width="5.5546875" style="41" customWidth="1"/>
    <col min="1545" max="1561" width="6.109375" style="41" customWidth="1"/>
    <col min="1562" max="1562" width="6.5546875" style="41" bestFit="1" customWidth="1"/>
    <col min="1563" max="1563" width="6.109375" style="41" customWidth="1"/>
    <col min="1564" max="1564" width="6.5546875" style="41" bestFit="1" customWidth="1"/>
    <col min="1565" max="1565" width="6.109375" style="41" customWidth="1"/>
    <col min="1566" max="1566" width="6.5546875" style="41" bestFit="1" customWidth="1"/>
    <col min="1567" max="1567" width="6.109375" style="41" customWidth="1"/>
    <col min="1568" max="1568" width="6.5546875" style="41" bestFit="1" customWidth="1"/>
    <col min="1569" max="1569" width="6.109375" style="41" customWidth="1"/>
    <col min="1570" max="1571" width="6.5546875" style="41" customWidth="1"/>
    <col min="1572" max="1572" width="7.6640625" style="41" bestFit="1" customWidth="1"/>
    <col min="1573" max="1792" width="11.5546875" style="41"/>
    <col min="1793" max="1793" width="7.109375" style="41" customWidth="1"/>
    <col min="1794" max="1794" width="36.5546875" style="41" customWidth="1"/>
    <col min="1795" max="1796" width="6.44140625" style="41" customWidth="1"/>
    <col min="1797" max="1798" width="5.6640625" style="41" customWidth="1"/>
    <col min="1799" max="1800" width="5.5546875" style="41" customWidth="1"/>
    <col min="1801" max="1817" width="6.109375" style="41" customWidth="1"/>
    <col min="1818" max="1818" width="6.5546875" style="41" bestFit="1" customWidth="1"/>
    <col min="1819" max="1819" width="6.109375" style="41" customWidth="1"/>
    <col min="1820" max="1820" width="6.5546875" style="41" bestFit="1" customWidth="1"/>
    <col min="1821" max="1821" width="6.109375" style="41" customWidth="1"/>
    <col min="1822" max="1822" width="6.5546875" style="41" bestFit="1" customWidth="1"/>
    <col min="1823" max="1823" width="6.109375" style="41" customWidth="1"/>
    <col min="1824" max="1824" width="6.5546875" style="41" bestFit="1" customWidth="1"/>
    <col min="1825" max="1825" width="6.109375" style="41" customWidth="1"/>
    <col min="1826" max="1827" width="6.5546875" style="41" customWidth="1"/>
    <col min="1828" max="1828" width="7.6640625" style="41" bestFit="1" customWidth="1"/>
    <col min="1829" max="2048" width="11.5546875" style="41"/>
    <col min="2049" max="2049" width="7.109375" style="41" customWidth="1"/>
    <col min="2050" max="2050" width="36.5546875" style="41" customWidth="1"/>
    <col min="2051" max="2052" width="6.44140625" style="41" customWidth="1"/>
    <col min="2053" max="2054" width="5.6640625" style="41" customWidth="1"/>
    <col min="2055" max="2056" width="5.5546875" style="41" customWidth="1"/>
    <col min="2057" max="2073" width="6.109375" style="41" customWidth="1"/>
    <col min="2074" max="2074" width="6.5546875" style="41" bestFit="1" customWidth="1"/>
    <col min="2075" max="2075" width="6.109375" style="41" customWidth="1"/>
    <col min="2076" max="2076" width="6.5546875" style="41" bestFit="1" customWidth="1"/>
    <col min="2077" max="2077" width="6.109375" style="41" customWidth="1"/>
    <col min="2078" max="2078" width="6.5546875" style="41" bestFit="1" customWidth="1"/>
    <col min="2079" max="2079" width="6.109375" style="41" customWidth="1"/>
    <col min="2080" max="2080" width="6.5546875" style="41" bestFit="1" customWidth="1"/>
    <col min="2081" max="2081" width="6.109375" style="41" customWidth="1"/>
    <col min="2082" max="2083" width="6.5546875" style="41" customWidth="1"/>
    <col min="2084" max="2084" width="7.6640625" style="41" bestFit="1" customWidth="1"/>
    <col min="2085" max="2304" width="11.5546875" style="41"/>
    <col min="2305" max="2305" width="7.109375" style="41" customWidth="1"/>
    <col min="2306" max="2306" width="36.5546875" style="41" customWidth="1"/>
    <col min="2307" max="2308" width="6.44140625" style="41" customWidth="1"/>
    <col min="2309" max="2310" width="5.6640625" style="41" customWidth="1"/>
    <col min="2311" max="2312" width="5.5546875" style="41" customWidth="1"/>
    <col min="2313" max="2329" width="6.109375" style="41" customWidth="1"/>
    <col min="2330" max="2330" width="6.5546875" style="41" bestFit="1" customWidth="1"/>
    <col min="2331" max="2331" width="6.109375" style="41" customWidth="1"/>
    <col min="2332" max="2332" width="6.5546875" style="41" bestFit="1" customWidth="1"/>
    <col min="2333" max="2333" width="6.109375" style="41" customWidth="1"/>
    <col min="2334" max="2334" width="6.5546875" style="41" bestFit="1" customWidth="1"/>
    <col min="2335" max="2335" width="6.109375" style="41" customWidth="1"/>
    <col min="2336" max="2336" width="6.5546875" style="41" bestFit="1" customWidth="1"/>
    <col min="2337" max="2337" width="6.109375" style="41" customWidth="1"/>
    <col min="2338" max="2339" width="6.5546875" style="41" customWidth="1"/>
    <col min="2340" max="2340" width="7.6640625" style="41" bestFit="1" customWidth="1"/>
    <col min="2341" max="2560" width="11.5546875" style="41"/>
    <col min="2561" max="2561" width="7.109375" style="41" customWidth="1"/>
    <col min="2562" max="2562" width="36.5546875" style="41" customWidth="1"/>
    <col min="2563" max="2564" width="6.44140625" style="41" customWidth="1"/>
    <col min="2565" max="2566" width="5.6640625" style="41" customWidth="1"/>
    <col min="2567" max="2568" width="5.5546875" style="41" customWidth="1"/>
    <col min="2569" max="2585" width="6.109375" style="41" customWidth="1"/>
    <col min="2586" max="2586" width="6.5546875" style="41" bestFit="1" customWidth="1"/>
    <col min="2587" max="2587" width="6.109375" style="41" customWidth="1"/>
    <col min="2588" max="2588" width="6.5546875" style="41" bestFit="1" customWidth="1"/>
    <col min="2589" max="2589" width="6.109375" style="41" customWidth="1"/>
    <col min="2590" max="2590" width="6.5546875" style="41" bestFit="1" customWidth="1"/>
    <col min="2591" max="2591" width="6.109375" style="41" customWidth="1"/>
    <col min="2592" max="2592" width="6.5546875" style="41" bestFit="1" customWidth="1"/>
    <col min="2593" max="2593" width="6.109375" style="41" customWidth="1"/>
    <col min="2594" max="2595" width="6.5546875" style="41" customWidth="1"/>
    <col min="2596" max="2596" width="7.6640625" style="41" bestFit="1" customWidth="1"/>
    <col min="2597" max="2816" width="11.5546875" style="41"/>
    <col min="2817" max="2817" width="7.109375" style="41" customWidth="1"/>
    <col min="2818" max="2818" width="36.5546875" style="41" customWidth="1"/>
    <col min="2819" max="2820" width="6.44140625" style="41" customWidth="1"/>
    <col min="2821" max="2822" width="5.6640625" style="41" customWidth="1"/>
    <col min="2823" max="2824" width="5.5546875" style="41" customWidth="1"/>
    <col min="2825" max="2841" width="6.109375" style="41" customWidth="1"/>
    <col min="2842" max="2842" width="6.5546875" style="41" bestFit="1" customWidth="1"/>
    <col min="2843" max="2843" width="6.109375" style="41" customWidth="1"/>
    <col min="2844" max="2844" width="6.5546875" style="41" bestFit="1" customWidth="1"/>
    <col min="2845" max="2845" width="6.109375" style="41" customWidth="1"/>
    <col min="2846" max="2846" width="6.5546875" style="41" bestFit="1" customWidth="1"/>
    <col min="2847" max="2847" width="6.109375" style="41" customWidth="1"/>
    <col min="2848" max="2848" width="6.5546875" style="41" bestFit="1" customWidth="1"/>
    <col min="2849" max="2849" width="6.109375" style="41" customWidth="1"/>
    <col min="2850" max="2851" width="6.5546875" style="41" customWidth="1"/>
    <col min="2852" max="2852" width="7.6640625" style="41" bestFit="1" customWidth="1"/>
    <col min="2853" max="3072" width="11.5546875" style="41"/>
    <col min="3073" max="3073" width="7.109375" style="41" customWidth="1"/>
    <col min="3074" max="3074" width="36.5546875" style="41" customWidth="1"/>
    <col min="3075" max="3076" width="6.44140625" style="41" customWidth="1"/>
    <col min="3077" max="3078" width="5.6640625" style="41" customWidth="1"/>
    <col min="3079" max="3080" width="5.5546875" style="41" customWidth="1"/>
    <col min="3081" max="3097" width="6.109375" style="41" customWidth="1"/>
    <col min="3098" max="3098" width="6.5546875" style="41" bestFit="1" customWidth="1"/>
    <col min="3099" max="3099" width="6.109375" style="41" customWidth="1"/>
    <col min="3100" max="3100" width="6.5546875" style="41" bestFit="1" customWidth="1"/>
    <col min="3101" max="3101" width="6.109375" style="41" customWidth="1"/>
    <col min="3102" max="3102" width="6.5546875" style="41" bestFit="1" customWidth="1"/>
    <col min="3103" max="3103" width="6.109375" style="41" customWidth="1"/>
    <col min="3104" max="3104" width="6.5546875" style="41" bestFit="1" customWidth="1"/>
    <col min="3105" max="3105" width="6.109375" style="41" customWidth="1"/>
    <col min="3106" max="3107" width="6.5546875" style="41" customWidth="1"/>
    <col min="3108" max="3108" width="7.6640625" style="41" bestFit="1" customWidth="1"/>
    <col min="3109" max="3328" width="11.5546875" style="41"/>
    <col min="3329" max="3329" width="7.109375" style="41" customWidth="1"/>
    <col min="3330" max="3330" width="36.5546875" style="41" customWidth="1"/>
    <col min="3331" max="3332" width="6.44140625" style="41" customWidth="1"/>
    <col min="3333" max="3334" width="5.6640625" style="41" customWidth="1"/>
    <col min="3335" max="3336" width="5.5546875" style="41" customWidth="1"/>
    <col min="3337" max="3353" width="6.109375" style="41" customWidth="1"/>
    <col min="3354" max="3354" width="6.5546875" style="41" bestFit="1" customWidth="1"/>
    <col min="3355" max="3355" width="6.109375" style="41" customWidth="1"/>
    <col min="3356" max="3356" width="6.5546875" style="41" bestFit="1" customWidth="1"/>
    <col min="3357" max="3357" width="6.109375" style="41" customWidth="1"/>
    <col min="3358" max="3358" width="6.5546875" style="41" bestFit="1" customWidth="1"/>
    <col min="3359" max="3359" width="6.109375" style="41" customWidth="1"/>
    <col min="3360" max="3360" width="6.5546875" style="41" bestFit="1" customWidth="1"/>
    <col min="3361" max="3361" width="6.109375" style="41" customWidth="1"/>
    <col min="3362" max="3363" width="6.5546875" style="41" customWidth="1"/>
    <col min="3364" max="3364" width="7.6640625" style="41" bestFit="1" customWidth="1"/>
    <col min="3365" max="3584" width="11.5546875" style="41"/>
    <col min="3585" max="3585" width="7.109375" style="41" customWidth="1"/>
    <col min="3586" max="3586" width="36.5546875" style="41" customWidth="1"/>
    <col min="3587" max="3588" width="6.44140625" style="41" customWidth="1"/>
    <col min="3589" max="3590" width="5.6640625" style="41" customWidth="1"/>
    <col min="3591" max="3592" width="5.5546875" style="41" customWidth="1"/>
    <col min="3593" max="3609" width="6.109375" style="41" customWidth="1"/>
    <col min="3610" max="3610" width="6.5546875" style="41" bestFit="1" customWidth="1"/>
    <col min="3611" max="3611" width="6.109375" style="41" customWidth="1"/>
    <col min="3612" max="3612" width="6.5546875" style="41" bestFit="1" customWidth="1"/>
    <col min="3613" max="3613" width="6.109375" style="41" customWidth="1"/>
    <col min="3614" max="3614" width="6.5546875" style="41" bestFit="1" customWidth="1"/>
    <col min="3615" max="3615" width="6.109375" style="41" customWidth="1"/>
    <col min="3616" max="3616" width="6.5546875" style="41" bestFit="1" customWidth="1"/>
    <col min="3617" max="3617" width="6.109375" style="41" customWidth="1"/>
    <col min="3618" max="3619" width="6.5546875" style="41" customWidth="1"/>
    <col min="3620" max="3620" width="7.6640625" style="41" bestFit="1" customWidth="1"/>
    <col min="3621" max="3840" width="11.5546875" style="41"/>
    <col min="3841" max="3841" width="7.109375" style="41" customWidth="1"/>
    <col min="3842" max="3842" width="36.5546875" style="41" customWidth="1"/>
    <col min="3843" max="3844" width="6.44140625" style="41" customWidth="1"/>
    <col min="3845" max="3846" width="5.6640625" style="41" customWidth="1"/>
    <col min="3847" max="3848" width="5.5546875" style="41" customWidth="1"/>
    <col min="3849" max="3865" width="6.109375" style="41" customWidth="1"/>
    <col min="3866" max="3866" width="6.5546875" style="41" bestFit="1" customWidth="1"/>
    <col min="3867" max="3867" width="6.109375" style="41" customWidth="1"/>
    <col min="3868" max="3868" width="6.5546875" style="41" bestFit="1" customWidth="1"/>
    <col min="3869" max="3869" width="6.109375" style="41" customWidth="1"/>
    <col min="3870" max="3870" width="6.5546875" style="41" bestFit="1" customWidth="1"/>
    <col min="3871" max="3871" width="6.109375" style="41" customWidth="1"/>
    <col min="3872" max="3872" width="6.5546875" style="41" bestFit="1" customWidth="1"/>
    <col min="3873" max="3873" width="6.109375" style="41" customWidth="1"/>
    <col min="3874" max="3875" width="6.5546875" style="41" customWidth="1"/>
    <col min="3876" max="3876" width="7.6640625" style="41" bestFit="1" customWidth="1"/>
    <col min="3877" max="4096" width="11.5546875" style="41"/>
    <col min="4097" max="4097" width="7.109375" style="41" customWidth="1"/>
    <col min="4098" max="4098" width="36.5546875" style="41" customWidth="1"/>
    <col min="4099" max="4100" width="6.44140625" style="41" customWidth="1"/>
    <col min="4101" max="4102" width="5.6640625" style="41" customWidth="1"/>
    <col min="4103" max="4104" width="5.5546875" style="41" customWidth="1"/>
    <col min="4105" max="4121" width="6.109375" style="41" customWidth="1"/>
    <col min="4122" max="4122" width="6.5546875" style="41" bestFit="1" customWidth="1"/>
    <col min="4123" max="4123" width="6.109375" style="41" customWidth="1"/>
    <col min="4124" max="4124" width="6.5546875" style="41" bestFit="1" customWidth="1"/>
    <col min="4125" max="4125" width="6.109375" style="41" customWidth="1"/>
    <col min="4126" max="4126" width="6.5546875" style="41" bestFit="1" customWidth="1"/>
    <col min="4127" max="4127" width="6.109375" style="41" customWidth="1"/>
    <col min="4128" max="4128" width="6.5546875" style="41" bestFit="1" customWidth="1"/>
    <col min="4129" max="4129" width="6.109375" style="41" customWidth="1"/>
    <col min="4130" max="4131" width="6.5546875" style="41" customWidth="1"/>
    <col min="4132" max="4132" width="7.6640625" style="41" bestFit="1" customWidth="1"/>
    <col min="4133" max="4352" width="11.5546875" style="41"/>
    <col min="4353" max="4353" width="7.109375" style="41" customWidth="1"/>
    <col min="4354" max="4354" width="36.5546875" style="41" customWidth="1"/>
    <col min="4355" max="4356" width="6.44140625" style="41" customWidth="1"/>
    <col min="4357" max="4358" width="5.6640625" style="41" customWidth="1"/>
    <col min="4359" max="4360" width="5.5546875" style="41" customWidth="1"/>
    <col min="4361" max="4377" width="6.109375" style="41" customWidth="1"/>
    <col min="4378" max="4378" width="6.5546875" style="41" bestFit="1" customWidth="1"/>
    <col min="4379" max="4379" width="6.109375" style="41" customWidth="1"/>
    <col min="4380" max="4380" width="6.5546875" style="41" bestFit="1" customWidth="1"/>
    <col min="4381" max="4381" width="6.109375" style="41" customWidth="1"/>
    <col min="4382" max="4382" width="6.5546875" style="41" bestFit="1" customWidth="1"/>
    <col min="4383" max="4383" width="6.109375" style="41" customWidth="1"/>
    <col min="4384" max="4384" width="6.5546875" style="41" bestFit="1" customWidth="1"/>
    <col min="4385" max="4385" width="6.109375" style="41" customWidth="1"/>
    <col min="4386" max="4387" width="6.5546875" style="41" customWidth="1"/>
    <col min="4388" max="4388" width="7.6640625" style="41" bestFit="1" customWidth="1"/>
    <col min="4389" max="4608" width="11.5546875" style="41"/>
    <col min="4609" max="4609" width="7.109375" style="41" customWidth="1"/>
    <col min="4610" max="4610" width="36.5546875" style="41" customWidth="1"/>
    <col min="4611" max="4612" width="6.44140625" style="41" customWidth="1"/>
    <col min="4613" max="4614" width="5.6640625" style="41" customWidth="1"/>
    <col min="4615" max="4616" width="5.5546875" style="41" customWidth="1"/>
    <col min="4617" max="4633" width="6.109375" style="41" customWidth="1"/>
    <col min="4634" max="4634" width="6.5546875" style="41" bestFit="1" customWidth="1"/>
    <col min="4635" max="4635" width="6.109375" style="41" customWidth="1"/>
    <col min="4636" max="4636" width="6.5546875" style="41" bestFit="1" customWidth="1"/>
    <col min="4637" max="4637" width="6.109375" style="41" customWidth="1"/>
    <col min="4638" max="4638" width="6.5546875" style="41" bestFit="1" customWidth="1"/>
    <col min="4639" max="4639" width="6.109375" style="41" customWidth="1"/>
    <col min="4640" max="4640" width="6.5546875" style="41" bestFit="1" customWidth="1"/>
    <col min="4641" max="4641" width="6.109375" style="41" customWidth="1"/>
    <col min="4642" max="4643" width="6.5546875" style="41" customWidth="1"/>
    <col min="4644" max="4644" width="7.6640625" style="41" bestFit="1" customWidth="1"/>
    <col min="4645" max="4864" width="11.5546875" style="41"/>
    <col min="4865" max="4865" width="7.109375" style="41" customWidth="1"/>
    <col min="4866" max="4866" width="36.5546875" style="41" customWidth="1"/>
    <col min="4867" max="4868" width="6.44140625" style="41" customWidth="1"/>
    <col min="4869" max="4870" width="5.6640625" style="41" customWidth="1"/>
    <col min="4871" max="4872" width="5.5546875" style="41" customWidth="1"/>
    <col min="4873" max="4889" width="6.109375" style="41" customWidth="1"/>
    <col min="4890" max="4890" width="6.5546875" style="41" bestFit="1" customWidth="1"/>
    <col min="4891" max="4891" width="6.109375" style="41" customWidth="1"/>
    <col min="4892" max="4892" width="6.5546875" style="41" bestFit="1" customWidth="1"/>
    <col min="4893" max="4893" width="6.109375" style="41" customWidth="1"/>
    <col min="4894" max="4894" width="6.5546875" style="41" bestFit="1" customWidth="1"/>
    <col min="4895" max="4895" width="6.109375" style="41" customWidth="1"/>
    <col min="4896" max="4896" width="6.5546875" style="41" bestFit="1" customWidth="1"/>
    <col min="4897" max="4897" width="6.109375" style="41" customWidth="1"/>
    <col min="4898" max="4899" width="6.5546875" style="41" customWidth="1"/>
    <col min="4900" max="4900" width="7.6640625" style="41" bestFit="1" customWidth="1"/>
    <col min="4901" max="5120" width="11.5546875" style="41"/>
    <col min="5121" max="5121" width="7.109375" style="41" customWidth="1"/>
    <col min="5122" max="5122" width="36.5546875" style="41" customWidth="1"/>
    <col min="5123" max="5124" width="6.44140625" style="41" customWidth="1"/>
    <col min="5125" max="5126" width="5.6640625" style="41" customWidth="1"/>
    <col min="5127" max="5128" width="5.5546875" style="41" customWidth="1"/>
    <col min="5129" max="5145" width="6.109375" style="41" customWidth="1"/>
    <col min="5146" max="5146" width="6.5546875" style="41" bestFit="1" customWidth="1"/>
    <col min="5147" max="5147" width="6.109375" style="41" customWidth="1"/>
    <col min="5148" max="5148" width="6.5546875" style="41" bestFit="1" customWidth="1"/>
    <col min="5149" max="5149" width="6.109375" style="41" customWidth="1"/>
    <col min="5150" max="5150" width="6.5546875" style="41" bestFit="1" customWidth="1"/>
    <col min="5151" max="5151" width="6.109375" style="41" customWidth="1"/>
    <col min="5152" max="5152" width="6.5546875" style="41" bestFit="1" customWidth="1"/>
    <col min="5153" max="5153" width="6.109375" style="41" customWidth="1"/>
    <col min="5154" max="5155" width="6.5546875" style="41" customWidth="1"/>
    <col min="5156" max="5156" width="7.6640625" style="41" bestFit="1" customWidth="1"/>
    <col min="5157" max="5376" width="11.5546875" style="41"/>
    <col min="5377" max="5377" width="7.109375" style="41" customWidth="1"/>
    <col min="5378" max="5378" width="36.5546875" style="41" customWidth="1"/>
    <col min="5379" max="5380" width="6.44140625" style="41" customWidth="1"/>
    <col min="5381" max="5382" width="5.6640625" style="41" customWidth="1"/>
    <col min="5383" max="5384" width="5.5546875" style="41" customWidth="1"/>
    <col min="5385" max="5401" width="6.109375" style="41" customWidth="1"/>
    <col min="5402" max="5402" width="6.5546875" style="41" bestFit="1" customWidth="1"/>
    <col min="5403" max="5403" width="6.109375" style="41" customWidth="1"/>
    <col min="5404" max="5404" width="6.5546875" style="41" bestFit="1" customWidth="1"/>
    <col min="5405" max="5405" width="6.109375" style="41" customWidth="1"/>
    <col min="5406" max="5406" width="6.5546875" style="41" bestFit="1" customWidth="1"/>
    <col min="5407" max="5407" width="6.109375" style="41" customWidth="1"/>
    <col min="5408" max="5408" width="6.5546875" style="41" bestFit="1" customWidth="1"/>
    <col min="5409" max="5409" width="6.109375" style="41" customWidth="1"/>
    <col min="5410" max="5411" width="6.5546875" style="41" customWidth="1"/>
    <col min="5412" max="5412" width="7.6640625" style="41" bestFit="1" customWidth="1"/>
    <col min="5413" max="5632" width="11.5546875" style="41"/>
    <col min="5633" max="5633" width="7.109375" style="41" customWidth="1"/>
    <col min="5634" max="5634" width="36.5546875" style="41" customWidth="1"/>
    <col min="5635" max="5636" width="6.44140625" style="41" customWidth="1"/>
    <col min="5637" max="5638" width="5.6640625" style="41" customWidth="1"/>
    <col min="5639" max="5640" width="5.5546875" style="41" customWidth="1"/>
    <col min="5641" max="5657" width="6.109375" style="41" customWidth="1"/>
    <col min="5658" max="5658" width="6.5546875" style="41" bestFit="1" customWidth="1"/>
    <col min="5659" max="5659" width="6.109375" style="41" customWidth="1"/>
    <col min="5660" max="5660" width="6.5546875" style="41" bestFit="1" customWidth="1"/>
    <col min="5661" max="5661" width="6.109375" style="41" customWidth="1"/>
    <col min="5662" max="5662" width="6.5546875" style="41" bestFit="1" customWidth="1"/>
    <col min="5663" max="5663" width="6.109375" style="41" customWidth="1"/>
    <col min="5664" max="5664" width="6.5546875" style="41" bestFit="1" customWidth="1"/>
    <col min="5665" max="5665" width="6.109375" style="41" customWidth="1"/>
    <col min="5666" max="5667" width="6.5546875" style="41" customWidth="1"/>
    <col min="5668" max="5668" width="7.6640625" style="41" bestFit="1" customWidth="1"/>
    <col min="5669" max="5888" width="11.5546875" style="41"/>
    <col min="5889" max="5889" width="7.109375" style="41" customWidth="1"/>
    <col min="5890" max="5890" width="36.5546875" style="41" customWidth="1"/>
    <col min="5891" max="5892" width="6.44140625" style="41" customWidth="1"/>
    <col min="5893" max="5894" width="5.6640625" style="41" customWidth="1"/>
    <col min="5895" max="5896" width="5.5546875" style="41" customWidth="1"/>
    <col min="5897" max="5913" width="6.109375" style="41" customWidth="1"/>
    <col min="5914" max="5914" width="6.5546875" style="41" bestFit="1" customWidth="1"/>
    <col min="5915" max="5915" width="6.109375" style="41" customWidth="1"/>
    <col min="5916" max="5916" width="6.5546875" style="41" bestFit="1" customWidth="1"/>
    <col min="5917" max="5917" width="6.109375" style="41" customWidth="1"/>
    <col min="5918" max="5918" width="6.5546875" style="41" bestFit="1" customWidth="1"/>
    <col min="5919" max="5919" width="6.109375" style="41" customWidth="1"/>
    <col min="5920" max="5920" width="6.5546875" style="41" bestFit="1" customWidth="1"/>
    <col min="5921" max="5921" width="6.109375" style="41" customWidth="1"/>
    <col min="5922" max="5923" width="6.5546875" style="41" customWidth="1"/>
    <col min="5924" max="5924" width="7.6640625" style="41" bestFit="1" customWidth="1"/>
    <col min="5925" max="6144" width="11.5546875" style="41"/>
    <col min="6145" max="6145" width="7.109375" style="41" customWidth="1"/>
    <col min="6146" max="6146" width="36.5546875" style="41" customWidth="1"/>
    <col min="6147" max="6148" width="6.44140625" style="41" customWidth="1"/>
    <col min="6149" max="6150" width="5.6640625" style="41" customWidth="1"/>
    <col min="6151" max="6152" width="5.5546875" style="41" customWidth="1"/>
    <col min="6153" max="6169" width="6.109375" style="41" customWidth="1"/>
    <col min="6170" max="6170" width="6.5546875" style="41" bestFit="1" customWidth="1"/>
    <col min="6171" max="6171" width="6.109375" style="41" customWidth="1"/>
    <col min="6172" max="6172" width="6.5546875" style="41" bestFit="1" customWidth="1"/>
    <col min="6173" max="6173" width="6.109375" style="41" customWidth="1"/>
    <col min="6174" max="6174" width="6.5546875" style="41" bestFit="1" customWidth="1"/>
    <col min="6175" max="6175" width="6.109375" style="41" customWidth="1"/>
    <col min="6176" max="6176" width="6.5546875" style="41" bestFit="1" customWidth="1"/>
    <col min="6177" max="6177" width="6.109375" style="41" customWidth="1"/>
    <col min="6178" max="6179" width="6.5546875" style="41" customWidth="1"/>
    <col min="6180" max="6180" width="7.6640625" style="41" bestFit="1" customWidth="1"/>
    <col min="6181" max="6400" width="11.5546875" style="41"/>
    <col min="6401" max="6401" width="7.109375" style="41" customWidth="1"/>
    <col min="6402" max="6402" width="36.5546875" style="41" customWidth="1"/>
    <col min="6403" max="6404" width="6.44140625" style="41" customWidth="1"/>
    <col min="6405" max="6406" width="5.6640625" style="41" customWidth="1"/>
    <col min="6407" max="6408" width="5.5546875" style="41" customWidth="1"/>
    <col min="6409" max="6425" width="6.109375" style="41" customWidth="1"/>
    <col min="6426" max="6426" width="6.5546875" style="41" bestFit="1" customWidth="1"/>
    <col min="6427" max="6427" width="6.109375" style="41" customWidth="1"/>
    <col min="6428" max="6428" width="6.5546875" style="41" bestFit="1" customWidth="1"/>
    <col min="6429" max="6429" width="6.109375" style="41" customWidth="1"/>
    <col min="6430" max="6430" width="6.5546875" style="41" bestFit="1" customWidth="1"/>
    <col min="6431" max="6431" width="6.109375" style="41" customWidth="1"/>
    <col min="6432" max="6432" width="6.5546875" style="41" bestFit="1" customWidth="1"/>
    <col min="6433" max="6433" width="6.109375" style="41" customWidth="1"/>
    <col min="6434" max="6435" width="6.5546875" style="41" customWidth="1"/>
    <col min="6436" max="6436" width="7.6640625" style="41" bestFit="1" customWidth="1"/>
    <col min="6437" max="6656" width="11.5546875" style="41"/>
    <col min="6657" max="6657" width="7.109375" style="41" customWidth="1"/>
    <col min="6658" max="6658" width="36.5546875" style="41" customWidth="1"/>
    <col min="6659" max="6660" width="6.44140625" style="41" customWidth="1"/>
    <col min="6661" max="6662" width="5.6640625" style="41" customWidth="1"/>
    <col min="6663" max="6664" width="5.5546875" style="41" customWidth="1"/>
    <col min="6665" max="6681" width="6.109375" style="41" customWidth="1"/>
    <col min="6682" max="6682" width="6.5546875" style="41" bestFit="1" customWidth="1"/>
    <col min="6683" max="6683" width="6.109375" style="41" customWidth="1"/>
    <col min="6684" max="6684" width="6.5546875" style="41" bestFit="1" customWidth="1"/>
    <col min="6685" max="6685" width="6.109375" style="41" customWidth="1"/>
    <col min="6686" max="6686" width="6.5546875" style="41" bestFit="1" customWidth="1"/>
    <col min="6687" max="6687" width="6.109375" style="41" customWidth="1"/>
    <col min="6688" max="6688" width="6.5546875" style="41" bestFit="1" customWidth="1"/>
    <col min="6689" max="6689" width="6.109375" style="41" customWidth="1"/>
    <col min="6690" max="6691" width="6.5546875" style="41" customWidth="1"/>
    <col min="6692" max="6692" width="7.6640625" style="41" bestFit="1" customWidth="1"/>
    <col min="6693" max="6912" width="11.5546875" style="41"/>
    <col min="6913" max="6913" width="7.109375" style="41" customWidth="1"/>
    <col min="6914" max="6914" width="36.5546875" style="41" customWidth="1"/>
    <col min="6915" max="6916" width="6.44140625" style="41" customWidth="1"/>
    <col min="6917" max="6918" width="5.6640625" style="41" customWidth="1"/>
    <col min="6919" max="6920" width="5.5546875" style="41" customWidth="1"/>
    <col min="6921" max="6937" width="6.109375" style="41" customWidth="1"/>
    <col min="6938" max="6938" width="6.5546875" style="41" bestFit="1" customWidth="1"/>
    <col min="6939" max="6939" width="6.109375" style="41" customWidth="1"/>
    <col min="6940" max="6940" width="6.5546875" style="41" bestFit="1" customWidth="1"/>
    <col min="6941" max="6941" width="6.109375" style="41" customWidth="1"/>
    <col min="6942" max="6942" width="6.5546875" style="41" bestFit="1" customWidth="1"/>
    <col min="6943" max="6943" width="6.109375" style="41" customWidth="1"/>
    <col min="6944" max="6944" width="6.5546875" style="41" bestFit="1" customWidth="1"/>
    <col min="6945" max="6945" width="6.109375" style="41" customWidth="1"/>
    <col min="6946" max="6947" width="6.5546875" style="41" customWidth="1"/>
    <col min="6948" max="6948" width="7.6640625" style="41" bestFit="1" customWidth="1"/>
    <col min="6949" max="7168" width="11.5546875" style="41"/>
    <col min="7169" max="7169" width="7.109375" style="41" customWidth="1"/>
    <col min="7170" max="7170" width="36.5546875" style="41" customWidth="1"/>
    <col min="7171" max="7172" width="6.44140625" style="41" customWidth="1"/>
    <col min="7173" max="7174" width="5.6640625" style="41" customWidth="1"/>
    <col min="7175" max="7176" width="5.5546875" style="41" customWidth="1"/>
    <col min="7177" max="7193" width="6.109375" style="41" customWidth="1"/>
    <col min="7194" max="7194" width="6.5546875" style="41" bestFit="1" customWidth="1"/>
    <col min="7195" max="7195" width="6.109375" style="41" customWidth="1"/>
    <col min="7196" max="7196" width="6.5546875" style="41" bestFit="1" customWidth="1"/>
    <col min="7197" max="7197" width="6.109375" style="41" customWidth="1"/>
    <col min="7198" max="7198" width="6.5546875" style="41" bestFit="1" customWidth="1"/>
    <col min="7199" max="7199" width="6.109375" style="41" customWidth="1"/>
    <col min="7200" max="7200" width="6.5546875" style="41" bestFit="1" customWidth="1"/>
    <col min="7201" max="7201" width="6.109375" style="41" customWidth="1"/>
    <col min="7202" max="7203" width="6.5546875" style="41" customWidth="1"/>
    <col min="7204" max="7204" width="7.6640625" style="41" bestFit="1" customWidth="1"/>
    <col min="7205" max="7424" width="11.5546875" style="41"/>
    <col min="7425" max="7425" width="7.109375" style="41" customWidth="1"/>
    <col min="7426" max="7426" width="36.5546875" style="41" customWidth="1"/>
    <col min="7427" max="7428" width="6.44140625" style="41" customWidth="1"/>
    <col min="7429" max="7430" width="5.6640625" style="41" customWidth="1"/>
    <col min="7431" max="7432" width="5.5546875" style="41" customWidth="1"/>
    <col min="7433" max="7449" width="6.109375" style="41" customWidth="1"/>
    <col min="7450" max="7450" width="6.5546875" style="41" bestFit="1" customWidth="1"/>
    <col min="7451" max="7451" width="6.109375" style="41" customWidth="1"/>
    <col min="7452" max="7452" width="6.5546875" style="41" bestFit="1" customWidth="1"/>
    <col min="7453" max="7453" width="6.109375" style="41" customWidth="1"/>
    <col min="7454" max="7454" width="6.5546875" style="41" bestFit="1" customWidth="1"/>
    <col min="7455" max="7455" width="6.109375" style="41" customWidth="1"/>
    <col min="7456" max="7456" width="6.5546875" style="41" bestFit="1" customWidth="1"/>
    <col min="7457" max="7457" width="6.109375" style="41" customWidth="1"/>
    <col min="7458" max="7459" width="6.5546875" style="41" customWidth="1"/>
    <col min="7460" max="7460" width="7.6640625" style="41" bestFit="1" customWidth="1"/>
    <col min="7461" max="7680" width="11.5546875" style="41"/>
    <col min="7681" max="7681" width="7.109375" style="41" customWidth="1"/>
    <col min="7682" max="7682" width="36.5546875" style="41" customWidth="1"/>
    <col min="7683" max="7684" width="6.44140625" style="41" customWidth="1"/>
    <col min="7685" max="7686" width="5.6640625" style="41" customWidth="1"/>
    <col min="7687" max="7688" width="5.5546875" style="41" customWidth="1"/>
    <col min="7689" max="7705" width="6.109375" style="41" customWidth="1"/>
    <col min="7706" max="7706" width="6.5546875" style="41" bestFit="1" customWidth="1"/>
    <col min="7707" max="7707" width="6.109375" style="41" customWidth="1"/>
    <col min="7708" max="7708" width="6.5546875" style="41" bestFit="1" customWidth="1"/>
    <col min="7709" max="7709" width="6.109375" style="41" customWidth="1"/>
    <col min="7710" max="7710" width="6.5546875" style="41" bestFit="1" customWidth="1"/>
    <col min="7711" max="7711" width="6.109375" style="41" customWidth="1"/>
    <col min="7712" max="7712" width="6.5546875" style="41" bestFit="1" customWidth="1"/>
    <col min="7713" max="7713" width="6.109375" style="41" customWidth="1"/>
    <col min="7714" max="7715" width="6.5546875" style="41" customWidth="1"/>
    <col min="7716" max="7716" width="7.6640625" style="41" bestFit="1" customWidth="1"/>
    <col min="7717" max="7936" width="11.5546875" style="41"/>
    <col min="7937" max="7937" width="7.109375" style="41" customWidth="1"/>
    <col min="7938" max="7938" width="36.5546875" style="41" customWidth="1"/>
    <col min="7939" max="7940" width="6.44140625" style="41" customWidth="1"/>
    <col min="7941" max="7942" width="5.6640625" style="41" customWidth="1"/>
    <col min="7943" max="7944" width="5.5546875" style="41" customWidth="1"/>
    <col min="7945" max="7961" width="6.109375" style="41" customWidth="1"/>
    <col min="7962" max="7962" width="6.5546875" style="41" bestFit="1" customWidth="1"/>
    <col min="7963" max="7963" width="6.109375" style="41" customWidth="1"/>
    <col min="7964" max="7964" width="6.5546875" style="41" bestFit="1" customWidth="1"/>
    <col min="7965" max="7965" width="6.109375" style="41" customWidth="1"/>
    <col min="7966" max="7966" width="6.5546875" style="41" bestFit="1" customWidth="1"/>
    <col min="7967" max="7967" width="6.109375" style="41" customWidth="1"/>
    <col min="7968" max="7968" width="6.5546875" style="41" bestFit="1" customWidth="1"/>
    <col min="7969" max="7969" width="6.109375" style="41" customWidth="1"/>
    <col min="7970" max="7971" width="6.5546875" style="41" customWidth="1"/>
    <col min="7972" max="7972" width="7.6640625" style="41" bestFit="1" customWidth="1"/>
    <col min="7973" max="8192" width="11.5546875" style="41"/>
    <col min="8193" max="8193" width="7.109375" style="41" customWidth="1"/>
    <col min="8194" max="8194" width="36.5546875" style="41" customWidth="1"/>
    <col min="8195" max="8196" width="6.44140625" style="41" customWidth="1"/>
    <col min="8197" max="8198" width="5.6640625" style="41" customWidth="1"/>
    <col min="8199" max="8200" width="5.5546875" style="41" customWidth="1"/>
    <col min="8201" max="8217" width="6.109375" style="41" customWidth="1"/>
    <col min="8218" max="8218" width="6.5546875" style="41" bestFit="1" customWidth="1"/>
    <col min="8219" max="8219" width="6.109375" style="41" customWidth="1"/>
    <col min="8220" max="8220" width="6.5546875" style="41" bestFit="1" customWidth="1"/>
    <col min="8221" max="8221" width="6.109375" style="41" customWidth="1"/>
    <col min="8222" max="8222" width="6.5546875" style="41" bestFit="1" customWidth="1"/>
    <col min="8223" max="8223" width="6.109375" style="41" customWidth="1"/>
    <col min="8224" max="8224" width="6.5546875" style="41" bestFit="1" customWidth="1"/>
    <col min="8225" max="8225" width="6.109375" style="41" customWidth="1"/>
    <col min="8226" max="8227" width="6.5546875" style="41" customWidth="1"/>
    <col min="8228" max="8228" width="7.6640625" style="41" bestFit="1" customWidth="1"/>
    <col min="8229" max="8448" width="11.5546875" style="41"/>
    <col min="8449" max="8449" width="7.109375" style="41" customWidth="1"/>
    <col min="8450" max="8450" width="36.5546875" style="41" customWidth="1"/>
    <col min="8451" max="8452" width="6.44140625" style="41" customWidth="1"/>
    <col min="8453" max="8454" width="5.6640625" style="41" customWidth="1"/>
    <col min="8455" max="8456" width="5.5546875" style="41" customWidth="1"/>
    <col min="8457" max="8473" width="6.109375" style="41" customWidth="1"/>
    <col min="8474" max="8474" width="6.5546875" style="41" bestFit="1" customWidth="1"/>
    <col min="8475" max="8475" width="6.109375" style="41" customWidth="1"/>
    <col min="8476" max="8476" width="6.5546875" style="41" bestFit="1" customWidth="1"/>
    <col min="8477" max="8477" width="6.109375" style="41" customWidth="1"/>
    <col min="8478" max="8478" width="6.5546875" style="41" bestFit="1" customWidth="1"/>
    <col min="8479" max="8479" width="6.109375" style="41" customWidth="1"/>
    <col min="8480" max="8480" width="6.5546875" style="41" bestFit="1" customWidth="1"/>
    <col min="8481" max="8481" width="6.109375" style="41" customWidth="1"/>
    <col min="8482" max="8483" width="6.5546875" style="41" customWidth="1"/>
    <col min="8484" max="8484" width="7.6640625" style="41" bestFit="1" customWidth="1"/>
    <col min="8485" max="8704" width="11.5546875" style="41"/>
    <col min="8705" max="8705" width="7.109375" style="41" customWidth="1"/>
    <col min="8706" max="8706" width="36.5546875" style="41" customWidth="1"/>
    <col min="8707" max="8708" width="6.44140625" style="41" customWidth="1"/>
    <col min="8709" max="8710" width="5.6640625" style="41" customWidth="1"/>
    <col min="8711" max="8712" width="5.5546875" style="41" customWidth="1"/>
    <col min="8713" max="8729" width="6.109375" style="41" customWidth="1"/>
    <col min="8730" max="8730" width="6.5546875" style="41" bestFit="1" customWidth="1"/>
    <col min="8731" max="8731" width="6.109375" style="41" customWidth="1"/>
    <col min="8732" max="8732" width="6.5546875" style="41" bestFit="1" customWidth="1"/>
    <col min="8733" max="8733" width="6.109375" style="41" customWidth="1"/>
    <col min="8734" max="8734" width="6.5546875" style="41" bestFit="1" customWidth="1"/>
    <col min="8735" max="8735" width="6.109375" style="41" customWidth="1"/>
    <col min="8736" max="8736" width="6.5546875" style="41" bestFit="1" customWidth="1"/>
    <col min="8737" max="8737" width="6.109375" style="41" customWidth="1"/>
    <col min="8738" max="8739" width="6.5546875" style="41" customWidth="1"/>
    <col min="8740" max="8740" width="7.6640625" style="41" bestFit="1" customWidth="1"/>
    <col min="8741" max="8960" width="11.5546875" style="41"/>
    <col min="8961" max="8961" width="7.109375" style="41" customWidth="1"/>
    <col min="8962" max="8962" width="36.5546875" style="41" customWidth="1"/>
    <col min="8963" max="8964" width="6.44140625" style="41" customWidth="1"/>
    <col min="8965" max="8966" width="5.6640625" style="41" customWidth="1"/>
    <col min="8967" max="8968" width="5.5546875" style="41" customWidth="1"/>
    <col min="8969" max="8985" width="6.109375" style="41" customWidth="1"/>
    <col min="8986" max="8986" width="6.5546875" style="41" bestFit="1" customWidth="1"/>
    <col min="8987" max="8987" width="6.109375" style="41" customWidth="1"/>
    <col min="8988" max="8988" width="6.5546875" style="41" bestFit="1" customWidth="1"/>
    <col min="8989" max="8989" width="6.109375" style="41" customWidth="1"/>
    <col min="8990" max="8990" width="6.5546875" style="41" bestFit="1" customWidth="1"/>
    <col min="8991" max="8991" width="6.109375" style="41" customWidth="1"/>
    <col min="8992" max="8992" width="6.5546875" style="41" bestFit="1" customWidth="1"/>
    <col min="8993" max="8993" width="6.109375" style="41" customWidth="1"/>
    <col min="8994" max="8995" width="6.5546875" style="41" customWidth="1"/>
    <col min="8996" max="8996" width="7.6640625" style="41" bestFit="1" customWidth="1"/>
    <col min="8997" max="9216" width="11.5546875" style="41"/>
    <col min="9217" max="9217" width="7.109375" style="41" customWidth="1"/>
    <col min="9218" max="9218" width="36.5546875" style="41" customWidth="1"/>
    <col min="9219" max="9220" width="6.44140625" style="41" customWidth="1"/>
    <col min="9221" max="9222" width="5.6640625" style="41" customWidth="1"/>
    <col min="9223" max="9224" width="5.5546875" style="41" customWidth="1"/>
    <col min="9225" max="9241" width="6.109375" style="41" customWidth="1"/>
    <col min="9242" max="9242" width="6.5546875" style="41" bestFit="1" customWidth="1"/>
    <col min="9243" max="9243" width="6.109375" style="41" customWidth="1"/>
    <col min="9244" max="9244" width="6.5546875" style="41" bestFit="1" customWidth="1"/>
    <col min="9245" max="9245" width="6.109375" style="41" customWidth="1"/>
    <col min="9246" max="9246" width="6.5546875" style="41" bestFit="1" customWidth="1"/>
    <col min="9247" max="9247" width="6.109375" style="41" customWidth="1"/>
    <col min="9248" max="9248" width="6.5546875" style="41" bestFit="1" customWidth="1"/>
    <col min="9249" max="9249" width="6.109375" style="41" customWidth="1"/>
    <col min="9250" max="9251" width="6.5546875" style="41" customWidth="1"/>
    <col min="9252" max="9252" width="7.6640625" style="41" bestFit="1" customWidth="1"/>
    <col min="9253" max="9472" width="11.5546875" style="41"/>
    <col min="9473" max="9473" width="7.109375" style="41" customWidth="1"/>
    <col min="9474" max="9474" width="36.5546875" style="41" customWidth="1"/>
    <col min="9475" max="9476" width="6.44140625" style="41" customWidth="1"/>
    <col min="9477" max="9478" width="5.6640625" style="41" customWidth="1"/>
    <col min="9479" max="9480" width="5.5546875" style="41" customWidth="1"/>
    <col min="9481" max="9497" width="6.109375" style="41" customWidth="1"/>
    <col min="9498" max="9498" width="6.5546875" style="41" bestFit="1" customWidth="1"/>
    <col min="9499" max="9499" width="6.109375" style="41" customWidth="1"/>
    <col min="9500" max="9500" width="6.5546875" style="41" bestFit="1" customWidth="1"/>
    <col min="9501" max="9501" width="6.109375" style="41" customWidth="1"/>
    <col min="9502" max="9502" width="6.5546875" style="41" bestFit="1" customWidth="1"/>
    <col min="9503" max="9503" width="6.109375" style="41" customWidth="1"/>
    <col min="9504" max="9504" width="6.5546875" style="41" bestFit="1" customWidth="1"/>
    <col min="9505" max="9505" width="6.109375" style="41" customWidth="1"/>
    <col min="9506" max="9507" width="6.5546875" style="41" customWidth="1"/>
    <col min="9508" max="9508" width="7.6640625" style="41" bestFit="1" customWidth="1"/>
    <col min="9509" max="9728" width="11.5546875" style="41"/>
    <col min="9729" max="9729" width="7.109375" style="41" customWidth="1"/>
    <col min="9730" max="9730" width="36.5546875" style="41" customWidth="1"/>
    <col min="9731" max="9732" width="6.44140625" style="41" customWidth="1"/>
    <col min="9733" max="9734" width="5.6640625" style="41" customWidth="1"/>
    <col min="9735" max="9736" width="5.5546875" style="41" customWidth="1"/>
    <col min="9737" max="9753" width="6.109375" style="41" customWidth="1"/>
    <col min="9754" max="9754" width="6.5546875" style="41" bestFit="1" customWidth="1"/>
    <col min="9755" max="9755" width="6.109375" style="41" customWidth="1"/>
    <col min="9756" max="9756" width="6.5546875" style="41" bestFit="1" customWidth="1"/>
    <col min="9757" max="9757" width="6.109375" style="41" customWidth="1"/>
    <col min="9758" max="9758" width="6.5546875" style="41" bestFit="1" customWidth="1"/>
    <col min="9759" max="9759" width="6.109375" style="41" customWidth="1"/>
    <col min="9760" max="9760" width="6.5546875" style="41" bestFit="1" customWidth="1"/>
    <col min="9761" max="9761" width="6.109375" style="41" customWidth="1"/>
    <col min="9762" max="9763" width="6.5546875" style="41" customWidth="1"/>
    <col min="9764" max="9764" width="7.6640625" style="41" bestFit="1" customWidth="1"/>
    <col min="9765" max="9984" width="11.5546875" style="41"/>
    <col min="9985" max="9985" width="7.109375" style="41" customWidth="1"/>
    <col min="9986" max="9986" width="36.5546875" style="41" customWidth="1"/>
    <col min="9987" max="9988" width="6.44140625" style="41" customWidth="1"/>
    <col min="9989" max="9990" width="5.6640625" style="41" customWidth="1"/>
    <col min="9991" max="9992" width="5.5546875" style="41" customWidth="1"/>
    <col min="9993" max="10009" width="6.109375" style="41" customWidth="1"/>
    <col min="10010" max="10010" width="6.5546875" style="41" bestFit="1" customWidth="1"/>
    <col min="10011" max="10011" width="6.109375" style="41" customWidth="1"/>
    <col min="10012" max="10012" width="6.5546875" style="41" bestFit="1" customWidth="1"/>
    <col min="10013" max="10013" width="6.109375" style="41" customWidth="1"/>
    <col min="10014" max="10014" width="6.5546875" style="41" bestFit="1" customWidth="1"/>
    <col min="10015" max="10015" width="6.109375" style="41" customWidth="1"/>
    <col min="10016" max="10016" width="6.5546875" style="41" bestFit="1" customWidth="1"/>
    <col min="10017" max="10017" width="6.109375" style="41" customWidth="1"/>
    <col min="10018" max="10019" width="6.5546875" style="41" customWidth="1"/>
    <col min="10020" max="10020" width="7.6640625" style="41" bestFit="1" customWidth="1"/>
    <col min="10021" max="10240" width="11.5546875" style="41"/>
    <col min="10241" max="10241" width="7.109375" style="41" customWidth="1"/>
    <col min="10242" max="10242" width="36.5546875" style="41" customWidth="1"/>
    <col min="10243" max="10244" width="6.44140625" style="41" customWidth="1"/>
    <col min="10245" max="10246" width="5.6640625" style="41" customWidth="1"/>
    <col min="10247" max="10248" width="5.5546875" style="41" customWidth="1"/>
    <col min="10249" max="10265" width="6.109375" style="41" customWidth="1"/>
    <col min="10266" max="10266" width="6.5546875" style="41" bestFit="1" customWidth="1"/>
    <col min="10267" max="10267" width="6.109375" style="41" customWidth="1"/>
    <col min="10268" max="10268" width="6.5546875" style="41" bestFit="1" customWidth="1"/>
    <col min="10269" max="10269" width="6.109375" style="41" customWidth="1"/>
    <col min="10270" max="10270" width="6.5546875" style="41" bestFit="1" customWidth="1"/>
    <col min="10271" max="10271" width="6.109375" style="41" customWidth="1"/>
    <col min="10272" max="10272" width="6.5546875" style="41" bestFit="1" customWidth="1"/>
    <col min="10273" max="10273" width="6.109375" style="41" customWidth="1"/>
    <col min="10274" max="10275" width="6.5546875" style="41" customWidth="1"/>
    <col min="10276" max="10276" width="7.6640625" style="41" bestFit="1" customWidth="1"/>
    <col min="10277" max="10496" width="11.5546875" style="41"/>
    <col min="10497" max="10497" width="7.109375" style="41" customWidth="1"/>
    <col min="10498" max="10498" width="36.5546875" style="41" customWidth="1"/>
    <col min="10499" max="10500" width="6.44140625" style="41" customWidth="1"/>
    <col min="10501" max="10502" width="5.6640625" style="41" customWidth="1"/>
    <col min="10503" max="10504" width="5.5546875" style="41" customWidth="1"/>
    <col min="10505" max="10521" width="6.109375" style="41" customWidth="1"/>
    <col min="10522" max="10522" width="6.5546875" style="41" bestFit="1" customWidth="1"/>
    <col min="10523" max="10523" width="6.109375" style="41" customWidth="1"/>
    <col min="10524" max="10524" width="6.5546875" style="41" bestFit="1" customWidth="1"/>
    <col min="10525" max="10525" width="6.109375" style="41" customWidth="1"/>
    <col min="10526" max="10526" width="6.5546875" style="41" bestFit="1" customWidth="1"/>
    <col min="10527" max="10527" width="6.109375" style="41" customWidth="1"/>
    <col min="10528" max="10528" width="6.5546875" style="41" bestFit="1" customWidth="1"/>
    <col min="10529" max="10529" width="6.109375" style="41" customWidth="1"/>
    <col min="10530" max="10531" width="6.5546875" style="41" customWidth="1"/>
    <col min="10532" max="10532" width="7.6640625" style="41" bestFit="1" customWidth="1"/>
    <col min="10533" max="10752" width="11.5546875" style="41"/>
    <col min="10753" max="10753" width="7.109375" style="41" customWidth="1"/>
    <col min="10754" max="10754" width="36.5546875" style="41" customWidth="1"/>
    <col min="10755" max="10756" width="6.44140625" style="41" customWidth="1"/>
    <col min="10757" max="10758" width="5.6640625" style="41" customWidth="1"/>
    <col min="10759" max="10760" width="5.5546875" style="41" customWidth="1"/>
    <col min="10761" max="10777" width="6.109375" style="41" customWidth="1"/>
    <col min="10778" max="10778" width="6.5546875" style="41" bestFit="1" customWidth="1"/>
    <col min="10779" max="10779" width="6.109375" style="41" customWidth="1"/>
    <col min="10780" max="10780" width="6.5546875" style="41" bestFit="1" customWidth="1"/>
    <col min="10781" max="10781" width="6.109375" style="41" customWidth="1"/>
    <col min="10782" max="10782" width="6.5546875" style="41" bestFit="1" customWidth="1"/>
    <col min="10783" max="10783" width="6.109375" style="41" customWidth="1"/>
    <col min="10784" max="10784" width="6.5546875" style="41" bestFit="1" customWidth="1"/>
    <col min="10785" max="10785" width="6.109375" style="41" customWidth="1"/>
    <col min="10786" max="10787" width="6.5546875" style="41" customWidth="1"/>
    <col min="10788" max="10788" width="7.6640625" style="41" bestFit="1" customWidth="1"/>
    <col min="10789" max="11008" width="11.5546875" style="41"/>
    <col min="11009" max="11009" width="7.109375" style="41" customWidth="1"/>
    <col min="11010" max="11010" width="36.5546875" style="41" customWidth="1"/>
    <col min="11011" max="11012" width="6.44140625" style="41" customWidth="1"/>
    <col min="11013" max="11014" width="5.6640625" style="41" customWidth="1"/>
    <col min="11015" max="11016" width="5.5546875" style="41" customWidth="1"/>
    <col min="11017" max="11033" width="6.109375" style="41" customWidth="1"/>
    <col min="11034" max="11034" width="6.5546875" style="41" bestFit="1" customWidth="1"/>
    <col min="11035" max="11035" width="6.109375" style="41" customWidth="1"/>
    <col min="11036" max="11036" width="6.5546875" style="41" bestFit="1" customWidth="1"/>
    <col min="11037" max="11037" width="6.109375" style="41" customWidth="1"/>
    <col min="11038" max="11038" width="6.5546875" style="41" bestFit="1" customWidth="1"/>
    <col min="11039" max="11039" width="6.109375" style="41" customWidth="1"/>
    <col min="11040" max="11040" width="6.5546875" style="41" bestFit="1" customWidth="1"/>
    <col min="11041" max="11041" width="6.109375" style="41" customWidth="1"/>
    <col min="11042" max="11043" width="6.5546875" style="41" customWidth="1"/>
    <col min="11044" max="11044" width="7.6640625" style="41" bestFit="1" customWidth="1"/>
    <col min="11045" max="11264" width="11.5546875" style="41"/>
    <col min="11265" max="11265" width="7.109375" style="41" customWidth="1"/>
    <col min="11266" max="11266" width="36.5546875" style="41" customWidth="1"/>
    <col min="11267" max="11268" width="6.44140625" style="41" customWidth="1"/>
    <col min="11269" max="11270" width="5.6640625" style="41" customWidth="1"/>
    <col min="11271" max="11272" width="5.5546875" style="41" customWidth="1"/>
    <col min="11273" max="11289" width="6.109375" style="41" customWidth="1"/>
    <col min="11290" max="11290" width="6.5546875" style="41" bestFit="1" customWidth="1"/>
    <col min="11291" max="11291" width="6.109375" style="41" customWidth="1"/>
    <col min="11292" max="11292" width="6.5546875" style="41" bestFit="1" customWidth="1"/>
    <col min="11293" max="11293" width="6.109375" style="41" customWidth="1"/>
    <col min="11294" max="11294" width="6.5546875" style="41" bestFit="1" customWidth="1"/>
    <col min="11295" max="11295" width="6.109375" style="41" customWidth="1"/>
    <col min="11296" max="11296" width="6.5546875" style="41" bestFit="1" customWidth="1"/>
    <col min="11297" max="11297" width="6.109375" style="41" customWidth="1"/>
    <col min="11298" max="11299" width="6.5546875" style="41" customWidth="1"/>
    <col min="11300" max="11300" width="7.6640625" style="41" bestFit="1" customWidth="1"/>
    <col min="11301" max="11520" width="11.5546875" style="41"/>
    <col min="11521" max="11521" width="7.109375" style="41" customWidth="1"/>
    <col min="11522" max="11522" width="36.5546875" style="41" customWidth="1"/>
    <col min="11523" max="11524" width="6.44140625" style="41" customWidth="1"/>
    <col min="11525" max="11526" width="5.6640625" style="41" customWidth="1"/>
    <col min="11527" max="11528" width="5.5546875" style="41" customWidth="1"/>
    <col min="11529" max="11545" width="6.109375" style="41" customWidth="1"/>
    <col min="11546" max="11546" width="6.5546875" style="41" bestFit="1" customWidth="1"/>
    <col min="11547" max="11547" width="6.109375" style="41" customWidth="1"/>
    <col min="11548" max="11548" width="6.5546875" style="41" bestFit="1" customWidth="1"/>
    <col min="11549" max="11549" width="6.109375" style="41" customWidth="1"/>
    <col min="11550" max="11550" width="6.5546875" style="41" bestFit="1" customWidth="1"/>
    <col min="11551" max="11551" width="6.109375" style="41" customWidth="1"/>
    <col min="11552" max="11552" width="6.5546875" style="41" bestFit="1" customWidth="1"/>
    <col min="11553" max="11553" width="6.109375" style="41" customWidth="1"/>
    <col min="11554" max="11555" width="6.5546875" style="41" customWidth="1"/>
    <col min="11556" max="11556" width="7.6640625" style="41" bestFit="1" customWidth="1"/>
    <col min="11557" max="11776" width="11.5546875" style="41"/>
    <col min="11777" max="11777" width="7.109375" style="41" customWidth="1"/>
    <col min="11778" max="11778" width="36.5546875" style="41" customWidth="1"/>
    <col min="11779" max="11780" width="6.44140625" style="41" customWidth="1"/>
    <col min="11781" max="11782" width="5.6640625" style="41" customWidth="1"/>
    <col min="11783" max="11784" width="5.5546875" style="41" customWidth="1"/>
    <col min="11785" max="11801" width="6.109375" style="41" customWidth="1"/>
    <col min="11802" max="11802" width="6.5546875" style="41" bestFit="1" customWidth="1"/>
    <col min="11803" max="11803" width="6.109375" style="41" customWidth="1"/>
    <col min="11804" max="11804" width="6.5546875" style="41" bestFit="1" customWidth="1"/>
    <col min="11805" max="11805" width="6.109375" style="41" customWidth="1"/>
    <col min="11806" max="11806" width="6.5546875" style="41" bestFit="1" customWidth="1"/>
    <col min="11807" max="11807" width="6.109375" style="41" customWidth="1"/>
    <col min="11808" max="11808" width="6.5546875" style="41" bestFit="1" customWidth="1"/>
    <col min="11809" max="11809" width="6.109375" style="41" customWidth="1"/>
    <col min="11810" max="11811" width="6.5546875" style="41" customWidth="1"/>
    <col min="11812" max="11812" width="7.6640625" style="41" bestFit="1" customWidth="1"/>
    <col min="11813" max="12032" width="11.5546875" style="41"/>
    <col min="12033" max="12033" width="7.109375" style="41" customWidth="1"/>
    <col min="12034" max="12034" width="36.5546875" style="41" customWidth="1"/>
    <col min="12035" max="12036" width="6.44140625" style="41" customWidth="1"/>
    <col min="12037" max="12038" width="5.6640625" style="41" customWidth="1"/>
    <col min="12039" max="12040" width="5.5546875" style="41" customWidth="1"/>
    <col min="12041" max="12057" width="6.109375" style="41" customWidth="1"/>
    <col min="12058" max="12058" width="6.5546875" style="41" bestFit="1" customWidth="1"/>
    <col min="12059" max="12059" width="6.109375" style="41" customWidth="1"/>
    <col min="12060" max="12060" width="6.5546875" style="41" bestFit="1" customWidth="1"/>
    <col min="12061" max="12061" width="6.109375" style="41" customWidth="1"/>
    <col min="12062" max="12062" width="6.5546875" style="41" bestFit="1" customWidth="1"/>
    <col min="12063" max="12063" width="6.109375" style="41" customWidth="1"/>
    <col min="12064" max="12064" width="6.5546875" style="41" bestFit="1" customWidth="1"/>
    <col min="12065" max="12065" width="6.109375" style="41" customWidth="1"/>
    <col min="12066" max="12067" width="6.5546875" style="41" customWidth="1"/>
    <col min="12068" max="12068" width="7.6640625" style="41" bestFit="1" customWidth="1"/>
    <col min="12069" max="12288" width="11.5546875" style="41"/>
    <col min="12289" max="12289" width="7.109375" style="41" customWidth="1"/>
    <col min="12290" max="12290" width="36.5546875" style="41" customWidth="1"/>
    <col min="12291" max="12292" width="6.44140625" style="41" customWidth="1"/>
    <col min="12293" max="12294" width="5.6640625" style="41" customWidth="1"/>
    <col min="12295" max="12296" width="5.5546875" style="41" customWidth="1"/>
    <col min="12297" max="12313" width="6.109375" style="41" customWidth="1"/>
    <col min="12314" max="12314" width="6.5546875" style="41" bestFit="1" customWidth="1"/>
    <col min="12315" max="12315" width="6.109375" style="41" customWidth="1"/>
    <col min="12316" max="12316" width="6.5546875" style="41" bestFit="1" customWidth="1"/>
    <col min="12317" max="12317" width="6.109375" style="41" customWidth="1"/>
    <col min="12318" max="12318" width="6.5546875" style="41" bestFit="1" customWidth="1"/>
    <col min="12319" max="12319" width="6.109375" style="41" customWidth="1"/>
    <col min="12320" max="12320" width="6.5546875" style="41" bestFit="1" customWidth="1"/>
    <col min="12321" max="12321" width="6.109375" style="41" customWidth="1"/>
    <col min="12322" max="12323" width="6.5546875" style="41" customWidth="1"/>
    <col min="12324" max="12324" width="7.6640625" style="41" bestFit="1" customWidth="1"/>
    <col min="12325" max="12544" width="11.5546875" style="41"/>
    <col min="12545" max="12545" width="7.109375" style="41" customWidth="1"/>
    <col min="12546" max="12546" width="36.5546875" style="41" customWidth="1"/>
    <col min="12547" max="12548" width="6.44140625" style="41" customWidth="1"/>
    <col min="12549" max="12550" width="5.6640625" style="41" customWidth="1"/>
    <col min="12551" max="12552" width="5.5546875" style="41" customWidth="1"/>
    <col min="12553" max="12569" width="6.109375" style="41" customWidth="1"/>
    <col min="12570" max="12570" width="6.5546875" style="41" bestFit="1" customWidth="1"/>
    <col min="12571" max="12571" width="6.109375" style="41" customWidth="1"/>
    <col min="12572" max="12572" width="6.5546875" style="41" bestFit="1" customWidth="1"/>
    <col min="12573" max="12573" width="6.109375" style="41" customWidth="1"/>
    <col min="12574" max="12574" width="6.5546875" style="41" bestFit="1" customWidth="1"/>
    <col min="12575" max="12575" width="6.109375" style="41" customWidth="1"/>
    <col min="12576" max="12576" width="6.5546875" style="41" bestFit="1" customWidth="1"/>
    <col min="12577" max="12577" width="6.109375" style="41" customWidth="1"/>
    <col min="12578" max="12579" width="6.5546875" style="41" customWidth="1"/>
    <col min="12580" max="12580" width="7.6640625" style="41" bestFit="1" customWidth="1"/>
    <col min="12581" max="12800" width="11.5546875" style="41"/>
    <col min="12801" max="12801" width="7.109375" style="41" customWidth="1"/>
    <col min="12802" max="12802" width="36.5546875" style="41" customWidth="1"/>
    <col min="12803" max="12804" width="6.44140625" style="41" customWidth="1"/>
    <col min="12805" max="12806" width="5.6640625" style="41" customWidth="1"/>
    <col min="12807" max="12808" width="5.5546875" style="41" customWidth="1"/>
    <col min="12809" max="12825" width="6.109375" style="41" customWidth="1"/>
    <col min="12826" max="12826" width="6.5546875" style="41" bestFit="1" customWidth="1"/>
    <col min="12827" max="12827" width="6.109375" style="41" customWidth="1"/>
    <col min="12828" max="12828" width="6.5546875" style="41" bestFit="1" customWidth="1"/>
    <col min="12829" max="12829" width="6.109375" style="41" customWidth="1"/>
    <col min="12830" max="12830" width="6.5546875" style="41" bestFit="1" customWidth="1"/>
    <col min="12831" max="12831" width="6.109375" style="41" customWidth="1"/>
    <col min="12832" max="12832" width="6.5546875" style="41" bestFit="1" customWidth="1"/>
    <col min="12833" max="12833" width="6.109375" style="41" customWidth="1"/>
    <col min="12834" max="12835" width="6.5546875" style="41" customWidth="1"/>
    <col min="12836" max="12836" width="7.6640625" style="41" bestFit="1" customWidth="1"/>
    <col min="12837" max="13056" width="11.5546875" style="41"/>
    <col min="13057" max="13057" width="7.109375" style="41" customWidth="1"/>
    <col min="13058" max="13058" width="36.5546875" style="41" customWidth="1"/>
    <col min="13059" max="13060" width="6.44140625" style="41" customWidth="1"/>
    <col min="13061" max="13062" width="5.6640625" style="41" customWidth="1"/>
    <col min="13063" max="13064" width="5.5546875" style="41" customWidth="1"/>
    <col min="13065" max="13081" width="6.109375" style="41" customWidth="1"/>
    <col min="13082" max="13082" width="6.5546875" style="41" bestFit="1" customWidth="1"/>
    <col min="13083" max="13083" width="6.109375" style="41" customWidth="1"/>
    <col min="13084" max="13084" width="6.5546875" style="41" bestFit="1" customWidth="1"/>
    <col min="13085" max="13085" width="6.109375" style="41" customWidth="1"/>
    <col min="13086" max="13086" width="6.5546875" style="41" bestFit="1" customWidth="1"/>
    <col min="13087" max="13087" width="6.109375" style="41" customWidth="1"/>
    <col min="13088" max="13088" width="6.5546875" style="41" bestFit="1" customWidth="1"/>
    <col min="13089" max="13089" width="6.109375" style="41" customWidth="1"/>
    <col min="13090" max="13091" width="6.5546875" style="41" customWidth="1"/>
    <col min="13092" max="13092" width="7.6640625" style="41" bestFit="1" customWidth="1"/>
    <col min="13093" max="13312" width="11.5546875" style="41"/>
    <col min="13313" max="13313" width="7.109375" style="41" customWidth="1"/>
    <col min="13314" max="13314" width="36.5546875" style="41" customWidth="1"/>
    <col min="13315" max="13316" width="6.44140625" style="41" customWidth="1"/>
    <col min="13317" max="13318" width="5.6640625" style="41" customWidth="1"/>
    <col min="13319" max="13320" width="5.5546875" style="41" customWidth="1"/>
    <col min="13321" max="13337" width="6.109375" style="41" customWidth="1"/>
    <col min="13338" max="13338" width="6.5546875" style="41" bestFit="1" customWidth="1"/>
    <col min="13339" max="13339" width="6.109375" style="41" customWidth="1"/>
    <col min="13340" max="13340" width="6.5546875" style="41" bestFit="1" customWidth="1"/>
    <col min="13341" max="13341" width="6.109375" style="41" customWidth="1"/>
    <col min="13342" max="13342" width="6.5546875" style="41" bestFit="1" customWidth="1"/>
    <col min="13343" max="13343" width="6.109375" style="41" customWidth="1"/>
    <col min="13344" max="13344" width="6.5546875" style="41" bestFit="1" customWidth="1"/>
    <col min="13345" max="13345" width="6.109375" style="41" customWidth="1"/>
    <col min="13346" max="13347" width="6.5546875" style="41" customWidth="1"/>
    <col min="13348" max="13348" width="7.6640625" style="41" bestFit="1" customWidth="1"/>
    <col min="13349" max="13568" width="11.5546875" style="41"/>
    <col min="13569" max="13569" width="7.109375" style="41" customWidth="1"/>
    <col min="13570" max="13570" width="36.5546875" style="41" customWidth="1"/>
    <col min="13571" max="13572" width="6.44140625" style="41" customWidth="1"/>
    <col min="13573" max="13574" width="5.6640625" style="41" customWidth="1"/>
    <col min="13575" max="13576" width="5.5546875" style="41" customWidth="1"/>
    <col min="13577" max="13593" width="6.109375" style="41" customWidth="1"/>
    <col min="13594" max="13594" width="6.5546875" style="41" bestFit="1" customWidth="1"/>
    <col min="13595" max="13595" width="6.109375" style="41" customWidth="1"/>
    <col min="13596" max="13596" width="6.5546875" style="41" bestFit="1" customWidth="1"/>
    <col min="13597" max="13597" width="6.109375" style="41" customWidth="1"/>
    <col min="13598" max="13598" width="6.5546875" style="41" bestFit="1" customWidth="1"/>
    <col min="13599" max="13599" width="6.109375" style="41" customWidth="1"/>
    <col min="13600" max="13600" width="6.5546875" style="41" bestFit="1" customWidth="1"/>
    <col min="13601" max="13601" width="6.109375" style="41" customWidth="1"/>
    <col min="13602" max="13603" width="6.5546875" style="41" customWidth="1"/>
    <col min="13604" max="13604" width="7.6640625" style="41" bestFit="1" customWidth="1"/>
    <col min="13605" max="13824" width="11.5546875" style="41"/>
    <col min="13825" max="13825" width="7.109375" style="41" customWidth="1"/>
    <col min="13826" max="13826" width="36.5546875" style="41" customWidth="1"/>
    <col min="13827" max="13828" width="6.44140625" style="41" customWidth="1"/>
    <col min="13829" max="13830" width="5.6640625" style="41" customWidth="1"/>
    <col min="13831" max="13832" width="5.5546875" style="41" customWidth="1"/>
    <col min="13833" max="13849" width="6.109375" style="41" customWidth="1"/>
    <col min="13850" max="13850" width="6.5546875" style="41" bestFit="1" customWidth="1"/>
    <col min="13851" max="13851" width="6.109375" style="41" customWidth="1"/>
    <col min="13852" max="13852" width="6.5546875" style="41" bestFit="1" customWidth="1"/>
    <col min="13853" max="13853" width="6.109375" style="41" customWidth="1"/>
    <col min="13854" max="13854" width="6.5546875" style="41" bestFit="1" customWidth="1"/>
    <col min="13855" max="13855" width="6.109375" style="41" customWidth="1"/>
    <col min="13856" max="13856" width="6.5546875" style="41" bestFit="1" customWidth="1"/>
    <col min="13857" max="13857" width="6.109375" style="41" customWidth="1"/>
    <col min="13858" max="13859" width="6.5546875" style="41" customWidth="1"/>
    <col min="13860" max="13860" width="7.6640625" style="41" bestFit="1" customWidth="1"/>
    <col min="13861" max="14080" width="11.5546875" style="41"/>
    <col min="14081" max="14081" width="7.109375" style="41" customWidth="1"/>
    <col min="14082" max="14082" width="36.5546875" style="41" customWidth="1"/>
    <col min="14083" max="14084" width="6.44140625" style="41" customWidth="1"/>
    <col min="14085" max="14086" width="5.6640625" style="41" customWidth="1"/>
    <col min="14087" max="14088" width="5.5546875" style="41" customWidth="1"/>
    <col min="14089" max="14105" width="6.109375" style="41" customWidth="1"/>
    <col min="14106" max="14106" width="6.5546875" style="41" bestFit="1" customWidth="1"/>
    <col min="14107" max="14107" width="6.109375" style="41" customWidth="1"/>
    <col min="14108" max="14108" width="6.5546875" style="41" bestFit="1" customWidth="1"/>
    <col min="14109" max="14109" width="6.109375" style="41" customWidth="1"/>
    <col min="14110" max="14110" width="6.5546875" style="41" bestFit="1" customWidth="1"/>
    <col min="14111" max="14111" width="6.109375" style="41" customWidth="1"/>
    <col min="14112" max="14112" width="6.5546875" style="41" bestFit="1" customWidth="1"/>
    <col min="14113" max="14113" width="6.109375" style="41" customWidth="1"/>
    <col min="14114" max="14115" width="6.5546875" style="41" customWidth="1"/>
    <col min="14116" max="14116" width="7.6640625" style="41" bestFit="1" customWidth="1"/>
    <col min="14117" max="14336" width="11.5546875" style="41"/>
    <col min="14337" max="14337" width="7.109375" style="41" customWidth="1"/>
    <col min="14338" max="14338" width="36.5546875" style="41" customWidth="1"/>
    <col min="14339" max="14340" width="6.44140625" style="41" customWidth="1"/>
    <col min="14341" max="14342" width="5.6640625" style="41" customWidth="1"/>
    <col min="14343" max="14344" width="5.5546875" style="41" customWidth="1"/>
    <col min="14345" max="14361" width="6.109375" style="41" customWidth="1"/>
    <col min="14362" max="14362" width="6.5546875" style="41" bestFit="1" customWidth="1"/>
    <col min="14363" max="14363" width="6.109375" style="41" customWidth="1"/>
    <col min="14364" max="14364" width="6.5546875" style="41" bestFit="1" customWidth="1"/>
    <col min="14365" max="14365" width="6.109375" style="41" customWidth="1"/>
    <col min="14366" max="14366" width="6.5546875" style="41" bestFit="1" customWidth="1"/>
    <col min="14367" max="14367" width="6.109375" style="41" customWidth="1"/>
    <col min="14368" max="14368" width="6.5546875" style="41" bestFit="1" customWidth="1"/>
    <col min="14369" max="14369" width="6.109375" style="41" customWidth="1"/>
    <col min="14370" max="14371" width="6.5546875" style="41" customWidth="1"/>
    <col min="14372" max="14372" width="7.6640625" style="41" bestFit="1" customWidth="1"/>
    <col min="14373" max="14592" width="11.5546875" style="41"/>
    <col min="14593" max="14593" width="7.109375" style="41" customWidth="1"/>
    <col min="14594" max="14594" width="36.5546875" style="41" customWidth="1"/>
    <col min="14595" max="14596" width="6.44140625" style="41" customWidth="1"/>
    <col min="14597" max="14598" width="5.6640625" style="41" customWidth="1"/>
    <col min="14599" max="14600" width="5.5546875" style="41" customWidth="1"/>
    <col min="14601" max="14617" width="6.109375" style="41" customWidth="1"/>
    <col min="14618" max="14618" width="6.5546875" style="41" bestFit="1" customWidth="1"/>
    <col min="14619" max="14619" width="6.109375" style="41" customWidth="1"/>
    <col min="14620" max="14620" width="6.5546875" style="41" bestFit="1" customWidth="1"/>
    <col min="14621" max="14621" width="6.109375" style="41" customWidth="1"/>
    <col min="14622" max="14622" width="6.5546875" style="41" bestFit="1" customWidth="1"/>
    <col min="14623" max="14623" width="6.109375" style="41" customWidth="1"/>
    <col min="14624" max="14624" width="6.5546875" style="41" bestFit="1" customWidth="1"/>
    <col min="14625" max="14625" width="6.109375" style="41" customWidth="1"/>
    <col min="14626" max="14627" width="6.5546875" style="41" customWidth="1"/>
    <col min="14628" max="14628" width="7.6640625" style="41" bestFit="1" customWidth="1"/>
    <col min="14629" max="14848" width="11.5546875" style="41"/>
    <col min="14849" max="14849" width="7.109375" style="41" customWidth="1"/>
    <col min="14850" max="14850" width="36.5546875" style="41" customWidth="1"/>
    <col min="14851" max="14852" width="6.44140625" style="41" customWidth="1"/>
    <col min="14853" max="14854" width="5.6640625" style="41" customWidth="1"/>
    <col min="14855" max="14856" width="5.5546875" style="41" customWidth="1"/>
    <col min="14857" max="14873" width="6.109375" style="41" customWidth="1"/>
    <col min="14874" max="14874" width="6.5546875" style="41" bestFit="1" customWidth="1"/>
    <col min="14875" max="14875" width="6.109375" style="41" customWidth="1"/>
    <col min="14876" max="14876" width="6.5546875" style="41" bestFit="1" customWidth="1"/>
    <col min="14877" max="14877" width="6.109375" style="41" customWidth="1"/>
    <col min="14878" max="14878" width="6.5546875" style="41" bestFit="1" customWidth="1"/>
    <col min="14879" max="14879" width="6.109375" style="41" customWidth="1"/>
    <col min="14880" max="14880" width="6.5546875" style="41" bestFit="1" customWidth="1"/>
    <col min="14881" max="14881" width="6.109375" style="41" customWidth="1"/>
    <col min="14882" max="14883" width="6.5546875" style="41" customWidth="1"/>
    <col min="14884" max="14884" width="7.6640625" style="41" bestFit="1" customWidth="1"/>
    <col min="14885" max="15104" width="11.5546875" style="41"/>
    <col min="15105" max="15105" width="7.109375" style="41" customWidth="1"/>
    <col min="15106" max="15106" width="36.5546875" style="41" customWidth="1"/>
    <col min="15107" max="15108" width="6.44140625" style="41" customWidth="1"/>
    <col min="15109" max="15110" width="5.6640625" style="41" customWidth="1"/>
    <col min="15111" max="15112" width="5.5546875" style="41" customWidth="1"/>
    <col min="15113" max="15129" width="6.109375" style="41" customWidth="1"/>
    <col min="15130" max="15130" width="6.5546875" style="41" bestFit="1" customWidth="1"/>
    <col min="15131" max="15131" width="6.109375" style="41" customWidth="1"/>
    <col min="15132" max="15132" width="6.5546875" style="41" bestFit="1" customWidth="1"/>
    <col min="15133" max="15133" width="6.109375" style="41" customWidth="1"/>
    <col min="15134" max="15134" width="6.5546875" style="41" bestFit="1" customWidth="1"/>
    <col min="15135" max="15135" width="6.109375" style="41" customWidth="1"/>
    <col min="15136" max="15136" width="6.5546875" style="41" bestFit="1" customWidth="1"/>
    <col min="15137" max="15137" width="6.109375" style="41" customWidth="1"/>
    <col min="15138" max="15139" width="6.5546875" style="41" customWidth="1"/>
    <col min="15140" max="15140" width="7.6640625" style="41" bestFit="1" customWidth="1"/>
    <col min="15141" max="15360" width="11.5546875" style="41"/>
    <col min="15361" max="15361" width="7.109375" style="41" customWidth="1"/>
    <col min="15362" max="15362" width="36.5546875" style="41" customWidth="1"/>
    <col min="15363" max="15364" width="6.44140625" style="41" customWidth="1"/>
    <col min="15365" max="15366" width="5.6640625" style="41" customWidth="1"/>
    <col min="15367" max="15368" width="5.5546875" style="41" customWidth="1"/>
    <col min="15369" max="15385" width="6.109375" style="41" customWidth="1"/>
    <col min="15386" max="15386" width="6.5546875" style="41" bestFit="1" customWidth="1"/>
    <col min="15387" max="15387" width="6.109375" style="41" customWidth="1"/>
    <col min="15388" max="15388" width="6.5546875" style="41" bestFit="1" customWidth="1"/>
    <col min="15389" max="15389" width="6.109375" style="41" customWidth="1"/>
    <col min="15390" max="15390" width="6.5546875" style="41" bestFit="1" customWidth="1"/>
    <col min="15391" max="15391" width="6.109375" style="41" customWidth="1"/>
    <col min="15392" max="15392" width="6.5546875" style="41" bestFit="1" customWidth="1"/>
    <col min="15393" max="15393" width="6.109375" style="41" customWidth="1"/>
    <col min="15394" max="15395" width="6.5546875" style="41" customWidth="1"/>
    <col min="15396" max="15396" width="7.6640625" style="41" bestFit="1" customWidth="1"/>
    <col min="15397" max="15616" width="11.5546875" style="41"/>
    <col min="15617" max="15617" width="7.109375" style="41" customWidth="1"/>
    <col min="15618" max="15618" width="36.5546875" style="41" customWidth="1"/>
    <col min="15619" max="15620" width="6.44140625" style="41" customWidth="1"/>
    <col min="15621" max="15622" width="5.6640625" style="41" customWidth="1"/>
    <col min="15623" max="15624" width="5.5546875" style="41" customWidth="1"/>
    <col min="15625" max="15641" width="6.109375" style="41" customWidth="1"/>
    <col min="15642" max="15642" width="6.5546875" style="41" bestFit="1" customWidth="1"/>
    <col min="15643" max="15643" width="6.109375" style="41" customWidth="1"/>
    <col min="15644" max="15644" width="6.5546875" style="41" bestFit="1" customWidth="1"/>
    <col min="15645" max="15645" width="6.109375" style="41" customWidth="1"/>
    <col min="15646" max="15646" width="6.5546875" style="41" bestFit="1" customWidth="1"/>
    <col min="15647" max="15647" width="6.109375" style="41" customWidth="1"/>
    <col min="15648" max="15648" width="6.5546875" style="41" bestFit="1" customWidth="1"/>
    <col min="15649" max="15649" width="6.109375" style="41" customWidth="1"/>
    <col min="15650" max="15651" width="6.5546875" style="41" customWidth="1"/>
    <col min="15652" max="15652" width="7.6640625" style="41" bestFit="1" customWidth="1"/>
    <col min="15653" max="15872" width="11.5546875" style="41"/>
    <col min="15873" max="15873" width="7.109375" style="41" customWidth="1"/>
    <col min="15874" max="15874" width="36.5546875" style="41" customWidth="1"/>
    <col min="15875" max="15876" width="6.44140625" style="41" customWidth="1"/>
    <col min="15877" max="15878" width="5.6640625" style="41" customWidth="1"/>
    <col min="15879" max="15880" width="5.5546875" style="41" customWidth="1"/>
    <col min="15881" max="15897" width="6.109375" style="41" customWidth="1"/>
    <col min="15898" max="15898" width="6.5546875" style="41" bestFit="1" customWidth="1"/>
    <col min="15899" max="15899" width="6.109375" style="41" customWidth="1"/>
    <col min="15900" max="15900" width="6.5546875" style="41" bestFit="1" customWidth="1"/>
    <col min="15901" max="15901" width="6.109375" style="41" customWidth="1"/>
    <col min="15902" max="15902" width="6.5546875" style="41" bestFit="1" customWidth="1"/>
    <col min="15903" max="15903" width="6.109375" style="41" customWidth="1"/>
    <col min="15904" max="15904" width="6.5546875" style="41" bestFit="1" customWidth="1"/>
    <col min="15905" max="15905" width="6.109375" style="41" customWidth="1"/>
    <col min="15906" max="15907" width="6.5546875" style="41" customWidth="1"/>
    <col min="15908" max="15908" width="7.6640625" style="41" bestFit="1" customWidth="1"/>
    <col min="15909" max="16128" width="11.5546875" style="41"/>
    <col min="16129" max="16129" width="7.109375" style="41" customWidth="1"/>
    <col min="16130" max="16130" width="36.5546875" style="41" customWidth="1"/>
    <col min="16131" max="16132" width="6.44140625" style="41" customWidth="1"/>
    <col min="16133" max="16134" width="5.6640625" style="41" customWidth="1"/>
    <col min="16135" max="16136" width="5.5546875" style="41" customWidth="1"/>
    <col min="16137" max="16153" width="6.109375" style="41" customWidth="1"/>
    <col min="16154" max="16154" width="6.5546875" style="41" bestFit="1" customWidth="1"/>
    <col min="16155" max="16155" width="6.109375" style="41" customWidth="1"/>
    <col min="16156" max="16156" width="6.5546875" style="41" bestFit="1" customWidth="1"/>
    <col min="16157" max="16157" width="6.109375" style="41" customWidth="1"/>
    <col min="16158" max="16158" width="6.5546875" style="41" bestFit="1" customWidth="1"/>
    <col min="16159" max="16159" width="6.109375" style="41" customWidth="1"/>
    <col min="16160" max="16160" width="6.5546875" style="41" bestFit="1" customWidth="1"/>
    <col min="16161" max="16161" width="6.109375" style="41" customWidth="1"/>
    <col min="16162" max="16163" width="6.5546875" style="41" customWidth="1"/>
    <col min="16164" max="16164" width="7.6640625" style="41" bestFit="1" customWidth="1"/>
    <col min="16165" max="16384" width="11.5546875" style="41"/>
  </cols>
  <sheetData>
    <row r="1" spans="1:55" ht="13.2" x14ac:dyDescent="0.25">
      <c r="A1" s="113" t="s">
        <v>283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55" ht="13.2" x14ac:dyDescent="0.25">
      <c r="A2" s="113" t="s">
        <v>273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</row>
    <row r="3" spans="1:55" ht="12" x14ac:dyDescent="0.25">
      <c r="A3" s="110" t="s">
        <v>170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1:55" ht="12.6" customHeight="1" x14ac:dyDescent="0.25">
      <c r="A4" s="69"/>
      <c r="B4" s="69"/>
      <c r="C4" s="70"/>
      <c r="D4" s="70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55" ht="12.6" customHeight="1" x14ac:dyDescent="0.2">
      <c r="A5" s="105" t="s">
        <v>0</v>
      </c>
      <c r="B5" s="105"/>
      <c r="C5" s="108" t="s">
        <v>1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55" ht="12" x14ac:dyDescent="0.25">
      <c r="A6" s="106"/>
      <c r="B6" s="106"/>
      <c r="C6" s="111" t="s">
        <v>2</v>
      </c>
      <c r="D6" s="112"/>
      <c r="E6" s="104" t="s">
        <v>3</v>
      </c>
      <c r="F6" s="104"/>
      <c r="G6" s="104" t="s">
        <v>4</v>
      </c>
      <c r="H6" s="104"/>
      <c r="I6" s="104" t="s">
        <v>5</v>
      </c>
      <c r="J6" s="104"/>
      <c r="K6" s="104" t="s">
        <v>6</v>
      </c>
      <c r="L6" s="104"/>
      <c r="M6" s="104" t="s">
        <v>7</v>
      </c>
      <c r="N6" s="104"/>
      <c r="O6" s="104" t="s">
        <v>8</v>
      </c>
      <c r="P6" s="104"/>
      <c r="Q6" s="104" t="s">
        <v>9</v>
      </c>
      <c r="R6" s="104"/>
      <c r="S6" s="104" t="s">
        <v>10</v>
      </c>
      <c r="T6" s="104"/>
      <c r="U6" s="104" t="s">
        <v>11</v>
      </c>
      <c r="V6" s="104"/>
      <c r="W6" s="104" t="s">
        <v>12</v>
      </c>
      <c r="X6" s="104"/>
      <c r="Y6" s="104" t="s">
        <v>13</v>
      </c>
      <c r="Z6" s="104"/>
      <c r="AA6" s="104" t="s">
        <v>14</v>
      </c>
      <c r="AB6" s="104"/>
      <c r="AC6" s="104" t="s">
        <v>15</v>
      </c>
      <c r="AD6" s="104"/>
      <c r="AE6" s="104" t="s">
        <v>16</v>
      </c>
      <c r="AF6" s="104"/>
      <c r="AG6" s="104" t="s">
        <v>17</v>
      </c>
      <c r="AH6" s="104"/>
      <c r="AI6" s="104" t="s">
        <v>171</v>
      </c>
      <c r="AJ6" s="104"/>
      <c r="AL6" s="41" t="s">
        <v>266</v>
      </c>
    </row>
    <row r="7" spans="1:55" ht="12" x14ac:dyDescent="0.25">
      <c r="A7" s="107"/>
      <c r="B7" s="107"/>
      <c r="C7" s="48" t="s">
        <v>19</v>
      </c>
      <c r="D7" s="49" t="s">
        <v>20</v>
      </c>
      <c r="E7" s="46" t="s">
        <v>19</v>
      </c>
      <c r="F7" s="46" t="s">
        <v>20</v>
      </c>
      <c r="G7" s="46" t="s">
        <v>19</v>
      </c>
      <c r="H7" s="46" t="s">
        <v>20</v>
      </c>
      <c r="I7" s="46" t="s">
        <v>19</v>
      </c>
      <c r="J7" s="46" t="s">
        <v>20</v>
      </c>
      <c r="K7" s="46" t="s">
        <v>19</v>
      </c>
      <c r="L7" s="46" t="s">
        <v>20</v>
      </c>
      <c r="M7" s="46" t="s">
        <v>19</v>
      </c>
      <c r="N7" s="46" t="s">
        <v>20</v>
      </c>
      <c r="O7" s="46" t="s">
        <v>19</v>
      </c>
      <c r="P7" s="46" t="s">
        <v>20</v>
      </c>
      <c r="Q7" s="46" t="s">
        <v>19</v>
      </c>
      <c r="R7" s="46" t="s">
        <v>20</v>
      </c>
      <c r="S7" s="46" t="s">
        <v>19</v>
      </c>
      <c r="T7" s="46" t="s">
        <v>20</v>
      </c>
      <c r="U7" s="46" t="s">
        <v>19</v>
      </c>
      <c r="V7" s="46" t="s">
        <v>20</v>
      </c>
      <c r="W7" s="46" t="s">
        <v>19</v>
      </c>
      <c r="X7" s="46" t="s">
        <v>20</v>
      </c>
      <c r="Y7" s="46" t="s">
        <v>19</v>
      </c>
      <c r="Z7" s="46" t="s">
        <v>20</v>
      </c>
      <c r="AA7" s="46" t="s">
        <v>19</v>
      </c>
      <c r="AB7" s="46" t="s">
        <v>20</v>
      </c>
      <c r="AC7" s="46" t="s">
        <v>19</v>
      </c>
      <c r="AD7" s="46" t="s">
        <v>20</v>
      </c>
      <c r="AE7" s="46" t="s">
        <v>19</v>
      </c>
      <c r="AF7" s="46" t="s">
        <v>20</v>
      </c>
      <c r="AG7" s="46" t="s">
        <v>19</v>
      </c>
      <c r="AH7" s="46" t="s">
        <v>20</v>
      </c>
      <c r="AI7" s="44" t="s">
        <v>19</v>
      </c>
      <c r="AJ7" s="44" t="s">
        <v>20</v>
      </c>
      <c r="AL7" s="47" t="s">
        <v>2</v>
      </c>
      <c r="AM7" s="47" t="s">
        <v>3</v>
      </c>
      <c r="AN7" s="47" t="s">
        <v>4</v>
      </c>
      <c r="AO7" s="47" t="s">
        <v>5</v>
      </c>
      <c r="AP7" s="47" t="s">
        <v>6</v>
      </c>
      <c r="AQ7" s="47" t="s">
        <v>7</v>
      </c>
      <c r="AR7" s="47" t="s">
        <v>8</v>
      </c>
      <c r="AS7" s="47" t="s">
        <v>9</v>
      </c>
      <c r="AT7" s="47" t="s">
        <v>10</v>
      </c>
      <c r="AU7" s="47" t="s">
        <v>11</v>
      </c>
      <c r="AV7" s="47" t="s">
        <v>12</v>
      </c>
      <c r="AW7" s="47" t="s">
        <v>13</v>
      </c>
      <c r="AX7" s="47" t="s">
        <v>14</v>
      </c>
      <c r="AY7" s="47" t="s">
        <v>15</v>
      </c>
      <c r="AZ7" s="47" t="s">
        <v>16</v>
      </c>
      <c r="BA7" s="47" t="s">
        <v>17</v>
      </c>
      <c r="BB7" s="47" t="s">
        <v>171</v>
      </c>
    </row>
    <row r="8" spans="1:55" s="45" customFormat="1" ht="12" x14ac:dyDescent="0.25">
      <c r="A8" s="52" t="s">
        <v>161</v>
      </c>
      <c r="B8" s="53" t="s">
        <v>2</v>
      </c>
      <c r="C8" s="71">
        <f>SUM(C9:C19)</f>
        <v>6215</v>
      </c>
      <c r="D8" s="55">
        <f>SUM(C8/AL8*100000)</f>
        <v>256.5481701696603</v>
      </c>
      <c r="E8" s="52">
        <f>SUM(E9:E19)</f>
        <v>29</v>
      </c>
      <c r="F8" s="55">
        <f>SUM(E8/AM8*100000)</f>
        <v>16.034501824615724</v>
      </c>
      <c r="G8" s="52">
        <f>SUM(G9:G19)</f>
        <v>13</v>
      </c>
      <c r="H8" s="55">
        <f>SUM(G8/AN8*100000)</f>
        <v>7.2249918024131476</v>
      </c>
      <c r="I8" s="52">
        <f>SUM(I9:I19)</f>
        <v>13</v>
      </c>
      <c r="J8" s="55">
        <f>SUM(I8/AO8*100000)</f>
        <v>7.2418556976692372</v>
      </c>
      <c r="K8" s="52">
        <f>SUM(K9:K19)</f>
        <v>29</v>
      </c>
      <c r="L8" s="55">
        <f>SUM(K8/AP8*100000)</f>
        <v>14.583270474408875</v>
      </c>
      <c r="M8" s="52">
        <f>SUM(M9:M19)</f>
        <v>80</v>
      </c>
      <c r="N8" s="55">
        <f>SUM(M8/AQ8*100000)</f>
        <v>38.132644403557777</v>
      </c>
      <c r="O8" s="52">
        <f>SUM(O9:O19)</f>
        <v>154</v>
      </c>
      <c r="P8" s="55">
        <f>SUM(O8/AR8*100000)</f>
        <v>71.290355433343521</v>
      </c>
      <c r="Q8" s="52">
        <f>SUM(Q9:Q19)</f>
        <v>260</v>
      </c>
      <c r="R8" s="55">
        <f>SUM(Q8/AS8*100000)</f>
        <v>124.32042154186013</v>
      </c>
      <c r="S8" s="52">
        <f>SUM(S9:S19)</f>
        <v>320</v>
      </c>
      <c r="T8" s="55">
        <f>SUM(S8/AT8*100000)</f>
        <v>174.98482553466067</v>
      </c>
      <c r="U8" s="52">
        <f>SUM(U9:U19)</f>
        <v>421</v>
      </c>
      <c r="V8" s="55">
        <f>SUM(U8/AU8*100000)</f>
        <v>270.34663447336987</v>
      </c>
      <c r="W8" s="52">
        <f>SUM(W9:W19)</f>
        <v>495</v>
      </c>
      <c r="X8" s="55">
        <f>SUM(W8/AV8*100000)</f>
        <v>333.29742249993268</v>
      </c>
      <c r="Y8" s="52">
        <f>SUM(Y9:Y19)</f>
        <v>651</v>
      </c>
      <c r="Z8" s="55">
        <f>SUM(Y8/AW8*100000)</f>
        <v>453.37734784697989</v>
      </c>
      <c r="AA8" s="52">
        <f>SUM(AA9:AA19)</f>
        <v>687</v>
      </c>
      <c r="AB8" s="55">
        <f>SUM(AA8/AX8*100000)</f>
        <v>554.0680043873798</v>
      </c>
      <c r="AC8" s="52">
        <f>SUM(AC9:AC19)</f>
        <v>658</v>
      </c>
      <c r="AD8" s="55">
        <f>SUM(AC8/AY8*100000)</f>
        <v>674.55354396899918</v>
      </c>
      <c r="AE8" s="52">
        <f>SUM(AE9:AE19)</f>
        <v>642</v>
      </c>
      <c r="AF8" s="55">
        <f>SUM(AE8/AZ8*100000)</f>
        <v>955.82652195274466</v>
      </c>
      <c r="AG8" s="52">
        <f>SUM(AG9:AG19)</f>
        <v>552</v>
      </c>
      <c r="AH8" s="55">
        <f>SUM(AG8/BA8*100000)</f>
        <v>1145.6798322990389</v>
      </c>
      <c r="AI8" s="72">
        <f>SUM(AI9:AI19)</f>
        <v>1211</v>
      </c>
      <c r="AJ8" s="55">
        <f>SUM(AI8/BB8*100000)</f>
        <v>1497.8910782094572</v>
      </c>
      <c r="AL8" s="73">
        <v>2422547</v>
      </c>
      <c r="AM8" s="73">
        <v>180860</v>
      </c>
      <c r="AN8" s="73">
        <v>179931</v>
      </c>
      <c r="AO8" s="73">
        <v>179512</v>
      </c>
      <c r="AP8" s="73">
        <v>198858</v>
      </c>
      <c r="AQ8" s="73">
        <v>209794</v>
      </c>
      <c r="AR8" s="73">
        <v>216018</v>
      </c>
      <c r="AS8" s="73">
        <v>209137</v>
      </c>
      <c r="AT8" s="73">
        <v>182873</v>
      </c>
      <c r="AU8" s="73">
        <v>155726</v>
      </c>
      <c r="AV8" s="73">
        <v>148516</v>
      </c>
      <c r="AW8" s="73">
        <v>143589</v>
      </c>
      <c r="AX8" s="73">
        <v>123992</v>
      </c>
      <c r="AY8" s="73">
        <v>97546</v>
      </c>
      <c r="AZ8" s="73">
        <v>67167</v>
      </c>
      <c r="BA8" s="73">
        <v>48181</v>
      </c>
      <c r="BB8" s="73">
        <v>80847</v>
      </c>
      <c r="BC8" s="74"/>
    </row>
    <row r="9" spans="1:55" ht="12" x14ac:dyDescent="0.25">
      <c r="A9" s="56" t="s">
        <v>92</v>
      </c>
      <c r="B9" s="57" t="s">
        <v>147</v>
      </c>
      <c r="C9" s="54">
        <f>SUM(E9+G9+I9+K9+M9+O9+Q9+S9+U9+W9+Y9+AA9+AC9+AE9+AG9+AI9)</f>
        <v>1618</v>
      </c>
      <c r="D9" s="55">
        <f t="shared" ref="D9:D19" si="0">SUM(C9/AL9*100000)</f>
        <v>66.789209868786855</v>
      </c>
      <c r="E9" s="56">
        <v>0</v>
      </c>
      <c r="F9" s="58">
        <f t="shared" ref="F9:F19" si="1">SUM(E9/AM9*100000)</f>
        <v>0</v>
      </c>
      <c r="G9" s="56">
        <v>0</v>
      </c>
      <c r="H9" s="58">
        <f t="shared" ref="H9:H19" si="2">SUM(G9/AN9*100000)</f>
        <v>0</v>
      </c>
      <c r="I9" s="56">
        <v>1</v>
      </c>
      <c r="J9" s="58">
        <f t="shared" ref="J9:J19" si="3">SUM(I9/AO9*100000)</f>
        <v>0.55706582289763351</v>
      </c>
      <c r="K9" s="56">
        <v>1</v>
      </c>
      <c r="L9" s="58">
        <f t="shared" ref="L9:L19" si="4">SUM(K9/AP9*100000)</f>
        <v>0.50287139566927153</v>
      </c>
      <c r="M9" s="56">
        <v>4</v>
      </c>
      <c r="N9" s="58">
        <f t="shared" ref="N9:N19" si="5">SUM(M9/AQ9*100000)</f>
        <v>1.9066322201778889</v>
      </c>
      <c r="O9" s="56">
        <v>9</v>
      </c>
      <c r="P9" s="58">
        <f t="shared" ref="P9:P19" si="6">SUM(O9/AR9*100000)</f>
        <v>4.1663194733772189</v>
      </c>
      <c r="Q9" s="56">
        <v>19</v>
      </c>
      <c r="R9" s="58">
        <f t="shared" ref="R9:R19" si="7">SUM(Q9/AS9*100000)</f>
        <v>9.0849538819051627</v>
      </c>
      <c r="S9" s="56">
        <v>36</v>
      </c>
      <c r="T9" s="58">
        <f t="shared" ref="T9:T19" si="8">SUM(S9/AT9*100000)</f>
        <v>19.685792872649323</v>
      </c>
      <c r="U9" s="56">
        <v>54</v>
      </c>
      <c r="V9" s="58">
        <f t="shared" ref="V9:V19" si="9">SUM(U9/AU9*100000)</f>
        <v>34.676290407510628</v>
      </c>
      <c r="W9" s="56">
        <v>79</v>
      </c>
      <c r="X9" s="58">
        <f t="shared" ref="X9:X19" si="10">SUM(W9/AV9*100000)</f>
        <v>53.192921974736734</v>
      </c>
      <c r="Y9" s="56">
        <v>136</v>
      </c>
      <c r="Z9" s="58">
        <f t="shared" ref="Z9:Z19" si="11">SUM(Y9/AW9*100000)</f>
        <v>94.714776201519612</v>
      </c>
      <c r="AA9" s="56">
        <v>156</v>
      </c>
      <c r="AB9" s="58">
        <f t="shared" ref="AB9:AB19" si="12">SUM(AA9/AX9*100000)</f>
        <v>125.81456868185045</v>
      </c>
      <c r="AC9" s="56">
        <v>154</v>
      </c>
      <c r="AD9" s="58">
        <f t="shared" ref="AD9:AD19" si="13">SUM(AC9/AY9*100000)</f>
        <v>157.87423369487217</v>
      </c>
      <c r="AE9" s="56">
        <v>193</v>
      </c>
      <c r="AF9" s="58">
        <f t="shared" ref="AF9:AF19" si="14">SUM(AE9/AZ9*100000)</f>
        <v>287.34348712909616</v>
      </c>
      <c r="AG9" s="56">
        <v>198</v>
      </c>
      <c r="AH9" s="58">
        <f t="shared" ref="AH9:AH19" si="15">SUM(AG9/BA9*100000)</f>
        <v>410.95037462900314</v>
      </c>
      <c r="AI9" s="56">
        <v>578</v>
      </c>
      <c r="AJ9" s="58">
        <f t="shared" ref="AJ9:AJ19" si="16">SUM(AI9/BB9*100000)</f>
        <v>714.93067151533148</v>
      </c>
      <c r="AL9" s="73">
        <v>2422547</v>
      </c>
      <c r="AM9" s="73">
        <v>180860</v>
      </c>
      <c r="AN9" s="73">
        <v>179931</v>
      </c>
      <c r="AO9" s="73">
        <v>179512</v>
      </c>
      <c r="AP9" s="73">
        <v>198858</v>
      </c>
      <c r="AQ9" s="73">
        <v>209794</v>
      </c>
      <c r="AR9" s="73">
        <v>216018</v>
      </c>
      <c r="AS9" s="73">
        <v>209137</v>
      </c>
      <c r="AT9" s="73">
        <v>182873</v>
      </c>
      <c r="AU9" s="73">
        <v>155726</v>
      </c>
      <c r="AV9" s="73">
        <v>148516</v>
      </c>
      <c r="AW9" s="73">
        <v>143589</v>
      </c>
      <c r="AX9" s="73">
        <v>123992</v>
      </c>
      <c r="AY9" s="73">
        <v>97546</v>
      </c>
      <c r="AZ9" s="73">
        <v>67167</v>
      </c>
      <c r="BA9" s="73">
        <v>48181</v>
      </c>
      <c r="BB9" s="73">
        <v>80847</v>
      </c>
    </row>
    <row r="10" spans="1:55" ht="12" x14ac:dyDescent="0.25">
      <c r="A10" s="56" t="s">
        <v>98</v>
      </c>
      <c r="B10" s="57" t="s">
        <v>149</v>
      </c>
      <c r="C10" s="54">
        <f t="shared" ref="C10:C19" si="17">SUM(E10+G10+I10+K10+M10+O10+Q10+S10+U10+W10+Y10+AA10+AC10+AE10+AG10+AI10)</f>
        <v>1337</v>
      </c>
      <c r="D10" s="55">
        <f t="shared" si="0"/>
        <v>55.189847709868999</v>
      </c>
      <c r="E10" s="56">
        <v>0</v>
      </c>
      <c r="F10" s="58">
        <f t="shared" si="1"/>
        <v>0</v>
      </c>
      <c r="G10" s="56">
        <v>0</v>
      </c>
      <c r="H10" s="58">
        <f t="shared" si="2"/>
        <v>0</v>
      </c>
      <c r="I10" s="56">
        <v>0</v>
      </c>
      <c r="J10" s="58">
        <f t="shared" si="3"/>
        <v>0</v>
      </c>
      <c r="K10" s="56">
        <v>1</v>
      </c>
      <c r="L10" s="58">
        <f t="shared" si="4"/>
        <v>0.50287139566927153</v>
      </c>
      <c r="M10" s="56">
        <v>2</v>
      </c>
      <c r="N10" s="58">
        <f t="shared" si="5"/>
        <v>0.95331611008894446</v>
      </c>
      <c r="O10" s="56">
        <v>12</v>
      </c>
      <c r="P10" s="58">
        <f t="shared" si="6"/>
        <v>5.5550926311696252</v>
      </c>
      <c r="Q10" s="56">
        <v>31</v>
      </c>
      <c r="R10" s="58">
        <f t="shared" si="7"/>
        <v>14.822819491529476</v>
      </c>
      <c r="S10" s="56">
        <v>65</v>
      </c>
      <c r="T10" s="58">
        <f t="shared" si="8"/>
        <v>35.543792686727947</v>
      </c>
      <c r="U10" s="56">
        <v>95</v>
      </c>
      <c r="V10" s="58">
        <f t="shared" si="9"/>
        <v>61.004584976176098</v>
      </c>
      <c r="W10" s="56">
        <v>149</v>
      </c>
      <c r="X10" s="58">
        <f t="shared" si="10"/>
        <v>100.32589081311104</v>
      </c>
      <c r="Y10" s="56">
        <v>186</v>
      </c>
      <c r="Z10" s="58">
        <f t="shared" si="11"/>
        <v>129.53638509913714</v>
      </c>
      <c r="AA10" s="56">
        <v>181</v>
      </c>
      <c r="AB10" s="58">
        <f t="shared" si="12"/>
        <v>145.97715981676237</v>
      </c>
      <c r="AC10" s="56">
        <v>170</v>
      </c>
      <c r="AD10" s="58">
        <f t="shared" si="13"/>
        <v>174.27675148135239</v>
      </c>
      <c r="AE10" s="56">
        <v>153</v>
      </c>
      <c r="AF10" s="58">
        <f t="shared" si="14"/>
        <v>227.79043280182231</v>
      </c>
      <c r="AG10" s="56">
        <v>117</v>
      </c>
      <c r="AH10" s="58">
        <f t="shared" si="15"/>
        <v>242.83431228077455</v>
      </c>
      <c r="AI10" s="56">
        <v>175</v>
      </c>
      <c r="AJ10" s="58">
        <f t="shared" si="16"/>
        <v>216.45824829616438</v>
      </c>
      <c r="AL10" s="73">
        <v>2422547</v>
      </c>
      <c r="AM10" s="73">
        <v>180860</v>
      </c>
      <c r="AN10" s="73">
        <v>179931</v>
      </c>
      <c r="AO10" s="73">
        <v>179512</v>
      </c>
      <c r="AP10" s="73">
        <v>198858</v>
      </c>
      <c r="AQ10" s="73">
        <v>209794</v>
      </c>
      <c r="AR10" s="73">
        <v>216018</v>
      </c>
      <c r="AS10" s="73">
        <v>209137</v>
      </c>
      <c r="AT10" s="73">
        <v>182873</v>
      </c>
      <c r="AU10" s="73">
        <v>155726</v>
      </c>
      <c r="AV10" s="73">
        <v>148516</v>
      </c>
      <c r="AW10" s="73">
        <v>143589</v>
      </c>
      <c r="AX10" s="73">
        <v>123992</v>
      </c>
      <c r="AY10" s="73">
        <v>97546</v>
      </c>
      <c r="AZ10" s="73">
        <v>67167</v>
      </c>
      <c r="BA10" s="73">
        <v>48181</v>
      </c>
      <c r="BB10" s="73">
        <v>80847</v>
      </c>
    </row>
    <row r="11" spans="1:55" ht="12" x14ac:dyDescent="0.25">
      <c r="A11" s="56" t="s">
        <v>134</v>
      </c>
      <c r="B11" s="57" t="s">
        <v>135</v>
      </c>
      <c r="C11" s="54">
        <f t="shared" si="17"/>
        <v>605</v>
      </c>
      <c r="D11" s="55">
        <f t="shared" si="0"/>
        <v>24.973715680232417</v>
      </c>
      <c r="E11" s="56">
        <v>0</v>
      </c>
      <c r="F11" s="58">
        <f t="shared" si="1"/>
        <v>0</v>
      </c>
      <c r="G11" s="56">
        <v>0</v>
      </c>
      <c r="H11" s="58">
        <f t="shared" si="2"/>
        <v>0</v>
      </c>
      <c r="I11" s="56">
        <v>0</v>
      </c>
      <c r="J11" s="58">
        <f t="shared" si="3"/>
        <v>0</v>
      </c>
      <c r="K11" s="56">
        <v>6</v>
      </c>
      <c r="L11" s="58">
        <f t="shared" si="4"/>
        <v>3.0172283740156289</v>
      </c>
      <c r="M11" s="56">
        <v>21</v>
      </c>
      <c r="N11" s="58">
        <f t="shared" si="5"/>
        <v>10.009819155933917</v>
      </c>
      <c r="O11" s="56">
        <v>38</v>
      </c>
      <c r="P11" s="58">
        <f t="shared" si="6"/>
        <v>17.591126665370478</v>
      </c>
      <c r="Q11" s="56">
        <v>51</v>
      </c>
      <c r="R11" s="58">
        <f t="shared" si="7"/>
        <v>24.385928840903329</v>
      </c>
      <c r="S11" s="56">
        <v>69</v>
      </c>
      <c r="T11" s="58">
        <f t="shared" si="8"/>
        <v>37.731103005911208</v>
      </c>
      <c r="U11" s="56">
        <v>80</v>
      </c>
      <c r="V11" s="58">
        <f t="shared" si="9"/>
        <v>51.372282085200929</v>
      </c>
      <c r="W11" s="56">
        <v>77</v>
      </c>
      <c r="X11" s="58">
        <f t="shared" si="10"/>
        <v>51.846265722211747</v>
      </c>
      <c r="Y11" s="56">
        <v>94</v>
      </c>
      <c r="Z11" s="58">
        <f t="shared" si="11"/>
        <v>65.464624727520913</v>
      </c>
      <c r="AA11" s="56">
        <v>66</v>
      </c>
      <c r="AB11" s="58">
        <f t="shared" si="12"/>
        <v>53.229240596167493</v>
      </c>
      <c r="AC11" s="56">
        <v>45</v>
      </c>
      <c r="AD11" s="58">
        <f t="shared" si="13"/>
        <v>46.132081274475631</v>
      </c>
      <c r="AE11" s="56">
        <v>25</v>
      </c>
      <c r="AF11" s="58">
        <f t="shared" si="14"/>
        <v>37.220658954546131</v>
      </c>
      <c r="AG11" s="56">
        <v>18</v>
      </c>
      <c r="AH11" s="58">
        <f t="shared" si="15"/>
        <v>37.359124966273008</v>
      </c>
      <c r="AI11" s="56">
        <v>15</v>
      </c>
      <c r="AJ11" s="58">
        <f t="shared" si="16"/>
        <v>18.553564139671231</v>
      </c>
      <c r="AL11" s="73">
        <v>2422547</v>
      </c>
      <c r="AM11" s="73">
        <v>180860</v>
      </c>
      <c r="AN11" s="73">
        <v>179931</v>
      </c>
      <c r="AO11" s="73">
        <v>179512</v>
      </c>
      <c r="AP11" s="73">
        <v>198858</v>
      </c>
      <c r="AQ11" s="73">
        <v>209794</v>
      </c>
      <c r="AR11" s="73">
        <v>216018</v>
      </c>
      <c r="AS11" s="73">
        <v>209137</v>
      </c>
      <c r="AT11" s="73">
        <v>182873</v>
      </c>
      <c r="AU11" s="73">
        <v>155726</v>
      </c>
      <c r="AV11" s="73">
        <v>148516</v>
      </c>
      <c r="AW11" s="73">
        <v>143589</v>
      </c>
      <c r="AX11" s="73">
        <v>123992</v>
      </c>
      <c r="AY11" s="73">
        <v>97546</v>
      </c>
      <c r="AZ11" s="73">
        <v>67167</v>
      </c>
      <c r="BA11" s="73">
        <v>48181</v>
      </c>
      <c r="BB11" s="73">
        <v>80847</v>
      </c>
    </row>
    <row r="12" spans="1:55" ht="12" x14ac:dyDescent="0.25">
      <c r="A12" s="56" t="s">
        <v>103</v>
      </c>
      <c r="B12" s="57" t="s">
        <v>150</v>
      </c>
      <c r="C12" s="54">
        <f t="shared" si="17"/>
        <v>597</v>
      </c>
      <c r="D12" s="55">
        <f t="shared" si="0"/>
        <v>24.643484729088847</v>
      </c>
      <c r="E12" s="56">
        <v>0</v>
      </c>
      <c r="F12" s="58">
        <f t="shared" si="1"/>
        <v>0</v>
      </c>
      <c r="G12" s="56">
        <v>0</v>
      </c>
      <c r="H12" s="58">
        <f t="shared" si="2"/>
        <v>0</v>
      </c>
      <c r="I12" s="56">
        <v>0</v>
      </c>
      <c r="J12" s="58">
        <f t="shared" si="3"/>
        <v>0</v>
      </c>
      <c r="K12" s="56">
        <v>2</v>
      </c>
      <c r="L12" s="58">
        <f t="shared" si="4"/>
        <v>1.0057427913385431</v>
      </c>
      <c r="M12" s="56">
        <v>27</v>
      </c>
      <c r="N12" s="58">
        <f t="shared" si="5"/>
        <v>12.86976748620075</v>
      </c>
      <c r="O12" s="56">
        <v>56</v>
      </c>
      <c r="P12" s="58">
        <f t="shared" si="6"/>
        <v>25.923765612124917</v>
      </c>
      <c r="Q12" s="56">
        <v>97</v>
      </c>
      <c r="R12" s="58">
        <f t="shared" si="7"/>
        <v>46.3810803444632</v>
      </c>
      <c r="S12" s="56">
        <v>88</v>
      </c>
      <c r="T12" s="58">
        <f t="shared" si="8"/>
        <v>48.120827022031683</v>
      </c>
      <c r="U12" s="56">
        <v>96</v>
      </c>
      <c r="V12" s="58">
        <f t="shared" si="9"/>
        <v>61.646738502241121</v>
      </c>
      <c r="W12" s="56">
        <v>56</v>
      </c>
      <c r="X12" s="58">
        <f t="shared" si="10"/>
        <v>37.706375070699451</v>
      </c>
      <c r="Y12" s="56">
        <v>46</v>
      </c>
      <c r="Z12" s="58">
        <f t="shared" si="11"/>
        <v>32.035880185808104</v>
      </c>
      <c r="AA12" s="56">
        <v>43</v>
      </c>
      <c r="AB12" s="58">
        <f t="shared" si="12"/>
        <v>34.679656752048523</v>
      </c>
      <c r="AC12" s="56">
        <v>32</v>
      </c>
      <c r="AD12" s="58">
        <f t="shared" si="13"/>
        <v>32.805035572960449</v>
      </c>
      <c r="AE12" s="56">
        <v>27</v>
      </c>
      <c r="AF12" s="58">
        <f t="shared" si="14"/>
        <v>40.198311670909824</v>
      </c>
      <c r="AG12" s="56">
        <v>12</v>
      </c>
      <c r="AH12" s="58">
        <f t="shared" si="15"/>
        <v>24.906083310848675</v>
      </c>
      <c r="AI12" s="56">
        <v>15</v>
      </c>
      <c r="AJ12" s="58">
        <f t="shared" si="16"/>
        <v>18.553564139671231</v>
      </c>
      <c r="AL12" s="73">
        <v>2422547</v>
      </c>
      <c r="AM12" s="73">
        <v>180860</v>
      </c>
      <c r="AN12" s="73">
        <v>179931</v>
      </c>
      <c r="AO12" s="73">
        <v>179512</v>
      </c>
      <c r="AP12" s="73">
        <v>198858</v>
      </c>
      <c r="AQ12" s="73">
        <v>209794</v>
      </c>
      <c r="AR12" s="73">
        <v>216018</v>
      </c>
      <c r="AS12" s="73">
        <v>209137</v>
      </c>
      <c r="AT12" s="73">
        <v>182873</v>
      </c>
      <c r="AU12" s="73">
        <v>155726</v>
      </c>
      <c r="AV12" s="73">
        <v>148516</v>
      </c>
      <c r="AW12" s="73">
        <v>143589</v>
      </c>
      <c r="AX12" s="73">
        <v>123992</v>
      </c>
      <c r="AY12" s="73">
        <v>97546</v>
      </c>
      <c r="AZ12" s="73">
        <v>67167</v>
      </c>
      <c r="BA12" s="73">
        <v>48181</v>
      </c>
      <c r="BB12" s="73">
        <v>80847</v>
      </c>
    </row>
    <row r="13" spans="1:55" ht="12" x14ac:dyDescent="0.25">
      <c r="A13" s="56" t="s">
        <v>57</v>
      </c>
      <c r="B13" s="57" t="s">
        <v>58</v>
      </c>
      <c r="C13" s="54">
        <f t="shared" si="17"/>
        <v>303</v>
      </c>
      <c r="D13" s="55">
        <f t="shared" si="0"/>
        <v>12.507497274562681</v>
      </c>
      <c r="E13" s="56">
        <v>0</v>
      </c>
      <c r="F13" s="58">
        <f t="shared" si="1"/>
        <v>0</v>
      </c>
      <c r="G13" s="56">
        <v>0</v>
      </c>
      <c r="H13" s="58">
        <f t="shared" si="2"/>
        <v>0</v>
      </c>
      <c r="I13" s="56">
        <v>0</v>
      </c>
      <c r="J13" s="58">
        <f t="shared" si="3"/>
        <v>0</v>
      </c>
      <c r="K13" s="56">
        <v>0</v>
      </c>
      <c r="L13" s="58">
        <f t="shared" si="4"/>
        <v>0</v>
      </c>
      <c r="M13" s="56">
        <v>1</v>
      </c>
      <c r="N13" s="58">
        <f t="shared" si="5"/>
        <v>0.47665805504447223</v>
      </c>
      <c r="O13" s="56">
        <v>1</v>
      </c>
      <c r="P13" s="58">
        <f t="shared" si="6"/>
        <v>0.46292438593080204</v>
      </c>
      <c r="Q13" s="56">
        <v>4</v>
      </c>
      <c r="R13" s="58">
        <f t="shared" si="7"/>
        <v>1.912621869874771</v>
      </c>
      <c r="S13" s="56">
        <v>7</v>
      </c>
      <c r="T13" s="58">
        <f t="shared" si="8"/>
        <v>3.8277930585707023</v>
      </c>
      <c r="U13" s="56">
        <v>19</v>
      </c>
      <c r="V13" s="58">
        <f t="shared" si="9"/>
        <v>12.20091699523522</v>
      </c>
      <c r="W13" s="56">
        <v>15</v>
      </c>
      <c r="X13" s="58">
        <f t="shared" si="10"/>
        <v>10.099921893937353</v>
      </c>
      <c r="Y13" s="56">
        <v>19</v>
      </c>
      <c r="Z13" s="58">
        <f t="shared" si="11"/>
        <v>13.232211381094652</v>
      </c>
      <c r="AA13" s="56">
        <v>39</v>
      </c>
      <c r="AB13" s="58">
        <f t="shared" si="12"/>
        <v>31.453642170462611</v>
      </c>
      <c r="AC13" s="56">
        <v>36</v>
      </c>
      <c r="AD13" s="58">
        <f t="shared" si="13"/>
        <v>36.905665019580503</v>
      </c>
      <c r="AE13" s="56">
        <v>37</v>
      </c>
      <c r="AF13" s="58">
        <f t="shared" si="14"/>
        <v>55.086575252728281</v>
      </c>
      <c r="AG13" s="56">
        <v>38</v>
      </c>
      <c r="AH13" s="58">
        <f t="shared" si="15"/>
        <v>78.869263817687482</v>
      </c>
      <c r="AI13" s="56">
        <v>87</v>
      </c>
      <c r="AJ13" s="58">
        <f t="shared" si="16"/>
        <v>107.61067201009314</v>
      </c>
      <c r="AL13" s="73">
        <v>2422547</v>
      </c>
      <c r="AM13" s="73">
        <v>180860</v>
      </c>
      <c r="AN13" s="73">
        <v>179931</v>
      </c>
      <c r="AO13" s="73">
        <v>179512</v>
      </c>
      <c r="AP13" s="73">
        <v>198858</v>
      </c>
      <c r="AQ13" s="73">
        <v>209794</v>
      </c>
      <c r="AR13" s="73">
        <v>216018</v>
      </c>
      <c r="AS13" s="73">
        <v>209137</v>
      </c>
      <c r="AT13" s="73">
        <v>182873</v>
      </c>
      <c r="AU13" s="73">
        <v>155726</v>
      </c>
      <c r="AV13" s="73">
        <v>148516</v>
      </c>
      <c r="AW13" s="73">
        <v>143589</v>
      </c>
      <c r="AX13" s="73">
        <v>123992</v>
      </c>
      <c r="AY13" s="73">
        <v>97546</v>
      </c>
      <c r="AZ13" s="73">
        <v>67167</v>
      </c>
      <c r="BA13" s="73">
        <v>48181</v>
      </c>
      <c r="BB13" s="73">
        <v>80847</v>
      </c>
    </row>
    <row r="14" spans="1:55" ht="12" x14ac:dyDescent="0.25">
      <c r="A14" s="56" t="s">
        <v>53</v>
      </c>
      <c r="B14" s="57" t="s">
        <v>54</v>
      </c>
      <c r="C14" s="54">
        <f t="shared" si="17"/>
        <v>261</v>
      </c>
      <c r="D14" s="55">
        <f t="shared" si="0"/>
        <v>10.773784781058943</v>
      </c>
      <c r="E14" s="56">
        <v>0</v>
      </c>
      <c r="F14" s="58">
        <f t="shared" si="1"/>
        <v>0</v>
      </c>
      <c r="G14" s="56">
        <v>0</v>
      </c>
      <c r="H14" s="58">
        <f t="shared" si="2"/>
        <v>0</v>
      </c>
      <c r="I14" s="56">
        <v>0</v>
      </c>
      <c r="J14" s="58">
        <f t="shared" si="3"/>
        <v>0</v>
      </c>
      <c r="K14" s="56">
        <v>1</v>
      </c>
      <c r="L14" s="58">
        <f t="shared" si="4"/>
        <v>0.50287139566927153</v>
      </c>
      <c r="M14" s="56">
        <v>0</v>
      </c>
      <c r="N14" s="58">
        <f t="shared" si="5"/>
        <v>0</v>
      </c>
      <c r="O14" s="56">
        <v>2</v>
      </c>
      <c r="P14" s="58">
        <f t="shared" si="6"/>
        <v>0.92584877186160408</v>
      </c>
      <c r="Q14" s="56">
        <v>6</v>
      </c>
      <c r="R14" s="58">
        <f t="shared" si="7"/>
        <v>2.868932804812157</v>
      </c>
      <c r="S14" s="56">
        <v>5</v>
      </c>
      <c r="T14" s="58">
        <f t="shared" si="8"/>
        <v>2.734137898979073</v>
      </c>
      <c r="U14" s="56">
        <v>8</v>
      </c>
      <c r="V14" s="58">
        <f t="shared" si="9"/>
        <v>5.1372282085200931</v>
      </c>
      <c r="W14" s="56">
        <v>16</v>
      </c>
      <c r="X14" s="58">
        <f t="shared" si="10"/>
        <v>10.773250020199844</v>
      </c>
      <c r="Y14" s="56">
        <v>22</v>
      </c>
      <c r="Z14" s="58">
        <f t="shared" si="11"/>
        <v>15.321507914951702</v>
      </c>
      <c r="AA14" s="56">
        <v>30</v>
      </c>
      <c r="AB14" s="58">
        <f t="shared" si="12"/>
        <v>24.195109361894314</v>
      </c>
      <c r="AC14" s="56">
        <v>31</v>
      </c>
      <c r="AD14" s="58">
        <f t="shared" si="13"/>
        <v>31.779878211305434</v>
      </c>
      <c r="AE14" s="56">
        <v>21</v>
      </c>
      <c r="AF14" s="58">
        <f t="shared" si="14"/>
        <v>31.265353521818749</v>
      </c>
      <c r="AG14" s="56">
        <v>38</v>
      </c>
      <c r="AH14" s="58">
        <f t="shared" si="15"/>
        <v>78.869263817687482</v>
      </c>
      <c r="AI14" s="56">
        <v>81</v>
      </c>
      <c r="AJ14" s="58">
        <f t="shared" si="16"/>
        <v>100.18924635422464</v>
      </c>
      <c r="AL14" s="73">
        <v>2422547</v>
      </c>
      <c r="AM14" s="73">
        <v>180860</v>
      </c>
      <c r="AN14" s="73">
        <v>179931</v>
      </c>
      <c r="AO14" s="73">
        <v>179512</v>
      </c>
      <c r="AP14" s="73">
        <v>198858</v>
      </c>
      <c r="AQ14" s="73">
        <v>209794</v>
      </c>
      <c r="AR14" s="73">
        <v>216018</v>
      </c>
      <c r="AS14" s="73">
        <v>209137</v>
      </c>
      <c r="AT14" s="73">
        <v>182873</v>
      </c>
      <c r="AU14" s="73">
        <v>155726</v>
      </c>
      <c r="AV14" s="73">
        <v>148516</v>
      </c>
      <c r="AW14" s="73">
        <v>143589</v>
      </c>
      <c r="AX14" s="73">
        <v>123992</v>
      </c>
      <c r="AY14" s="73">
        <v>97546</v>
      </c>
      <c r="AZ14" s="73">
        <v>67167</v>
      </c>
      <c r="BA14" s="73">
        <v>48181</v>
      </c>
      <c r="BB14" s="73">
        <v>80847</v>
      </c>
    </row>
    <row r="15" spans="1:55" ht="12" x14ac:dyDescent="0.25">
      <c r="A15" s="56" t="s">
        <v>104</v>
      </c>
      <c r="B15" s="57" t="s">
        <v>151</v>
      </c>
      <c r="C15" s="54">
        <f t="shared" si="17"/>
        <v>207</v>
      </c>
      <c r="D15" s="55">
        <f t="shared" si="0"/>
        <v>8.5447258608398506</v>
      </c>
      <c r="E15" s="56">
        <v>0</v>
      </c>
      <c r="F15" s="58">
        <f t="shared" si="1"/>
        <v>0</v>
      </c>
      <c r="G15" s="56">
        <v>0</v>
      </c>
      <c r="H15" s="58">
        <f t="shared" si="2"/>
        <v>0</v>
      </c>
      <c r="I15" s="56">
        <v>0</v>
      </c>
      <c r="J15" s="58">
        <f t="shared" si="3"/>
        <v>0</v>
      </c>
      <c r="K15" s="56">
        <v>0</v>
      </c>
      <c r="L15" s="58">
        <f t="shared" si="4"/>
        <v>0</v>
      </c>
      <c r="M15" s="56">
        <v>0</v>
      </c>
      <c r="N15" s="58">
        <f t="shared" si="5"/>
        <v>0</v>
      </c>
      <c r="O15" s="56">
        <v>0</v>
      </c>
      <c r="P15" s="58">
        <f t="shared" si="6"/>
        <v>0</v>
      </c>
      <c r="Q15" s="56">
        <v>4</v>
      </c>
      <c r="R15" s="58">
        <f t="shared" si="7"/>
        <v>1.912621869874771</v>
      </c>
      <c r="S15" s="56">
        <v>4</v>
      </c>
      <c r="T15" s="58">
        <f t="shared" si="8"/>
        <v>2.1873103191832581</v>
      </c>
      <c r="U15" s="56">
        <v>8</v>
      </c>
      <c r="V15" s="58">
        <f t="shared" si="9"/>
        <v>5.1372282085200931</v>
      </c>
      <c r="W15" s="56">
        <v>18</v>
      </c>
      <c r="X15" s="58">
        <f t="shared" si="10"/>
        <v>12.119906272724824</v>
      </c>
      <c r="Y15" s="56">
        <v>28</v>
      </c>
      <c r="Z15" s="58">
        <f t="shared" si="11"/>
        <v>19.500100982665803</v>
      </c>
      <c r="AA15" s="56">
        <v>44</v>
      </c>
      <c r="AB15" s="58">
        <f t="shared" si="12"/>
        <v>35.486160397444998</v>
      </c>
      <c r="AC15" s="56">
        <v>40</v>
      </c>
      <c r="AD15" s="58">
        <f t="shared" si="13"/>
        <v>41.006294466200565</v>
      </c>
      <c r="AE15" s="56">
        <v>30</v>
      </c>
      <c r="AF15" s="58">
        <f t="shared" si="14"/>
        <v>44.664790745455356</v>
      </c>
      <c r="AG15" s="56">
        <v>10</v>
      </c>
      <c r="AH15" s="58">
        <f t="shared" si="15"/>
        <v>20.75506942570723</v>
      </c>
      <c r="AI15" s="56">
        <v>21</v>
      </c>
      <c r="AJ15" s="58">
        <f t="shared" si="16"/>
        <v>25.974989795539724</v>
      </c>
      <c r="AL15" s="73">
        <v>2422547</v>
      </c>
      <c r="AM15" s="73">
        <v>180860</v>
      </c>
      <c r="AN15" s="73">
        <v>179931</v>
      </c>
      <c r="AO15" s="73">
        <v>179512</v>
      </c>
      <c r="AP15" s="73">
        <v>198858</v>
      </c>
      <c r="AQ15" s="73">
        <v>209794</v>
      </c>
      <c r="AR15" s="73">
        <v>216018</v>
      </c>
      <c r="AS15" s="73">
        <v>209137</v>
      </c>
      <c r="AT15" s="73">
        <v>182873</v>
      </c>
      <c r="AU15" s="73">
        <v>155726</v>
      </c>
      <c r="AV15" s="73">
        <v>148516</v>
      </c>
      <c r="AW15" s="73">
        <v>143589</v>
      </c>
      <c r="AX15" s="73">
        <v>123992</v>
      </c>
      <c r="AY15" s="73">
        <v>97546</v>
      </c>
      <c r="AZ15" s="73">
        <v>67167</v>
      </c>
      <c r="BA15" s="73">
        <v>48181</v>
      </c>
      <c r="BB15" s="73">
        <v>80847</v>
      </c>
    </row>
    <row r="16" spans="1:55" ht="12" x14ac:dyDescent="0.25">
      <c r="A16" s="56" t="s">
        <v>140</v>
      </c>
      <c r="B16" s="57" t="s">
        <v>159</v>
      </c>
      <c r="C16" s="54">
        <f t="shared" si="17"/>
        <v>137</v>
      </c>
      <c r="D16" s="55">
        <f t="shared" si="0"/>
        <v>5.6552050383336221</v>
      </c>
      <c r="E16" s="56">
        <v>1</v>
      </c>
      <c r="F16" s="58">
        <f t="shared" si="1"/>
        <v>0.55291385602123189</v>
      </c>
      <c r="G16" s="56">
        <v>1</v>
      </c>
      <c r="H16" s="58">
        <f t="shared" si="2"/>
        <v>0.55576860018562668</v>
      </c>
      <c r="I16" s="56">
        <v>4</v>
      </c>
      <c r="J16" s="58">
        <f t="shared" si="3"/>
        <v>2.228263291590534</v>
      </c>
      <c r="K16" s="56">
        <v>6</v>
      </c>
      <c r="L16" s="58">
        <f t="shared" si="4"/>
        <v>3.0172283740156289</v>
      </c>
      <c r="M16" s="56">
        <v>5</v>
      </c>
      <c r="N16" s="58">
        <f t="shared" si="5"/>
        <v>2.383290275222361</v>
      </c>
      <c r="O16" s="56">
        <v>8</v>
      </c>
      <c r="P16" s="58">
        <f t="shared" si="6"/>
        <v>3.7033950874464163</v>
      </c>
      <c r="Q16" s="56">
        <v>8</v>
      </c>
      <c r="R16" s="58">
        <f t="shared" si="7"/>
        <v>3.825243739749542</v>
      </c>
      <c r="S16" s="56">
        <v>4</v>
      </c>
      <c r="T16" s="58">
        <f t="shared" si="8"/>
        <v>2.1873103191832581</v>
      </c>
      <c r="U16" s="56">
        <v>8</v>
      </c>
      <c r="V16" s="58">
        <f t="shared" si="9"/>
        <v>5.1372282085200931</v>
      </c>
      <c r="W16" s="56">
        <v>7</v>
      </c>
      <c r="X16" s="58">
        <f t="shared" si="10"/>
        <v>4.7132968838374314</v>
      </c>
      <c r="Y16" s="56">
        <v>8</v>
      </c>
      <c r="Z16" s="58">
        <f t="shared" si="11"/>
        <v>5.571457423618801</v>
      </c>
      <c r="AA16" s="56">
        <v>7</v>
      </c>
      <c r="AB16" s="58">
        <f t="shared" si="12"/>
        <v>5.645525517775341</v>
      </c>
      <c r="AC16" s="56">
        <v>18</v>
      </c>
      <c r="AD16" s="58">
        <f t="shared" si="13"/>
        <v>18.452832509790252</v>
      </c>
      <c r="AE16" s="56">
        <v>16</v>
      </c>
      <c r="AF16" s="58">
        <f t="shared" si="14"/>
        <v>23.821221730909524</v>
      </c>
      <c r="AG16" s="56">
        <v>11</v>
      </c>
      <c r="AH16" s="58">
        <f t="shared" si="15"/>
        <v>22.830576368277953</v>
      </c>
      <c r="AI16" s="56">
        <v>25</v>
      </c>
      <c r="AJ16" s="58">
        <f t="shared" si="16"/>
        <v>30.922606899452049</v>
      </c>
      <c r="AL16" s="73">
        <v>2422547</v>
      </c>
      <c r="AM16" s="73">
        <v>180860</v>
      </c>
      <c r="AN16" s="73">
        <v>179931</v>
      </c>
      <c r="AO16" s="73">
        <v>179512</v>
      </c>
      <c r="AP16" s="73">
        <v>198858</v>
      </c>
      <c r="AQ16" s="73">
        <v>209794</v>
      </c>
      <c r="AR16" s="73">
        <v>216018</v>
      </c>
      <c r="AS16" s="73">
        <v>209137</v>
      </c>
      <c r="AT16" s="73">
        <v>182873</v>
      </c>
      <c r="AU16" s="73">
        <v>155726</v>
      </c>
      <c r="AV16" s="73">
        <v>148516</v>
      </c>
      <c r="AW16" s="73">
        <v>143589</v>
      </c>
      <c r="AX16" s="73">
        <v>123992</v>
      </c>
      <c r="AY16" s="73">
        <v>97546</v>
      </c>
      <c r="AZ16" s="73">
        <v>67167</v>
      </c>
      <c r="BA16" s="73">
        <v>48181</v>
      </c>
      <c r="BB16" s="73">
        <v>80847</v>
      </c>
    </row>
    <row r="17" spans="1:54" ht="12" x14ac:dyDescent="0.25">
      <c r="A17" s="56" t="s">
        <v>106</v>
      </c>
      <c r="B17" s="57" t="s">
        <v>107</v>
      </c>
      <c r="C17" s="54">
        <f t="shared" si="17"/>
        <v>134</v>
      </c>
      <c r="D17" s="55">
        <f t="shared" si="0"/>
        <v>5.5313684316547826</v>
      </c>
      <c r="E17" s="56">
        <v>0</v>
      </c>
      <c r="F17" s="58">
        <f t="shared" si="1"/>
        <v>0</v>
      </c>
      <c r="G17" s="56">
        <v>0</v>
      </c>
      <c r="H17" s="58">
        <f t="shared" si="2"/>
        <v>0</v>
      </c>
      <c r="I17" s="56">
        <v>2</v>
      </c>
      <c r="J17" s="58">
        <f t="shared" si="3"/>
        <v>1.114131645795267</v>
      </c>
      <c r="K17" s="56">
        <v>1</v>
      </c>
      <c r="L17" s="58">
        <f t="shared" si="4"/>
        <v>0.50287139566927153</v>
      </c>
      <c r="M17" s="56">
        <v>4</v>
      </c>
      <c r="N17" s="58">
        <f t="shared" si="5"/>
        <v>1.9066322201778889</v>
      </c>
      <c r="O17" s="56">
        <v>4</v>
      </c>
      <c r="P17" s="58">
        <f t="shared" si="6"/>
        <v>1.8516975437232082</v>
      </c>
      <c r="Q17" s="56">
        <v>5</v>
      </c>
      <c r="R17" s="58">
        <f t="shared" si="7"/>
        <v>2.3907773373434638</v>
      </c>
      <c r="S17" s="56">
        <v>6</v>
      </c>
      <c r="T17" s="58">
        <f t="shared" si="8"/>
        <v>3.2809654787748874</v>
      </c>
      <c r="U17" s="56">
        <v>5</v>
      </c>
      <c r="V17" s="58">
        <f t="shared" si="9"/>
        <v>3.2107676303250581</v>
      </c>
      <c r="W17" s="56">
        <v>18</v>
      </c>
      <c r="X17" s="58">
        <f t="shared" si="10"/>
        <v>12.119906272724824</v>
      </c>
      <c r="Y17" s="56">
        <v>19</v>
      </c>
      <c r="Z17" s="58">
        <f t="shared" si="11"/>
        <v>13.232211381094652</v>
      </c>
      <c r="AA17" s="56">
        <v>11</v>
      </c>
      <c r="AB17" s="58">
        <f t="shared" si="12"/>
        <v>8.8715400993612494</v>
      </c>
      <c r="AC17" s="56">
        <v>19</v>
      </c>
      <c r="AD17" s="58">
        <f t="shared" si="13"/>
        <v>19.477989871445267</v>
      </c>
      <c r="AE17" s="56">
        <v>16</v>
      </c>
      <c r="AF17" s="58">
        <f t="shared" si="14"/>
        <v>23.821221730909524</v>
      </c>
      <c r="AG17" s="56">
        <v>13</v>
      </c>
      <c r="AH17" s="58">
        <f t="shared" si="15"/>
        <v>26.981590253419398</v>
      </c>
      <c r="AI17" s="56">
        <v>11</v>
      </c>
      <c r="AJ17" s="58">
        <f t="shared" si="16"/>
        <v>13.605947035758904</v>
      </c>
      <c r="AL17" s="73">
        <v>2422547</v>
      </c>
      <c r="AM17" s="73">
        <v>180860</v>
      </c>
      <c r="AN17" s="73">
        <v>179931</v>
      </c>
      <c r="AO17" s="73">
        <v>179512</v>
      </c>
      <c r="AP17" s="73">
        <v>198858</v>
      </c>
      <c r="AQ17" s="73">
        <v>209794</v>
      </c>
      <c r="AR17" s="73">
        <v>216018</v>
      </c>
      <c r="AS17" s="73">
        <v>209137</v>
      </c>
      <c r="AT17" s="73">
        <v>182873</v>
      </c>
      <c r="AU17" s="73">
        <v>155726</v>
      </c>
      <c r="AV17" s="73">
        <v>148516</v>
      </c>
      <c r="AW17" s="73">
        <v>143589</v>
      </c>
      <c r="AX17" s="73">
        <v>123992</v>
      </c>
      <c r="AY17" s="73">
        <v>97546</v>
      </c>
      <c r="AZ17" s="73">
        <v>67167</v>
      </c>
      <c r="BA17" s="73">
        <v>48181</v>
      </c>
      <c r="BB17" s="73">
        <v>80847</v>
      </c>
    </row>
    <row r="18" spans="1:54" ht="12" x14ac:dyDescent="0.25">
      <c r="A18" s="56" t="s">
        <v>82</v>
      </c>
      <c r="B18" s="57" t="s">
        <v>83</v>
      </c>
      <c r="C18" s="54">
        <f t="shared" si="17"/>
        <v>97</v>
      </c>
      <c r="D18" s="55">
        <f t="shared" si="0"/>
        <v>4.0040502826157764</v>
      </c>
      <c r="E18" s="56">
        <v>0</v>
      </c>
      <c r="F18" s="58">
        <f t="shared" si="1"/>
        <v>0</v>
      </c>
      <c r="G18" s="56">
        <v>0</v>
      </c>
      <c r="H18" s="58">
        <f t="shared" si="2"/>
        <v>0</v>
      </c>
      <c r="I18" s="56">
        <v>0</v>
      </c>
      <c r="J18" s="58">
        <f t="shared" si="3"/>
        <v>0</v>
      </c>
      <c r="K18" s="56">
        <v>0</v>
      </c>
      <c r="L18" s="58">
        <f t="shared" si="4"/>
        <v>0</v>
      </c>
      <c r="M18" s="56">
        <v>1</v>
      </c>
      <c r="N18" s="58">
        <f t="shared" si="5"/>
        <v>0.47665805504447223</v>
      </c>
      <c r="O18" s="56">
        <v>1</v>
      </c>
      <c r="P18" s="58">
        <f t="shared" si="6"/>
        <v>0.46292438593080204</v>
      </c>
      <c r="Q18" s="56">
        <v>2</v>
      </c>
      <c r="R18" s="58">
        <f t="shared" si="7"/>
        <v>0.9563109349373855</v>
      </c>
      <c r="S18" s="56">
        <v>0</v>
      </c>
      <c r="T18" s="58">
        <f t="shared" si="8"/>
        <v>0</v>
      </c>
      <c r="U18" s="56">
        <v>1</v>
      </c>
      <c r="V18" s="58">
        <f t="shared" si="9"/>
        <v>0.64215352606501164</v>
      </c>
      <c r="W18" s="56">
        <v>9</v>
      </c>
      <c r="X18" s="58">
        <f t="shared" si="10"/>
        <v>6.0599531363624122</v>
      </c>
      <c r="Y18" s="56">
        <v>7</v>
      </c>
      <c r="Z18" s="58">
        <f t="shared" si="11"/>
        <v>4.8750252456664507</v>
      </c>
      <c r="AA18" s="56">
        <v>5</v>
      </c>
      <c r="AB18" s="58">
        <f t="shared" si="12"/>
        <v>4.0325182269823863</v>
      </c>
      <c r="AC18" s="56">
        <v>8</v>
      </c>
      <c r="AD18" s="58">
        <f t="shared" si="13"/>
        <v>8.2012588932401123</v>
      </c>
      <c r="AE18" s="56">
        <v>30</v>
      </c>
      <c r="AF18" s="58">
        <f t="shared" si="14"/>
        <v>44.664790745455356</v>
      </c>
      <c r="AG18" s="56">
        <v>13</v>
      </c>
      <c r="AH18" s="58">
        <f t="shared" si="15"/>
        <v>26.981590253419398</v>
      </c>
      <c r="AI18" s="56">
        <v>20</v>
      </c>
      <c r="AJ18" s="58">
        <f t="shared" si="16"/>
        <v>24.738085519561643</v>
      </c>
      <c r="AL18" s="73">
        <v>2422547</v>
      </c>
      <c r="AM18" s="73">
        <v>180860</v>
      </c>
      <c r="AN18" s="73">
        <v>179931</v>
      </c>
      <c r="AO18" s="73">
        <v>179512</v>
      </c>
      <c r="AP18" s="73">
        <v>198858</v>
      </c>
      <c r="AQ18" s="73">
        <v>209794</v>
      </c>
      <c r="AR18" s="73">
        <v>216018</v>
      </c>
      <c r="AS18" s="73">
        <v>209137</v>
      </c>
      <c r="AT18" s="73">
        <v>182873</v>
      </c>
      <c r="AU18" s="73">
        <v>155726</v>
      </c>
      <c r="AV18" s="73">
        <v>148516</v>
      </c>
      <c r="AW18" s="73">
        <v>143589</v>
      </c>
      <c r="AX18" s="73">
        <v>123992</v>
      </c>
      <c r="AY18" s="73">
        <v>97546</v>
      </c>
      <c r="AZ18" s="73">
        <v>67167</v>
      </c>
      <c r="BA18" s="73">
        <v>48181</v>
      </c>
      <c r="BB18" s="73">
        <v>80847</v>
      </c>
    </row>
    <row r="19" spans="1:54" ht="12" x14ac:dyDescent="0.25">
      <c r="A19" s="43"/>
      <c r="B19" s="62" t="s">
        <v>172</v>
      </c>
      <c r="C19" s="48">
        <f t="shared" si="17"/>
        <v>919</v>
      </c>
      <c r="D19" s="63">
        <f t="shared" si="0"/>
        <v>37.935280512617503</v>
      </c>
      <c r="E19" s="44">
        <v>28</v>
      </c>
      <c r="F19" s="64">
        <f t="shared" si="1"/>
        <v>15.481587968594493</v>
      </c>
      <c r="G19" s="44">
        <v>12</v>
      </c>
      <c r="H19" s="64">
        <f t="shared" si="2"/>
        <v>6.6692232022275206</v>
      </c>
      <c r="I19" s="44">
        <v>6</v>
      </c>
      <c r="J19" s="64">
        <f t="shared" si="3"/>
        <v>3.3423949373858011</v>
      </c>
      <c r="K19" s="44">
        <v>11</v>
      </c>
      <c r="L19" s="64">
        <f t="shared" si="4"/>
        <v>5.5315853523619873</v>
      </c>
      <c r="M19" s="44">
        <v>15</v>
      </c>
      <c r="N19" s="64">
        <f t="shared" si="5"/>
        <v>7.1498708256670822</v>
      </c>
      <c r="O19" s="44">
        <v>23</v>
      </c>
      <c r="P19" s="64">
        <f t="shared" si="6"/>
        <v>10.647260876408447</v>
      </c>
      <c r="Q19" s="44">
        <v>33</v>
      </c>
      <c r="R19" s="64">
        <f t="shared" si="7"/>
        <v>15.779130426466862</v>
      </c>
      <c r="S19" s="44">
        <v>36</v>
      </c>
      <c r="T19" s="64">
        <f t="shared" si="8"/>
        <v>19.685792872649323</v>
      </c>
      <c r="U19" s="44">
        <v>47</v>
      </c>
      <c r="V19" s="64">
        <f t="shared" si="9"/>
        <v>30.181215725055544</v>
      </c>
      <c r="W19" s="44">
        <v>51</v>
      </c>
      <c r="X19" s="64">
        <f t="shared" si="10"/>
        <v>34.339734439387001</v>
      </c>
      <c r="Y19" s="44">
        <v>86</v>
      </c>
      <c r="Z19" s="64">
        <f t="shared" si="11"/>
        <v>59.893167303902111</v>
      </c>
      <c r="AA19" s="44">
        <v>105</v>
      </c>
      <c r="AB19" s="64">
        <f t="shared" si="12"/>
        <v>84.682882766630101</v>
      </c>
      <c r="AC19" s="44">
        <v>105</v>
      </c>
      <c r="AD19" s="64">
        <f t="shared" si="13"/>
        <v>107.64152297377646</v>
      </c>
      <c r="AE19" s="44">
        <v>94</v>
      </c>
      <c r="AF19" s="64">
        <f t="shared" si="14"/>
        <v>139.94967766909346</v>
      </c>
      <c r="AG19" s="44">
        <v>84</v>
      </c>
      <c r="AH19" s="64">
        <f t="shared" si="15"/>
        <v>174.34258317594072</v>
      </c>
      <c r="AI19" s="44">
        <v>183</v>
      </c>
      <c r="AJ19" s="64">
        <f t="shared" si="16"/>
        <v>226.35348250398903</v>
      </c>
      <c r="AL19" s="73">
        <v>2422547</v>
      </c>
      <c r="AM19" s="73">
        <v>180860</v>
      </c>
      <c r="AN19" s="73">
        <v>179931</v>
      </c>
      <c r="AO19" s="73">
        <v>179512</v>
      </c>
      <c r="AP19" s="73">
        <v>198858</v>
      </c>
      <c r="AQ19" s="73">
        <v>209794</v>
      </c>
      <c r="AR19" s="73">
        <v>216018</v>
      </c>
      <c r="AS19" s="73">
        <v>209137</v>
      </c>
      <c r="AT19" s="73">
        <v>182873</v>
      </c>
      <c r="AU19" s="73">
        <v>155726</v>
      </c>
      <c r="AV19" s="73">
        <v>148516</v>
      </c>
      <c r="AW19" s="73">
        <v>143589</v>
      </c>
      <c r="AX19" s="73">
        <v>123992</v>
      </c>
      <c r="AY19" s="73">
        <v>97546</v>
      </c>
      <c r="AZ19" s="73">
        <v>67167</v>
      </c>
      <c r="BA19" s="73">
        <v>48181</v>
      </c>
      <c r="BB19" s="73">
        <v>80847</v>
      </c>
    </row>
    <row r="20" spans="1:54" ht="12" x14ac:dyDescent="0.25">
      <c r="A20" s="66"/>
      <c r="B20" s="67"/>
      <c r="C20" s="52"/>
      <c r="D20" s="55"/>
      <c r="E20" s="56"/>
      <c r="F20" s="58"/>
      <c r="G20" s="56"/>
      <c r="H20" s="58"/>
      <c r="I20" s="56"/>
      <c r="J20" s="58"/>
      <c r="K20" s="56"/>
      <c r="L20" s="58"/>
      <c r="M20" s="56"/>
      <c r="N20" s="58"/>
      <c r="O20" s="56"/>
      <c r="P20" s="58"/>
      <c r="Q20" s="56"/>
      <c r="R20" s="58"/>
      <c r="S20" s="56"/>
      <c r="T20" s="58"/>
      <c r="U20" s="56"/>
      <c r="V20" s="58"/>
      <c r="W20" s="56"/>
      <c r="X20" s="58"/>
      <c r="Y20" s="56"/>
      <c r="Z20" s="58"/>
      <c r="AA20" s="56"/>
      <c r="AB20" s="58"/>
      <c r="AC20" s="56"/>
      <c r="AD20" s="58"/>
      <c r="AE20" s="56"/>
      <c r="AF20" s="58"/>
      <c r="AG20" s="56"/>
      <c r="AH20" s="58"/>
      <c r="AI20" s="56"/>
      <c r="AJ20" s="58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</row>
    <row r="21" spans="1:54" ht="14.25" customHeight="1" x14ac:dyDescent="0.2">
      <c r="A21" s="40" t="s">
        <v>271</v>
      </c>
      <c r="AB21" s="75"/>
      <c r="AM21" s="76"/>
    </row>
    <row r="22" spans="1:54" ht="13.2" x14ac:dyDescent="0.25"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T22" s="77"/>
      <c r="AU22" s="47"/>
    </row>
    <row r="23" spans="1:54" x14ac:dyDescent="0.2">
      <c r="C23" s="51"/>
      <c r="D23" s="51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54" x14ac:dyDescent="0.2">
      <c r="C24" s="51"/>
      <c r="D24" s="51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22"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A5:B7"/>
    <mergeCell ref="C5:AJ5"/>
    <mergeCell ref="C6:D6"/>
    <mergeCell ref="E6:F6"/>
    <mergeCell ref="G6:H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AF94-EE7B-462A-B594-2505D0940B5A}">
  <dimension ref="A1:AG203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41" customWidth="1"/>
    <col min="2" max="3" width="7" style="45" customWidth="1"/>
    <col min="4" max="19" width="6.6640625" style="41" customWidth="1"/>
    <col min="20" max="21" width="10.6640625" style="41" customWidth="1"/>
    <col min="22" max="24" width="6.6640625" style="41" customWidth="1"/>
    <col min="25" max="25" width="7.88671875" style="41" bestFit="1" customWidth="1"/>
    <col min="26" max="27" width="6.6640625" style="41" customWidth="1"/>
    <col min="28" max="29" width="5.6640625" style="41" customWidth="1"/>
    <col min="30" max="32" width="11.5546875" style="41"/>
    <col min="33" max="33" width="11.5546875" style="47"/>
    <col min="34" max="252" width="11.5546875" style="41"/>
    <col min="253" max="253" width="21.33203125" style="41" customWidth="1"/>
    <col min="254" max="255" width="7" style="41" customWidth="1"/>
    <col min="256" max="263" width="6.6640625" style="41" customWidth="1"/>
    <col min="264" max="265" width="9.6640625" style="41" customWidth="1"/>
    <col min="266" max="277" width="6.6640625" style="41" customWidth="1"/>
    <col min="278" max="282" width="5.6640625" style="41" customWidth="1"/>
    <col min="283" max="508" width="11.5546875" style="41"/>
    <col min="509" max="509" width="21.33203125" style="41" customWidth="1"/>
    <col min="510" max="511" width="7" style="41" customWidth="1"/>
    <col min="512" max="519" width="6.6640625" style="41" customWidth="1"/>
    <col min="520" max="521" width="9.6640625" style="41" customWidth="1"/>
    <col min="522" max="533" width="6.6640625" style="41" customWidth="1"/>
    <col min="534" max="538" width="5.6640625" style="41" customWidth="1"/>
    <col min="539" max="764" width="11.5546875" style="41"/>
    <col min="765" max="765" width="21.33203125" style="41" customWidth="1"/>
    <col min="766" max="767" width="7" style="41" customWidth="1"/>
    <col min="768" max="775" width="6.6640625" style="41" customWidth="1"/>
    <col min="776" max="777" width="9.6640625" style="41" customWidth="1"/>
    <col min="778" max="789" width="6.6640625" style="41" customWidth="1"/>
    <col min="790" max="794" width="5.6640625" style="41" customWidth="1"/>
    <col min="795" max="1020" width="11.5546875" style="41"/>
    <col min="1021" max="1021" width="21.33203125" style="41" customWidth="1"/>
    <col min="1022" max="1023" width="7" style="41" customWidth="1"/>
    <col min="1024" max="1031" width="6.6640625" style="41" customWidth="1"/>
    <col min="1032" max="1033" width="9.6640625" style="41" customWidth="1"/>
    <col min="1034" max="1045" width="6.6640625" style="41" customWidth="1"/>
    <col min="1046" max="1050" width="5.6640625" style="41" customWidth="1"/>
    <col min="1051" max="1276" width="11.5546875" style="41"/>
    <col min="1277" max="1277" width="21.33203125" style="41" customWidth="1"/>
    <col min="1278" max="1279" width="7" style="41" customWidth="1"/>
    <col min="1280" max="1287" width="6.6640625" style="41" customWidth="1"/>
    <col min="1288" max="1289" width="9.6640625" style="41" customWidth="1"/>
    <col min="1290" max="1301" width="6.6640625" style="41" customWidth="1"/>
    <col min="1302" max="1306" width="5.6640625" style="41" customWidth="1"/>
    <col min="1307" max="1532" width="11.5546875" style="41"/>
    <col min="1533" max="1533" width="21.33203125" style="41" customWidth="1"/>
    <col min="1534" max="1535" width="7" style="41" customWidth="1"/>
    <col min="1536" max="1543" width="6.6640625" style="41" customWidth="1"/>
    <col min="1544" max="1545" width="9.6640625" style="41" customWidth="1"/>
    <col min="1546" max="1557" width="6.6640625" style="41" customWidth="1"/>
    <col min="1558" max="1562" width="5.6640625" style="41" customWidth="1"/>
    <col min="1563" max="1788" width="11.5546875" style="41"/>
    <col min="1789" max="1789" width="21.33203125" style="41" customWidth="1"/>
    <col min="1790" max="1791" width="7" style="41" customWidth="1"/>
    <col min="1792" max="1799" width="6.6640625" style="41" customWidth="1"/>
    <col min="1800" max="1801" width="9.6640625" style="41" customWidth="1"/>
    <col min="1802" max="1813" width="6.6640625" style="41" customWidth="1"/>
    <col min="1814" max="1818" width="5.6640625" style="41" customWidth="1"/>
    <col min="1819" max="2044" width="11.5546875" style="41"/>
    <col min="2045" max="2045" width="21.33203125" style="41" customWidth="1"/>
    <col min="2046" max="2047" width="7" style="41" customWidth="1"/>
    <col min="2048" max="2055" width="6.6640625" style="41" customWidth="1"/>
    <col min="2056" max="2057" width="9.6640625" style="41" customWidth="1"/>
    <col min="2058" max="2069" width="6.6640625" style="41" customWidth="1"/>
    <col min="2070" max="2074" width="5.6640625" style="41" customWidth="1"/>
    <col min="2075" max="2300" width="11.5546875" style="41"/>
    <col min="2301" max="2301" width="21.33203125" style="41" customWidth="1"/>
    <col min="2302" max="2303" width="7" style="41" customWidth="1"/>
    <col min="2304" max="2311" width="6.6640625" style="41" customWidth="1"/>
    <col min="2312" max="2313" width="9.6640625" style="41" customWidth="1"/>
    <col min="2314" max="2325" width="6.6640625" style="41" customWidth="1"/>
    <col min="2326" max="2330" width="5.6640625" style="41" customWidth="1"/>
    <col min="2331" max="2556" width="11.5546875" style="41"/>
    <col min="2557" max="2557" width="21.33203125" style="41" customWidth="1"/>
    <col min="2558" max="2559" width="7" style="41" customWidth="1"/>
    <col min="2560" max="2567" width="6.6640625" style="41" customWidth="1"/>
    <col min="2568" max="2569" width="9.6640625" style="41" customWidth="1"/>
    <col min="2570" max="2581" width="6.6640625" style="41" customWidth="1"/>
    <col min="2582" max="2586" width="5.6640625" style="41" customWidth="1"/>
    <col min="2587" max="2812" width="11.5546875" style="41"/>
    <col min="2813" max="2813" width="21.33203125" style="41" customWidth="1"/>
    <col min="2814" max="2815" width="7" style="41" customWidth="1"/>
    <col min="2816" max="2823" width="6.6640625" style="41" customWidth="1"/>
    <col min="2824" max="2825" width="9.6640625" style="41" customWidth="1"/>
    <col min="2826" max="2837" width="6.6640625" style="41" customWidth="1"/>
    <col min="2838" max="2842" width="5.6640625" style="41" customWidth="1"/>
    <col min="2843" max="3068" width="11.5546875" style="41"/>
    <col min="3069" max="3069" width="21.33203125" style="41" customWidth="1"/>
    <col min="3070" max="3071" width="7" style="41" customWidth="1"/>
    <col min="3072" max="3079" width="6.6640625" style="41" customWidth="1"/>
    <col min="3080" max="3081" width="9.6640625" style="41" customWidth="1"/>
    <col min="3082" max="3093" width="6.6640625" style="41" customWidth="1"/>
    <col min="3094" max="3098" width="5.6640625" style="41" customWidth="1"/>
    <col min="3099" max="3324" width="11.5546875" style="41"/>
    <col min="3325" max="3325" width="21.33203125" style="41" customWidth="1"/>
    <col min="3326" max="3327" width="7" style="41" customWidth="1"/>
    <col min="3328" max="3335" width="6.6640625" style="41" customWidth="1"/>
    <col min="3336" max="3337" width="9.6640625" style="41" customWidth="1"/>
    <col min="3338" max="3349" width="6.6640625" style="41" customWidth="1"/>
    <col min="3350" max="3354" width="5.6640625" style="41" customWidth="1"/>
    <col min="3355" max="3580" width="11.5546875" style="41"/>
    <col min="3581" max="3581" width="21.33203125" style="41" customWidth="1"/>
    <col min="3582" max="3583" width="7" style="41" customWidth="1"/>
    <col min="3584" max="3591" width="6.6640625" style="41" customWidth="1"/>
    <col min="3592" max="3593" width="9.6640625" style="41" customWidth="1"/>
    <col min="3594" max="3605" width="6.6640625" style="41" customWidth="1"/>
    <col min="3606" max="3610" width="5.6640625" style="41" customWidth="1"/>
    <col min="3611" max="3836" width="11.5546875" style="41"/>
    <col min="3837" max="3837" width="21.33203125" style="41" customWidth="1"/>
    <col min="3838" max="3839" width="7" style="41" customWidth="1"/>
    <col min="3840" max="3847" width="6.6640625" style="41" customWidth="1"/>
    <col min="3848" max="3849" width="9.6640625" style="41" customWidth="1"/>
    <col min="3850" max="3861" width="6.6640625" style="41" customWidth="1"/>
    <col min="3862" max="3866" width="5.6640625" style="41" customWidth="1"/>
    <col min="3867" max="4092" width="11.5546875" style="41"/>
    <col min="4093" max="4093" width="21.33203125" style="41" customWidth="1"/>
    <col min="4094" max="4095" width="7" style="41" customWidth="1"/>
    <col min="4096" max="4103" width="6.6640625" style="41" customWidth="1"/>
    <col min="4104" max="4105" width="9.6640625" style="41" customWidth="1"/>
    <col min="4106" max="4117" width="6.6640625" style="41" customWidth="1"/>
    <col min="4118" max="4122" width="5.6640625" style="41" customWidth="1"/>
    <col min="4123" max="4348" width="11.5546875" style="41"/>
    <col min="4349" max="4349" width="21.33203125" style="41" customWidth="1"/>
    <col min="4350" max="4351" width="7" style="41" customWidth="1"/>
    <col min="4352" max="4359" width="6.6640625" style="41" customWidth="1"/>
    <col min="4360" max="4361" width="9.6640625" style="41" customWidth="1"/>
    <col min="4362" max="4373" width="6.6640625" style="41" customWidth="1"/>
    <col min="4374" max="4378" width="5.6640625" style="41" customWidth="1"/>
    <col min="4379" max="4604" width="11.5546875" style="41"/>
    <col min="4605" max="4605" width="21.33203125" style="41" customWidth="1"/>
    <col min="4606" max="4607" width="7" style="41" customWidth="1"/>
    <col min="4608" max="4615" width="6.6640625" style="41" customWidth="1"/>
    <col min="4616" max="4617" width="9.6640625" style="41" customWidth="1"/>
    <col min="4618" max="4629" width="6.6640625" style="41" customWidth="1"/>
    <col min="4630" max="4634" width="5.6640625" style="41" customWidth="1"/>
    <col min="4635" max="4860" width="11.5546875" style="41"/>
    <col min="4861" max="4861" width="21.33203125" style="41" customWidth="1"/>
    <col min="4862" max="4863" width="7" style="41" customWidth="1"/>
    <col min="4864" max="4871" width="6.6640625" style="41" customWidth="1"/>
    <col min="4872" max="4873" width="9.6640625" style="41" customWidth="1"/>
    <col min="4874" max="4885" width="6.6640625" style="41" customWidth="1"/>
    <col min="4886" max="4890" width="5.6640625" style="41" customWidth="1"/>
    <col min="4891" max="5116" width="11.5546875" style="41"/>
    <col min="5117" max="5117" width="21.33203125" style="41" customWidth="1"/>
    <col min="5118" max="5119" width="7" style="41" customWidth="1"/>
    <col min="5120" max="5127" width="6.6640625" style="41" customWidth="1"/>
    <col min="5128" max="5129" width="9.6640625" style="41" customWidth="1"/>
    <col min="5130" max="5141" width="6.6640625" style="41" customWidth="1"/>
    <col min="5142" max="5146" width="5.6640625" style="41" customWidth="1"/>
    <col min="5147" max="5372" width="11.5546875" style="41"/>
    <col min="5373" max="5373" width="21.33203125" style="41" customWidth="1"/>
    <col min="5374" max="5375" width="7" style="41" customWidth="1"/>
    <col min="5376" max="5383" width="6.6640625" style="41" customWidth="1"/>
    <col min="5384" max="5385" width="9.6640625" style="41" customWidth="1"/>
    <col min="5386" max="5397" width="6.6640625" style="41" customWidth="1"/>
    <col min="5398" max="5402" width="5.6640625" style="41" customWidth="1"/>
    <col min="5403" max="5628" width="11.5546875" style="41"/>
    <col min="5629" max="5629" width="21.33203125" style="41" customWidth="1"/>
    <col min="5630" max="5631" width="7" style="41" customWidth="1"/>
    <col min="5632" max="5639" width="6.6640625" style="41" customWidth="1"/>
    <col min="5640" max="5641" width="9.6640625" style="41" customWidth="1"/>
    <col min="5642" max="5653" width="6.6640625" style="41" customWidth="1"/>
    <col min="5654" max="5658" width="5.6640625" style="41" customWidth="1"/>
    <col min="5659" max="5884" width="11.5546875" style="41"/>
    <col min="5885" max="5885" width="21.33203125" style="41" customWidth="1"/>
    <col min="5886" max="5887" width="7" style="41" customWidth="1"/>
    <col min="5888" max="5895" width="6.6640625" style="41" customWidth="1"/>
    <col min="5896" max="5897" width="9.6640625" style="41" customWidth="1"/>
    <col min="5898" max="5909" width="6.6640625" style="41" customWidth="1"/>
    <col min="5910" max="5914" width="5.6640625" style="41" customWidth="1"/>
    <col min="5915" max="6140" width="11.5546875" style="41"/>
    <col min="6141" max="6141" width="21.33203125" style="41" customWidth="1"/>
    <col min="6142" max="6143" width="7" style="41" customWidth="1"/>
    <col min="6144" max="6151" width="6.6640625" style="41" customWidth="1"/>
    <col min="6152" max="6153" width="9.6640625" style="41" customWidth="1"/>
    <col min="6154" max="6165" width="6.6640625" style="41" customWidth="1"/>
    <col min="6166" max="6170" width="5.6640625" style="41" customWidth="1"/>
    <col min="6171" max="6396" width="11.5546875" style="41"/>
    <col min="6397" max="6397" width="21.33203125" style="41" customWidth="1"/>
    <col min="6398" max="6399" width="7" style="41" customWidth="1"/>
    <col min="6400" max="6407" width="6.6640625" style="41" customWidth="1"/>
    <col min="6408" max="6409" width="9.6640625" style="41" customWidth="1"/>
    <col min="6410" max="6421" width="6.6640625" style="41" customWidth="1"/>
    <col min="6422" max="6426" width="5.6640625" style="41" customWidth="1"/>
    <col min="6427" max="6652" width="11.5546875" style="41"/>
    <col min="6653" max="6653" width="21.33203125" style="41" customWidth="1"/>
    <col min="6654" max="6655" width="7" style="41" customWidth="1"/>
    <col min="6656" max="6663" width="6.6640625" style="41" customWidth="1"/>
    <col min="6664" max="6665" width="9.6640625" style="41" customWidth="1"/>
    <col min="6666" max="6677" width="6.6640625" style="41" customWidth="1"/>
    <col min="6678" max="6682" width="5.6640625" style="41" customWidth="1"/>
    <col min="6683" max="6908" width="11.5546875" style="41"/>
    <col min="6909" max="6909" width="21.33203125" style="41" customWidth="1"/>
    <col min="6910" max="6911" width="7" style="41" customWidth="1"/>
    <col min="6912" max="6919" width="6.6640625" style="41" customWidth="1"/>
    <col min="6920" max="6921" width="9.6640625" style="41" customWidth="1"/>
    <col min="6922" max="6933" width="6.6640625" style="41" customWidth="1"/>
    <col min="6934" max="6938" width="5.6640625" style="41" customWidth="1"/>
    <col min="6939" max="7164" width="11.5546875" style="41"/>
    <col min="7165" max="7165" width="21.33203125" style="41" customWidth="1"/>
    <col min="7166" max="7167" width="7" style="41" customWidth="1"/>
    <col min="7168" max="7175" width="6.6640625" style="41" customWidth="1"/>
    <col min="7176" max="7177" width="9.6640625" style="41" customWidth="1"/>
    <col min="7178" max="7189" width="6.6640625" style="41" customWidth="1"/>
    <col min="7190" max="7194" width="5.6640625" style="41" customWidth="1"/>
    <col min="7195" max="7420" width="11.5546875" style="41"/>
    <col min="7421" max="7421" width="21.33203125" style="41" customWidth="1"/>
    <col min="7422" max="7423" width="7" style="41" customWidth="1"/>
    <col min="7424" max="7431" width="6.6640625" style="41" customWidth="1"/>
    <col min="7432" max="7433" width="9.6640625" style="41" customWidth="1"/>
    <col min="7434" max="7445" width="6.6640625" style="41" customWidth="1"/>
    <col min="7446" max="7450" width="5.6640625" style="41" customWidth="1"/>
    <col min="7451" max="7676" width="11.5546875" style="41"/>
    <col min="7677" max="7677" width="21.33203125" style="41" customWidth="1"/>
    <col min="7678" max="7679" width="7" style="41" customWidth="1"/>
    <col min="7680" max="7687" width="6.6640625" style="41" customWidth="1"/>
    <col min="7688" max="7689" width="9.6640625" style="41" customWidth="1"/>
    <col min="7690" max="7701" width="6.6640625" style="41" customWidth="1"/>
    <col min="7702" max="7706" width="5.6640625" style="41" customWidth="1"/>
    <col min="7707" max="7932" width="11.5546875" style="41"/>
    <col min="7933" max="7933" width="21.33203125" style="41" customWidth="1"/>
    <col min="7934" max="7935" width="7" style="41" customWidth="1"/>
    <col min="7936" max="7943" width="6.6640625" style="41" customWidth="1"/>
    <col min="7944" max="7945" width="9.6640625" style="41" customWidth="1"/>
    <col min="7946" max="7957" width="6.6640625" style="41" customWidth="1"/>
    <col min="7958" max="7962" width="5.6640625" style="41" customWidth="1"/>
    <col min="7963" max="8188" width="11.5546875" style="41"/>
    <col min="8189" max="8189" width="21.33203125" style="41" customWidth="1"/>
    <col min="8190" max="8191" width="7" style="41" customWidth="1"/>
    <col min="8192" max="8199" width="6.6640625" style="41" customWidth="1"/>
    <col min="8200" max="8201" width="9.6640625" style="41" customWidth="1"/>
    <col min="8202" max="8213" width="6.6640625" style="41" customWidth="1"/>
    <col min="8214" max="8218" width="5.6640625" style="41" customWidth="1"/>
    <col min="8219" max="8444" width="11.5546875" style="41"/>
    <col min="8445" max="8445" width="21.33203125" style="41" customWidth="1"/>
    <col min="8446" max="8447" width="7" style="41" customWidth="1"/>
    <col min="8448" max="8455" width="6.6640625" style="41" customWidth="1"/>
    <col min="8456" max="8457" width="9.6640625" style="41" customWidth="1"/>
    <col min="8458" max="8469" width="6.6640625" style="41" customWidth="1"/>
    <col min="8470" max="8474" width="5.6640625" style="41" customWidth="1"/>
    <col min="8475" max="8700" width="11.5546875" style="41"/>
    <col min="8701" max="8701" width="21.33203125" style="41" customWidth="1"/>
    <col min="8702" max="8703" width="7" style="41" customWidth="1"/>
    <col min="8704" max="8711" width="6.6640625" style="41" customWidth="1"/>
    <col min="8712" max="8713" width="9.6640625" style="41" customWidth="1"/>
    <col min="8714" max="8725" width="6.6640625" style="41" customWidth="1"/>
    <col min="8726" max="8730" width="5.6640625" style="41" customWidth="1"/>
    <col min="8731" max="8956" width="11.5546875" style="41"/>
    <col min="8957" max="8957" width="21.33203125" style="41" customWidth="1"/>
    <col min="8958" max="8959" width="7" style="41" customWidth="1"/>
    <col min="8960" max="8967" width="6.6640625" style="41" customWidth="1"/>
    <col min="8968" max="8969" width="9.6640625" style="41" customWidth="1"/>
    <col min="8970" max="8981" width="6.6640625" style="41" customWidth="1"/>
    <col min="8982" max="8986" width="5.6640625" style="41" customWidth="1"/>
    <col min="8987" max="9212" width="11.5546875" style="41"/>
    <col min="9213" max="9213" width="21.33203125" style="41" customWidth="1"/>
    <col min="9214" max="9215" width="7" style="41" customWidth="1"/>
    <col min="9216" max="9223" width="6.6640625" style="41" customWidth="1"/>
    <col min="9224" max="9225" width="9.6640625" style="41" customWidth="1"/>
    <col min="9226" max="9237" width="6.6640625" style="41" customWidth="1"/>
    <col min="9238" max="9242" width="5.6640625" style="41" customWidth="1"/>
    <col min="9243" max="9468" width="11.5546875" style="41"/>
    <col min="9469" max="9469" width="21.33203125" style="41" customWidth="1"/>
    <col min="9470" max="9471" width="7" style="41" customWidth="1"/>
    <col min="9472" max="9479" width="6.6640625" style="41" customWidth="1"/>
    <col min="9480" max="9481" width="9.6640625" style="41" customWidth="1"/>
    <col min="9482" max="9493" width="6.6640625" style="41" customWidth="1"/>
    <col min="9494" max="9498" width="5.6640625" style="41" customWidth="1"/>
    <col min="9499" max="9724" width="11.5546875" style="41"/>
    <col min="9725" max="9725" width="21.33203125" style="41" customWidth="1"/>
    <col min="9726" max="9727" width="7" style="41" customWidth="1"/>
    <col min="9728" max="9735" width="6.6640625" style="41" customWidth="1"/>
    <col min="9736" max="9737" width="9.6640625" style="41" customWidth="1"/>
    <col min="9738" max="9749" width="6.6640625" style="41" customWidth="1"/>
    <col min="9750" max="9754" width="5.6640625" style="41" customWidth="1"/>
    <col min="9755" max="9980" width="11.5546875" style="41"/>
    <col min="9981" max="9981" width="21.33203125" style="41" customWidth="1"/>
    <col min="9982" max="9983" width="7" style="41" customWidth="1"/>
    <col min="9984" max="9991" width="6.6640625" style="41" customWidth="1"/>
    <col min="9992" max="9993" width="9.6640625" style="41" customWidth="1"/>
    <col min="9994" max="10005" width="6.6640625" style="41" customWidth="1"/>
    <col min="10006" max="10010" width="5.6640625" style="41" customWidth="1"/>
    <col min="10011" max="10236" width="11.5546875" style="41"/>
    <col min="10237" max="10237" width="21.33203125" style="41" customWidth="1"/>
    <col min="10238" max="10239" width="7" style="41" customWidth="1"/>
    <col min="10240" max="10247" width="6.6640625" style="41" customWidth="1"/>
    <col min="10248" max="10249" width="9.6640625" style="41" customWidth="1"/>
    <col min="10250" max="10261" width="6.6640625" style="41" customWidth="1"/>
    <col min="10262" max="10266" width="5.6640625" style="41" customWidth="1"/>
    <col min="10267" max="10492" width="11.5546875" style="41"/>
    <col min="10493" max="10493" width="21.33203125" style="41" customWidth="1"/>
    <col min="10494" max="10495" width="7" style="41" customWidth="1"/>
    <col min="10496" max="10503" width="6.6640625" style="41" customWidth="1"/>
    <col min="10504" max="10505" width="9.6640625" style="41" customWidth="1"/>
    <col min="10506" max="10517" width="6.6640625" style="41" customWidth="1"/>
    <col min="10518" max="10522" width="5.6640625" style="41" customWidth="1"/>
    <col min="10523" max="10748" width="11.5546875" style="41"/>
    <col min="10749" max="10749" width="21.33203125" style="41" customWidth="1"/>
    <col min="10750" max="10751" width="7" style="41" customWidth="1"/>
    <col min="10752" max="10759" width="6.6640625" style="41" customWidth="1"/>
    <col min="10760" max="10761" width="9.6640625" style="41" customWidth="1"/>
    <col min="10762" max="10773" width="6.6640625" style="41" customWidth="1"/>
    <col min="10774" max="10778" width="5.6640625" style="41" customWidth="1"/>
    <col min="10779" max="11004" width="11.5546875" style="41"/>
    <col min="11005" max="11005" width="21.33203125" style="41" customWidth="1"/>
    <col min="11006" max="11007" width="7" style="41" customWidth="1"/>
    <col min="11008" max="11015" width="6.6640625" style="41" customWidth="1"/>
    <col min="11016" max="11017" width="9.6640625" style="41" customWidth="1"/>
    <col min="11018" max="11029" width="6.6640625" style="41" customWidth="1"/>
    <col min="11030" max="11034" width="5.6640625" style="41" customWidth="1"/>
    <col min="11035" max="11260" width="11.5546875" style="41"/>
    <col min="11261" max="11261" width="21.33203125" style="41" customWidth="1"/>
    <col min="11262" max="11263" width="7" style="41" customWidth="1"/>
    <col min="11264" max="11271" width="6.6640625" style="41" customWidth="1"/>
    <col min="11272" max="11273" width="9.6640625" style="41" customWidth="1"/>
    <col min="11274" max="11285" width="6.6640625" style="41" customWidth="1"/>
    <col min="11286" max="11290" width="5.6640625" style="41" customWidth="1"/>
    <col min="11291" max="11516" width="11.5546875" style="41"/>
    <col min="11517" max="11517" width="21.33203125" style="41" customWidth="1"/>
    <col min="11518" max="11519" width="7" style="41" customWidth="1"/>
    <col min="11520" max="11527" width="6.6640625" style="41" customWidth="1"/>
    <col min="11528" max="11529" width="9.6640625" style="41" customWidth="1"/>
    <col min="11530" max="11541" width="6.6640625" style="41" customWidth="1"/>
    <col min="11542" max="11546" width="5.6640625" style="41" customWidth="1"/>
    <col min="11547" max="11772" width="11.5546875" style="41"/>
    <col min="11773" max="11773" width="21.33203125" style="41" customWidth="1"/>
    <col min="11774" max="11775" width="7" style="41" customWidth="1"/>
    <col min="11776" max="11783" width="6.6640625" style="41" customWidth="1"/>
    <col min="11784" max="11785" width="9.6640625" style="41" customWidth="1"/>
    <col min="11786" max="11797" width="6.6640625" style="41" customWidth="1"/>
    <col min="11798" max="11802" width="5.6640625" style="41" customWidth="1"/>
    <col min="11803" max="12028" width="11.5546875" style="41"/>
    <col min="12029" max="12029" width="21.33203125" style="41" customWidth="1"/>
    <col min="12030" max="12031" width="7" style="41" customWidth="1"/>
    <col min="12032" max="12039" width="6.6640625" style="41" customWidth="1"/>
    <col min="12040" max="12041" width="9.6640625" style="41" customWidth="1"/>
    <col min="12042" max="12053" width="6.6640625" style="41" customWidth="1"/>
    <col min="12054" max="12058" width="5.6640625" style="41" customWidth="1"/>
    <col min="12059" max="12284" width="11.5546875" style="41"/>
    <col min="12285" max="12285" width="21.33203125" style="41" customWidth="1"/>
    <col min="12286" max="12287" width="7" style="41" customWidth="1"/>
    <col min="12288" max="12295" width="6.6640625" style="41" customWidth="1"/>
    <col min="12296" max="12297" width="9.6640625" style="41" customWidth="1"/>
    <col min="12298" max="12309" width="6.6640625" style="41" customWidth="1"/>
    <col min="12310" max="12314" width="5.6640625" style="41" customWidth="1"/>
    <col min="12315" max="12540" width="11.5546875" style="41"/>
    <col min="12541" max="12541" width="21.33203125" style="41" customWidth="1"/>
    <col min="12542" max="12543" width="7" style="41" customWidth="1"/>
    <col min="12544" max="12551" width="6.6640625" style="41" customWidth="1"/>
    <col min="12552" max="12553" width="9.6640625" style="41" customWidth="1"/>
    <col min="12554" max="12565" width="6.6640625" style="41" customWidth="1"/>
    <col min="12566" max="12570" width="5.6640625" style="41" customWidth="1"/>
    <col min="12571" max="12796" width="11.5546875" style="41"/>
    <col min="12797" max="12797" width="21.33203125" style="41" customWidth="1"/>
    <col min="12798" max="12799" width="7" style="41" customWidth="1"/>
    <col min="12800" max="12807" width="6.6640625" style="41" customWidth="1"/>
    <col min="12808" max="12809" width="9.6640625" style="41" customWidth="1"/>
    <col min="12810" max="12821" width="6.6640625" style="41" customWidth="1"/>
    <col min="12822" max="12826" width="5.6640625" style="41" customWidth="1"/>
    <col min="12827" max="13052" width="11.5546875" style="41"/>
    <col min="13053" max="13053" width="21.33203125" style="41" customWidth="1"/>
    <col min="13054" max="13055" width="7" style="41" customWidth="1"/>
    <col min="13056" max="13063" width="6.6640625" style="41" customWidth="1"/>
    <col min="13064" max="13065" width="9.6640625" style="41" customWidth="1"/>
    <col min="13066" max="13077" width="6.6640625" style="41" customWidth="1"/>
    <col min="13078" max="13082" width="5.6640625" style="41" customWidth="1"/>
    <col min="13083" max="13308" width="11.5546875" style="41"/>
    <col min="13309" max="13309" width="21.33203125" style="41" customWidth="1"/>
    <col min="13310" max="13311" width="7" style="41" customWidth="1"/>
    <col min="13312" max="13319" width="6.6640625" style="41" customWidth="1"/>
    <col min="13320" max="13321" width="9.6640625" style="41" customWidth="1"/>
    <col min="13322" max="13333" width="6.6640625" style="41" customWidth="1"/>
    <col min="13334" max="13338" width="5.6640625" style="41" customWidth="1"/>
    <col min="13339" max="13564" width="11.5546875" style="41"/>
    <col min="13565" max="13565" width="21.33203125" style="41" customWidth="1"/>
    <col min="13566" max="13567" width="7" style="41" customWidth="1"/>
    <col min="13568" max="13575" width="6.6640625" style="41" customWidth="1"/>
    <col min="13576" max="13577" width="9.6640625" style="41" customWidth="1"/>
    <col min="13578" max="13589" width="6.6640625" style="41" customWidth="1"/>
    <col min="13590" max="13594" width="5.6640625" style="41" customWidth="1"/>
    <col min="13595" max="13820" width="11.5546875" style="41"/>
    <col min="13821" max="13821" width="21.33203125" style="41" customWidth="1"/>
    <col min="13822" max="13823" width="7" style="41" customWidth="1"/>
    <col min="13824" max="13831" width="6.6640625" style="41" customWidth="1"/>
    <col min="13832" max="13833" width="9.6640625" style="41" customWidth="1"/>
    <col min="13834" max="13845" width="6.6640625" style="41" customWidth="1"/>
    <col min="13846" max="13850" width="5.6640625" style="41" customWidth="1"/>
    <col min="13851" max="14076" width="11.5546875" style="41"/>
    <col min="14077" max="14077" width="21.33203125" style="41" customWidth="1"/>
    <col min="14078" max="14079" width="7" style="41" customWidth="1"/>
    <col min="14080" max="14087" width="6.6640625" style="41" customWidth="1"/>
    <col min="14088" max="14089" width="9.6640625" style="41" customWidth="1"/>
    <col min="14090" max="14101" width="6.6640625" style="41" customWidth="1"/>
    <col min="14102" max="14106" width="5.6640625" style="41" customWidth="1"/>
    <col min="14107" max="14332" width="11.5546875" style="41"/>
    <col min="14333" max="14333" width="21.33203125" style="41" customWidth="1"/>
    <col min="14334" max="14335" width="7" style="41" customWidth="1"/>
    <col min="14336" max="14343" width="6.6640625" style="41" customWidth="1"/>
    <col min="14344" max="14345" width="9.6640625" style="41" customWidth="1"/>
    <col min="14346" max="14357" width="6.6640625" style="41" customWidth="1"/>
    <col min="14358" max="14362" width="5.6640625" style="41" customWidth="1"/>
    <col min="14363" max="14588" width="11.5546875" style="41"/>
    <col min="14589" max="14589" width="21.33203125" style="41" customWidth="1"/>
    <col min="14590" max="14591" width="7" style="41" customWidth="1"/>
    <col min="14592" max="14599" width="6.6640625" style="41" customWidth="1"/>
    <col min="14600" max="14601" width="9.6640625" style="41" customWidth="1"/>
    <col min="14602" max="14613" width="6.6640625" style="41" customWidth="1"/>
    <col min="14614" max="14618" width="5.6640625" style="41" customWidth="1"/>
    <col min="14619" max="14844" width="11.5546875" style="41"/>
    <col min="14845" max="14845" width="21.33203125" style="41" customWidth="1"/>
    <col min="14846" max="14847" width="7" style="41" customWidth="1"/>
    <col min="14848" max="14855" width="6.6640625" style="41" customWidth="1"/>
    <col min="14856" max="14857" width="9.6640625" style="41" customWidth="1"/>
    <col min="14858" max="14869" width="6.6640625" style="41" customWidth="1"/>
    <col min="14870" max="14874" width="5.6640625" style="41" customWidth="1"/>
    <col min="14875" max="15100" width="11.5546875" style="41"/>
    <col min="15101" max="15101" width="21.33203125" style="41" customWidth="1"/>
    <col min="15102" max="15103" width="7" style="41" customWidth="1"/>
    <col min="15104" max="15111" width="6.6640625" style="41" customWidth="1"/>
    <col min="15112" max="15113" width="9.6640625" style="41" customWidth="1"/>
    <col min="15114" max="15125" width="6.6640625" style="41" customWidth="1"/>
    <col min="15126" max="15130" width="5.6640625" style="41" customWidth="1"/>
    <col min="15131" max="15356" width="11.5546875" style="41"/>
    <col min="15357" max="15357" width="21.33203125" style="41" customWidth="1"/>
    <col min="15358" max="15359" width="7" style="41" customWidth="1"/>
    <col min="15360" max="15367" width="6.6640625" style="41" customWidth="1"/>
    <col min="15368" max="15369" width="9.6640625" style="41" customWidth="1"/>
    <col min="15370" max="15381" width="6.6640625" style="41" customWidth="1"/>
    <col min="15382" max="15386" width="5.6640625" style="41" customWidth="1"/>
    <col min="15387" max="15612" width="11.5546875" style="41"/>
    <col min="15613" max="15613" width="21.33203125" style="41" customWidth="1"/>
    <col min="15614" max="15615" width="7" style="41" customWidth="1"/>
    <col min="15616" max="15623" width="6.6640625" style="41" customWidth="1"/>
    <col min="15624" max="15625" width="9.6640625" style="41" customWidth="1"/>
    <col min="15626" max="15637" width="6.6640625" style="41" customWidth="1"/>
    <col min="15638" max="15642" width="5.6640625" style="41" customWidth="1"/>
    <col min="15643" max="15868" width="11.5546875" style="41"/>
    <col min="15869" max="15869" width="21.33203125" style="41" customWidth="1"/>
    <col min="15870" max="15871" width="7" style="41" customWidth="1"/>
    <col min="15872" max="15879" width="6.6640625" style="41" customWidth="1"/>
    <col min="15880" max="15881" width="9.6640625" style="41" customWidth="1"/>
    <col min="15882" max="15893" width="6.6640625" style="41" customWidth="1"/>
    <col min="15894" max="15898" width="5.6640625" style="41" customWidth="1"/>
    <col min="15899" max="16124" width="11.5546875" style="41"/>
    <col min="16125" max="16125" width="21.33203125" style="41" customWidth="1"/>
    <col min="16126" max="16127" width="7" style="41" customWidth="1"/>
    <col min="16128" max="16135" width="6.6640625" style="41" customWidth="1"/>
    <col min="16136" max="16137" width="9.6640625" style="41" customWidth="1"/>
    <col min="16138" max="16149" width="6.6640625" style="41" customWidth="1"/>
    <col min="16150" max="16154" width="5.6640625" style="41" customWidth="1"/>
    <col min="16155" max="16384" width="11.5546875" style="41"/>
  </cols>
  <sheetData>
    <row r="1" spans="1:33" ht="13.8" x14ac:dyDescent="0.25">
      <c r="A1" s="109" t="s">
        <v>274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93"/>
      <c r="AA1" s="93"/>
    </row>
    <row r="2" spans="1:33" ht="13.8" x14ac:dyDescent="0.25">
      <c r="A2" s="109" t="s">
        <v>270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93"/>
      <c r="AA2" s="93"/>
    </row>
    <row r="3" spans="1:33" ht="13.8" x14ac:dyDescent="0.25">
      <c r="A3" s="110" t="s">
        <v>272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93"/>
      <c r="AA3" s="93"/>
    </row>
    <row r="4" spans="1:33" ht="13.2" x14ac:dyDescent="0.25">
      <c r="A4" s="79"/>
      <c r="B4" s="80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33" ht="12.75" customHeight="1" x14ac:dyDescent="0.25">
      <c r="A5" s="114" t="s">
        <v>173</v>
      </c>
      <c r="B5" s="119" t="s">
        <v>174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</row>
    <row r="6" spans="1:33" ht="20.100000000000001" customHeight="1" x14ac:dyDescent="0.2">
      <c r="A6" s="118"/>
      <c r="B6" s="121" t="s">
        <v>2</v>
      </c>
      <c r="C6" s="122"/>
      <c r="D6" s="114" t="s">
        <v>147</v>
      </c>
      <c r="E6" s="114"/>
      <c r="F6" s="116" t="s">
        <v>153</v>
      </c>
      <c r="G6" s="116"/>
      <c r="H6" s="114" t="s">
        <v>54</v>
      </c>
      <c r="I6" s="114"/>
      <c r="J6" s="116" t="s">
        <v>58</v>
      </c>
      <c r="K6" s="116"/>
      <c r="L6" s="116" t="s">
        <v>124</v>
      </c>
      <c r="M6" s="116"/>
      <c r="N6" s="116" t="s">
        <v>83</v>
      </c>
      <c r="O6" s="116"/>
      <c r="P6" s="114" t="s">
        <v>62</v>
      </c>
      <c r="Q6" s="114"/>
      <c r="R6" s="116" t="s">
        <v>159</v>
      </c>
      <c r="S6" s="116"/>
      <c r="T6" s="116" t="s">
        <v>175</v>
      </c>
      <c r="U6" s="116"/>
      <c r="V6" s="114" t="s">
        <v>154</v>
      </c>
      <c r="W6" s="114"/>
      <c r="X6" s="116" t="s">
        <v>135</v>
      </c>
      <c r="Y6" s="116"/>
      <c r="Z6" s="116" t="s">
        <v>176</v>
      </c>
      <c r="AA6" s="116"/>
      <c r="AB6" s="47"/>
      <c r="AC6" s="47"/>
    </row>
    <row r="7" spans="1:33" ht="20.100000000000001" customHeight="1" x14ac:dyDescent="0.2">
      <c r="A7" s="115"/>
      <c r="B7" s="123"/>
      <c r="C7" s="124"/>
      <c r="D7" s="115"/>
      <c r="E7" s="115"/>
      <c r="F7" s="117"/>
      <c r="G7" s="117"/>
      <c r="H7" s="115"/>
      <c r="I7" s="115"/>
      <c r="J7" s="117"/>
      <c r="K7" s="117"/>
      <c r="L7" s="117"/>
      <c r="M7" s="117"/>
      <c r="N7" s="117"/>
      <c r="O7" s="117"/>
      <c r="P7" s="115"/>
      <c r="Q7" s="115"/>
      <c r="R7" s="117"/>
      <c r="S7" s="117"/>
      <c r="T7" s="117"/>
      <c r="U7" s="117"/>
      <c r="V7" s="115"/>
      <c r="W7" s="115"/>
      <c r="X7" s="117"/>
      <c r="Y7" s="117"/>
      <c r="Z7" s="117"/>
      <c r="AA7" s="117"/>
      <c r="AB7" s="47"/>
      <c r="AC7" s="47"/>
      <c r="AE7" s="41" t="s">
        <v>268</v>
      </c>
    </row>
    <row r="8" spans="1:33" ht="12.9" customHeight="1" x14ac:dyDescent="0.25">
      <c r="A8" s="81"/>
      <c r="B8" s="82" t="s">
        <v>19</v>
      </c>
      <c r="C8" s="78" t="s">
        <v>20</v>
      </c>
      <c r="D8" s="77" t="s">
        <v>19</v>
      </c>
      <c r="E8" s="77" t="s">
        <v>20</v>
      </c>
      <c r="F8" s="77" t="s">
        <v>19</v>
      </c>
      <c r="G8" s="77" t="s">
        <v>20</v>
      </c>
      <c r="H8" s="77" t="s">
        <v>19</v>
      </c>
      <c r="I8" s="77" t="s">
        <v>20</v>
      </c>
      <c r="J8" s="77" t="s">
        <v>177</v>
      </c>
      <c r="K8" s="77" t="s">
        <v>20</v>
      </c>
      <c r="L8" s="77" t="s">
        <v>19</v>
      </c>
      <c r="M8" s="77" t="s">
        <v>20</v>
      </c>
      <c r="N8" s="77" t="s">
        <v>19</v>
      </c>
      <c r="O8" s="77" t="s">
        <v>20</v>
      </c>
      <c r="P8" s="77" t="s">
        <v>19</v>
      </c>
      <c r="Q8" s="77" t="s">
        <v>20</v>
      </c>
      <c r="R8" s="77" t="s">
        <v>19</v>
      </c>
      <c r="S8" s="77" t="s">
        <v>20</v>
      </c>
      <c r="T8" s="77" t="s">
        <v>19</v>
      </c>
      <c r="U8" s="77" t="s">
        <v>20</v>
      </c>
      <c r="V8" s="77" t="s">
        <v>19</v>
      </c>
      <c r="W8" s="77" t="s">
        <v>20</v>
      </c>
      <c r="X8" s="77" t="s">
        <v>19</v>
      </c>
      <c r="Y8" s="77" t="s">
        <v>20</v>
      </c>
      <c r="Z8" s="77" t="s">
        <v>19</v>
      </c>
      <c r="AA8" s="77" t="s">
        <v>20</v>
      </c>
      <c r="AB8" s="47"/>
      <c r="AC8" s="47"/>
    </row>
    <row r="9" spans="1:33" s="45" customFormat="1" ht="12.9" customHeight="1" x14ac:dyDescent="0.25">
      <c r="A9" s="83" t="s">
        <v>178</v>
      </c>
      <c r="B9" s="82">
        <f>SUM(B10+B31+B47+B56+B67+B79+B91+B98)</f>
        <v>5135</v>
      </c>
      <c r="C9" s="84">
        <f t="shared" ref="C9:C40" si="0">SUM(B9/AG9*100000)</f>
        <v>208.07796338881403</v>
      </c>
      <c r="D9" s="78">
        <f>SUM(D10+D31+D47+D56+D67+D79+D91+D98)</f>
        <v>1670</v>
      </c>
      <c r="E9" s="84">
        <f t="shared" ref="E9:E40" si="1">SUM(D9/AG9*100000)</f>
        <v>67.670924802204368</v>
      </c>
      <c r="F9" s="78">
        <f>SUM(F10+F31+F47+F56+F67+F79+F91+F98)</f>
        <v>1044</v>
      </c>
      <c r="G9" s="84">
        <f t="shared" ref="G9:G40" si="2">SUM(F9/AG9*100000)</f>
        <v>42.304458379342137</v>
      </c>
      <c r="H9" s="78">
        <f>SUM(H10+H31+H47+H56+H67+H79+H91+H98)</f>
        <v>424</v>
      </c>
      <c r="I9" s="84">
        <f t="shared" ref="I9:I40" si="3">SUM(H9/AG9*100000)</f>
        <v>17.18112102762554</v>
      </c>
      <c r="J9" s="78">
        <f>SUM(J10+J31+J47+J56+J67+J79+J91+J98)</f>
        <v>231</v>
      </c>
      <c r="K9" s="84">
        <f t="shared" ref="K9:K40" si="4">SUM(J9/AG9*100000)</f>
        <v>9.3604692391073119</v>
      </c>
      <c r="L9" s="78">
        <f>SUM(L10+L31+L47+L56+L67+L79+L91+L98)</f>
        <v>141</v>
      </c>
      <c r="M9" s="84">
        <f t="shared" ref="M9:M40" si="5">SUM(L9/AG9*100000)</f>
        <v>5.7135331719226441</v>
      </c>
      <c r="N9" s="78">
        <f>SUM(N10+N31+N47+N56+N67+N79+N91+N98)</f>
        <v>131</v>
      </c>
      <c r="O9" s="84">
        <f t="shared" ref="O9:O40" si="6">SUM(N9/AG9*100000)</f>
        <v>5.3083180533465706</v>
      </c>
      <c r="P9" s="78">
        <f>SUM(P10+P31+P47+P56+P67+P79+P91+P98)</f>
        <v>129</v>
      </c>
      <c r="Q9" s="84">
        <f t="shared" ref="Q9:Q40" si="7">SUM(P9/AG9*100000)</f>
        <v>5.2272750296313557</v>
      </c>
      <c r="R9" s="78">
        <f>SUM(R10+R31+R47+R56+R67+R79+R91+R98)</f>
        <v>129</v>
      </c>
      <c r="S9" s="84">
        <f t="shared" ref="S9:S40" si="8">SUM(R9/AG9*100000)</f>
        <v>5.2272750296313557</v>
      </c>
      <c r="T9" s="78">
        <f>SUM(T10+T31+T47+T56+T67+T79+T91+T98)</f>
        <v>117</v>
      </c>
      <c r="U9" s="84">
        <f t="shared" ref="U9:U40" si="9">SUM(T9/AG9*100000)</f>
        <v>4.7410168873400664</v>
      </c>
      <c r="V9" s="78">
        <f>SUM(V10+V31+V47+V56+V67+V79+V91+V98)</f>
        <v>116</v>
      </c>
      <c r="W9" s="84">
        <f t="shared" ref="W9:W40" si="10">SUM(V9/AG9*100000)</f>
        <v>4.7004953754824594</v>
      </c>
      <c r="X9" s="78">
        <f>SUM(X10+X31+X47+X56+X67+X79+X91+X98)</f>
        <v>115</v>
      </c>
      <c r="Y9" s="84">
        <f t="shared" ref="Y9:Y40" si="11">SUM(X9/AG9*100000)</f>
        <v>4.6599738636248516</v>
      </c>
      <c r="Z9" s="78">
        <f>SUM(Z10+Z31+Z47+Z56+Z67+Z79+Z91+Z98)</f>
        <v>888</v>
      </c>
      <c r="AA9" s="84">
        <f t="shared" ref="AA9:AA40" si="12">SUM(Z9/AG9*100000)</f>
        <v>35.983102529555374</v>
      </c>
      <c r="AB9" s="75"/>
      <c r="AC9" s="75"/>
      <c r="AE9" s="45" t="s">
        <v>178</v>
      </c>
      <c r="AG9" s="51">
        <v>2467825</v>
      </c>
    </row>
    <row r="10" spans="1:33" s="45" customFormat="1" ht="12.9" customHeight="1" x14ac:dyDescent="0.25">
      <c r="A10" s="83" t="s">
        <v>179</v>
      </c>
      <c r="B10" s="85">
        <f>SUM(D10+F10+H10+J10+L10+N10+P10+R10+T10+V10+X10+Z10)</f>
        <v>2050</v>
      </c>
      <c r="C10" s="84">
        <f t="shared" si="0"/>
        <v>256.90542997823195</v>
      </c>
      <c r="D10" s="78">
        <v>674</v>
      </c>
      <c r="E10" s="84">
        <f t="shared" si="1"/>
        <v>84.465492587965045</v>
      </c>
      <c r="F10" s="78">
        <v>375</v>
      </c>
      <c r="G10" s="84">
        <f t="shared" si="2"/>
        <v>46.994895727725357</v>
      </c>
      <c r="H10" s="78">
        <v>180</v>
      </c>
      <c r="I10" s="84">
        <f t="shared" si="3"/>
        <v>22.557549949308175</v>
      </c>
      <c r="J10" s="78">
        <v>93</v>
      </c>
      <c r="K10" s="84">
        <f t="shared" si="4"/>
        <v>11.65473414047589</v>
      </c>
      <c r="L10" s="78">
        <v>61</v>
      </c>
      <c r="M10" s="84">
        <f t="shared" si="5"/>
        <v>7.6445030383766577</v>
      </c>
      <c r="N10" s="78">
        <v>47</v>
      </c>
      <c r="O10" s="84">
        <f t="shared" si="6"/>
        <v>5.8900269312082454</v>
      </c>
      <c r="P10" s="78">
        <v>59</v>
      </c>
      <c r="Q10" s="84">
        <f t="shared" si="7"/>
        <v>7.3938635944954569</v>
      </c>
      <c r="R10" s="78">
        <v>72</v>
      </c>
      <c r="S10" s="84">
        <f t="shared" si="8"/>
        <v>9.0230199797232693</v>
      </c>
      <c r="T10" s="78">
        <v>42</v>
      </c>
      <c r="U10" s="84">
        <f t="shared" si="9"/>
        <v>5.2634283215052404</v>
      </c>
      <c r="V10" s="78">
        <v>43</v>
      </c>
      <c r="W10" s="84">
        <f t="shared" si="10"/>
        <v>5.3887480434458412</v>
      </c>
      <c r="X10" s="86">
        <v>48</v>
      </c>
      <c r="Y10" s="84">
        <f t="shared" si="11"/>
        <v>6.0153466531488462</v>
      </c>
      <c r="Z10" s="78">
        <v>356</v>
      </c>
      <c r="AA10" s="84">
        <f t="shared" si="12"/>
        <v>44.61382101085394</v>
      </c>
      <c r="AB10" s="75"/>
      <c r="AC10" s="75"/>
      <c r="AE10" s="45" t="s">
        <v>179</v>
      </c>
      <c r="AG10" s="51">
        <v>797959</v>
      </c>
    </row>
    <row r="11" spans="1:33" ht="12.9" customHeight="1" x14ac:dyDescent="0.25">
      <c r="A11" s="81" t="s">
        <v>179</v>
      </c>
      <c r="B11" s="85">
        <f t="shared" ref="B11:B74" si="13">SUM(D11+F11+H11+J11+L11+N11+P11+R11+T11+V11+X11+Z11)</f>
        <v>675</v>
      </c>
      <c r="C11" s="84">
        <f t="shared" si="0"/>
        <v>405.27883183630337</v>
      </c>
      <c r="D11" s="77">
        <v>239</v>
      </c>
      <c r="E11" s="87">
        <f t="shared" si="1"/>
        <v>143.49872712426151</v>
      </c>
      <c r="F11" s="77">
        <v>112</v>
      </c>
      <c r="G11" s="87">
        <f t="shared" si="2"/>
        <v>67.246265430616262</v>
      </c>
      <c r="H11" s="77">
        <v>58</v>
      </c>
      <c r="I11" s="87">
        <f t="shared" si="3"/>
        <v>34.823958883711995</v>
      </c>
      <c r="J11" s="77">
        <v>35</v>
      </c>
      <c r="K11" s="87">
        <f t="shared" si="4"/>
        <v>21.01445794706758</v>
      </c>
      <c r="L11" s="77">
        <v>14</v>
      </c>
      <c r="M11" s="87">
        <f t="shared" si="5"/>
        <v>8.4057831788270327</v>
      </c>
      <c r="N11" s="77">
        <v>17</v>
      </c>
      <c r="O11" s="87">
        <f t="shared" si="6"/>
        <v>10.207022431432826</v>
      </c>
      <c r="P11" s="77">
        <v>14</v>
      </c>
      <c r="Q11" s="87">
        <f t="shared" si="7"/>
        <v>8.4057831788270327</v>
      </c>
      <c r="R11" s="77">
        <v>26</v>
      </c>
      <c r="S11" s="87">
        <f t="shared" si="8"/>
        <v>15.610740189250205</v>
      </c>
      <c r="T11" s="77">
        <v>13</v>
      </c>
      <c r="U11" s="87">
        <f t="shared" si="9"/>
        <v>7.8053700946251023</v>
      </c>
      <c r="V11" s="77">
        <v>11</v>
      </c>
      <c r="W11" s="87">
        <f t="shared" si="10"/>
        <v>6.6045439262212398</v>
      </c>
      <c r="X11" s="88">
        <v>19</v>
      </c>
      <c r="Y11" s="87">
        <f t="shared" si="11"/>
        <v>11.407848599836688</v>
      </c>
      <c r="Z11" s="77">
        <v>117</v>
      </c>
      <c r="AA11" s="87">
        <f t="shared" si="12"/>
        <v>70.248330851625909</v>
      </c>
      <c r="AB11" s="89"/>
      <c r="AC11" s="89"/>
      <c r="AE11" s="41" t="s">
        <v>180</v>
      </c>
      <c r="AG11" s="90">
        <v>166552</v>
      </c>
    </row>
    <row r="12" spans="1:33" ht="12.9" customHeight="1" x14ac:dyDescent="0.25">
      <c r="A12" s="81" t="s">
        <v>181</v>
      </c>
      <c r="B12" s="85">
        <f t="shared" si="13"/>
        <v>86</v>
      </c>
      <c r="C12" s="84">
        <f t="shared" si="0"/>
        <v>259.24697796400687</v>
      </c>
      <c r="D12" s="77">
        <v>32</v>
      </c>
      <c r="E12" s="87">
        <f t="shared" si="1"/>
        <v>96.463991800560692</v>
      </c>
      <c r="F12" s="77">
        <v>13</v>
      </c>
      <c r="G12" s="87">
        <f t="shared" si="2"/>
        <v>39.188496668977784</v>
      </c>
      <c r="H12" s="77">
        <v>4</v>
      </c>
      <c r="I12" s="87">
        <f t="shared" si="3"/>
        <v>12.057998975070086</v>
      </c>
      <c r="J12" s="77">
        <v>5</v>
      </c>
      <c r="K12" s="87">
        <f t="shared" si="4"/>
        <v>15.072498718837608</v>
      </c>
      <c r="L12" s="77">
        <v>0</v>
      </c>
      <c r="M12" s="87">
        <f t="shared" si="5"/>
        <v>0</v>
      </c>
      <c r="N12" s="77">
        <v>1</v>
      </c>
      <c r="O12" s="87">
        <f t="shared" si="6"/>
        <v>3.0144997437675216</v>
      </c>
      <c r="P12" s="77">
        <v>3</v>
      </c>
      <c r="Q12" s="87">
        <f t="shared" si="7"/>
        <v>9.0434992313025653</v>
      </c>
      <c r="R12" s="77">
        <v>4</v>
      </c>
      <c r="S12" s="87">
        <f t="shared" si="8"/>
        <v>12.057998975070086</v>
      </c>
      <c r="T12" s="77">
        <v>2</v>
      </c>
      <c r="U12" s="87">
        <f t="shared" si="9"/>
        <v>6.0289994875350432</v>
      </c>
      <c r="V12" s="77">
        <v>1</v>
      </c>
      <c r="W12" s="87">
        <f t="shared" si="10"/>
        <v>3.0144997437675216</v>
      </c>
      <c r="X12" s="88">
        <v>4</v>
      </c>
      <c r="Y12" s="87">
        <f t="shared" si="11"/>
        <v>12.057998975070086</v>
      </c>
      <c r="Z12" s="77">
        <v>17</v>
      </c>
      <c r="AA12" s="87">
        <f t="shared" si="12"/>
        <v>51.246495644047869</v>
      </c>
      <c r="AB12" s="89"/>
      <c r="AC12" s="89"/>
      <c r="AE12" s="41" t="s">
        <v>181</v>
      </c>
      <c r="AG12" s="90">
        <v>33173</v>
      </c>
    </row>
    <row r="13" spans="1:33" ht="12.9" customHeight="1" x14ac:dyDescent="0.25">
      <c r="A13" s="81" t="s">
        <v>182</v>
      </c>
      <c r="B13" s="85">
        <f t="shared" si="13"/>
        <v>210</v>
      </c>
      <c r="C13" s="84">
        <f t="shared" si="0"/>
        <v>178.56687329404863</v>
      </c>
      <c r="D13" s="77">
        <v>65</v>
      </c>
      <c r="E13" s="87">
        <f t="shared" si="1"/>
        <v>55.270698876729334</v>
      </c>
      <c r="F13" s="77">
        <v>43</v>
      </c>
      <c r="G13" s="87">
        <f t="shared" si="2"/>
        <v>36.563693103067095</v>
      </c>
      <c r="H13" s="77">
        <v>19</v>
      </c>
      <c r="I13" s="87">
        <f t="shared" si="3"/>
        <v>16.156050440890112</v>
      </c>
      <c r="J13" s="77">
        <v>9</v>
      </c>
      <c r="K13" s="87">
        <f t="shared" si="4"/>
        <v>7.6528659983163694</v>
      </c>
      <c r="L13" s="77">
        <v>7</v>
      </c>
      <c r="M13" s="87">
        <f t="shared" si="5"/>
        <v>5.9522291098016202</v>
      </c>
      <c r="N13" s="77">
        <v>10</v>
      </c>
      <c r="O13" s="87">
        <f t="shared" si="6"/>
        <v>8.503184442573744</v>
      </c>
      <c r="P13" s="77">
        <v>6</v>
      </c>
      <c r="Q13" s="87">
        <f t="shared" si="7"/>
        <v>5.1019106655442457</v>
      </c>
      <c r="R13" s="77">
        <v>3</v>
      </c>
      <c r="S13" s="87">
        <f t="shared" si="8"/>
        <v>2.5509553327721228</v>
      </c>
      <c r="T13" s="77">
        <v>6</v>
      </c>
      <c r="U13" s="87">
        <f t="shared" si="9"/>
        <v>5.1019106655442457</v>
      </c>
      <c r="V13" s="77">
        <v>3</v>
      </c>
      <c r="W13" s="87">
        <f t="shared" si="10"/>
        <v>2.5509553327721228</v>
      </c>
      <c r="X13" s="88">
        <v>6</v>
      </c>
      <c r="Y13" s="87">
        <f t="shared" si="11"/>
        <v>5.1019106655442457</v>
      </c>
      <c r="Z13" s="77">
        <v>33</v>
      </c>
      <c r="AA13" s="87">
        <f t="shared" si="12"/>
        <v>28.060508660493351</v>
      </c>
      <c r="AB13" s="89"/>
      <c r="AC13" s="89"/>
      <c r="AE13" s="41" t="s">
        <v>182</v>
      </c>
      <c r="AG13" s="90">
        <v>117603</v>
      </c>
    </row>
    <row r="14" spans="1:33" ht="12.9" customHeight="1" x14ac:dyDescent="0.25">
      <c r="A14" s="81" t="s">
        <v>183</v>
      </c>
      <c r="B14" s="85">
        <f t="shared" si="13"/>
        <v>58</v>
      </c>
      <c r="C14" s="84">
        <f t="shared" si="0"/>
        <v>312.80336533275806</v>
      </c>
      <c r="D14" s="77">
        <v>29</v>
      </c>
      <c r="E14" s="87">
        <f t="shared" si="1"/>
        <v>156.40168266637903</v>
      </c>
      <c r="F14" s="77">
        <v>11</v>
      </c>
      <c r="G14" s="87">
        <f t="shared" si="2"/>
        <v>59.324776183798946</v>
      </c>
      <c r="H14" s="77">
        <v>7</v>
      </c>
      <c r="I14" s="87">
        <f t="shared" si="3"/>
        <v>37.752130298781147</v>
      </c>
      <c r="J14" s="77">
        <v>2</v>
      </c>
      <c r="K14" s="87">
        <f t="shared" si="4"/>
        <v>10.7863229425089</v>
      </c>
      <c r="L14" s="77">
        <v>1</v>
      </c>
      <c r="M14" s="87">
        <f t="shared" si="5"/>
        <v>5.3931614712544498</v>
      </c>
      <c r="N14" s="77">
        <v>0</v>
      </c>
      <c r="O14" s="87">
        <f t="shared" si="6"/>
        <v>0</v>
      </c>
      <c r="P14" s="77">
        <v>0</v>
      </c>
      <c r="Q14" s="87">
        <f t="shared" si="7"/>
        <v>0</v>
      </c>
      <c r="R14" s="77">
        <v>1</v>
      </c>
      <c r="S14" s="87">
        <f t="shared" si="8"/>
        <v>5.3931614712544498</v>
      </c>
      <c r="T14" s="77">
        <v>1</v>
      </c>
      <c r="U14" s="87">
        <f t="shared" si="9"/>
        <v>5.3931614712544498</v>
      </c>
      <c r="V14" s="77">
        <v>0</v>
      </c>
      <c r="W14" s="87">
        <f t="shared" si="10"/>
        <v>0</v>
      </c>
      <c r="X14" s="88">
        <v>0</v>
      </c>
      <c r="Y14" s="87">
        <f t="shared" si="11"/>
        <v>0</v>
      </c>
      <c r="Z14" s="77">
        <v>6</v>
      </c>
      <c r="AA14" s="87">
        <f t="shared" si="12"/>
        <v>32.358968827526695</v>
      </c>
      <c r="AB14" s="89"/>
      <c r="AC14" s="89"/>
      <c r="AE14" s="41" t="s">
        <v>183</v>
      </c>
      <c r="AG14" s="90">
        <v>18542</v>
      </c>
    </row>
    <row r="15" spans="1:33" ht="12.9" customHeight="1" x14ac:dyDescent="0.25">
      <c r="A15" s="81" t="s">
        <v>184</v>
      </c>
      <c r="B15" s="85">
        <f t="shared" si="13"/>
        <v>14</v>
      </c>
      <c r="C15" s="84">
        <f t="shared" si="0"/>
        <v>152.70506108202443</v>
      </c>
      <c r="D15" s="77">
        <v>2</v>
      </c>
      <c r="E15" s="87">
        <f t="shared" si="1"/>
        <v>21.815008726003491</v>
      </c>
      <c r="F15" s="77">
        <v>3</v>
      </c>
      <c r="G15" s="87">
        <f t="shared" si="2"/>
        <v>32.72251308900524</v>
      </c>
      <c r="H15" s="77">
        <v>0</v>
      </c>
      <c r="I15" s="87">
        <f t="shared" si="3"/>
        <v>0</v>
      </c>
      <c r="J15" s="77">
        <v>1</v>
      </c>
      <c r="K15" s="87">
        <f t="shared" si="4"/>
        <v>10.907504363001745</v>
      </c>
      <c r="L15" s="77">
        <v>2</v>
      </c>
      <c r="M15" s="87">
        <f t="shared" si="5"/>
        <v>21.815008726003491</v>
      </c>
      <c r="N15" s="77">
        <v>0</v>
      </c>
      <c r="O15" s="87">
        <f t="shared" si="6"/>
        <v>0</v>
      </c>
      <c r="P15" s="77">
        <v>1</v>
      </c>
      <c r="Q15" s="87">
        <f t="shared" si="7"/>
        <v>10.907504363001745</v>
      </c>
      <c r="R15" s="77">
        <v>1</v>
      </c>
      <c r="S15" s="87">
        <f t="shared" si="8"/>
        <v>10.907504363001745</v>
      </c>
      <c r="T15" s="77">
        <v>0</v>
      </c>
      <c r="U15" s="87">
        <f t="shared" si="9"/>
        <v>0</v>
      </c>
      <c r="V15" s="77">
        <v>1</v>
      </c>
      <c r="W15" s="87">
        <f t="shared" si="10"/>
        <v>10.907504363001745</v>
      </c>
      <c r="X15" s="88">
        <v>0</v>
      </c>
      <c r="Y15" s="87">
        <f t="shared" si="11"/>
        <v>0</v>
      </c>
      <c r="Z15" s="77">
        <v>3</v>
      </c>
      <c r="AA15" s="87">
        <f t="shared" si="12"/>
        <v>32.72251308900524</v>
      </c>
      <c r="AB15" s="89"/>
      <c r="AC15" s="89"/>
      <c r="AE15" s="41" t="s">
        <v>184</v>
      </c>
      <c r="AG15" s="90">
        <v>9168</v>
      </c>
    </row>
    <row r="16" spans="1:33" ht="12.9" customHeight="1" x14ac:dyDescent="0.25">
      <c r="A16" s="81" t="s">
        <v>185</v>
      </c>
      <c r="B16" s="85">
        <f t="shared" si="13"/>
        <v>43</v>
      </c>
      <c r="C16" s="84">
        <f t="shared" si="0"/>
        <v>139.51073908247358</v>
      </c>
      <c r="D16" s="77">
        <v>9</v>
      </c>
      <c r="E16" s="87">
        <f t="shared" si="1"/>
        <v>29.199922133540976</v>
      </c>
      <c r="F16" s="77">
        <v>9</v>
      </c>
      <c r="G16" s="87">
        <f t="shared" si="2"/>
        <v>29.199922133540976</v>
      </c>
      <c r="H16" s="77">
        <v>5</v>
      </c>
      <c r="I16" s="87">
        <f t="shared" si="3"/>
        <v>16.222178963078321</v>
      </c>
      <c r="J16" s="77">
        <v>0</v>
      </c>
      <c r="K16" s="87">
        <f t="shared" si="4"/>
        <v>0</v>
      </c>
      <c r="L16" s="77">
        <v>1</v>
      </c>
      <c r="M16" s="87">
        <f t="shared" si="5"/>
        <v>3.2444357926156639</v>
      </c>
      <c r="N16" s="77">
        <v>2</v>
      </c>
      <c r="O16" s="87">
        <f t="shared" si="6"/>
        <v>6.4888715852313279</v>
      </c>
      <c r="P16" s="77">
        <v>1</v>
      </c>
      <c r="Q16" s="87">
        <f t="shared" si="7"/>
        <v>3.2444357926156639</v>
      </c>
      <c r="R16" s="77">
        <v>0</v>
      </c>
      <c r="S16" s="87">
        <f t="shared" si="8"/>
        <v>0</v>
      </c>
      <c r="T16" s="77">
        <v>3</v>
      </c>
      <c r="U16" s="87">
        <f t="shared" si="9"/>
        <v>9.7333073778469927</v>
      </c>
      <c r="V16" s="77">
        <v>2</v>
      </c>
      <c r="W16" s="87">
        <f t="shared" si="10"/>
        <v>6.4888715852313279</v>
      </c>
      <c r="X16" s="88">
        <v>2</v>
      </c>
      <c r="Y16" s="87">
        <f t="shared" si="11"/>
        <v>6.4888715852313279</v>
      </c>
      <c r="Z16" s="77">
        <v>9</v>
      </c>
      <c r="AA16" s="87">
        <f t="shared" si="12"/>
        <v>29.199922133540976</v>
      </c>
      <c r="AB16" s="89"/>
      <c r="AC16" s="89"/>
      <c r="AE16" s="41" t="s">
        <v>185</v>
      </c>
      <c r="AG16" s="90">
        <v>30822</v>
      </c>
    </row>
    <row r="17" spans="1:33" ht="12.9" customHeight="1" x14ac:dyDescent="0.25">
      <c r="A17" s="81" t="s">
        <v>186</v>
      </c>
      <c r="B17" s="85">
        <f t="shared" si="13"/>
        <v>29</v>
      </c>
      <c r="C17" s="84">
        <f t="shared" si="0"/>
        <v>198.23637979356073</v>
      </c>
      <c r="D17" s="77">
        <v>5</v>
      </c>
      <c r="E17" s="87">
        <f t="shared" si="1"/>
        <v>34.178686171303575</v>
      </c>
      <c r="F17" s="77">
        <v>1</v>
      </c>
      <c r="G17" s="87">
        <f t="shared" si="2"/>
        <v>6.8357372342607157</v>
      </c>
      <c r="H17" s="77">
        <v>1</v>
      </c>
      <c r="I17" s="87">
        <f t="shared" si="3"/>
        <v>6.8357372342607157</v>
      </c>
      <c r="J17" s="77">
        <v>1</v>
      </c>
      <c r="K17" s="87">
        <f t="shared" si="4"/>
        <v>6.8357372342607157</v>
      </c>
      <c r="L17" s="77">
        <v>0</v>
      </c>
      <c r="M17" s="87">
        <f t="shared" si="5"/>
        <v>0</v>
      </c>
      <c r="N17" s="77">
        <v>0</v>
      </c>
      <c r="O17" s="87">
        <f t="shared" si="6"/>
        <v>0</v>
      </c>
      <c r="P17" s="77">
        <v>0</v>
      </c>
      <c r="Q17" s="87">
        <f t="shared" si="7"/>
        <v>0</v>
      </c>
      <c r="R17" s="77">
        <v>2</v>
      </c>
      <c r="S17" s="87">
        <f t="shared" si="8"/>
        <v>13.671474468521431</v>
      </c>
      <c r="T17" s="77">
        <v>3</v>
      </c>
      <c r="U17" s="87">
        <f t="shared" si="9"/>
        <v>20.507211702782143</v>
      </c>
      <c r="V17" s="77">
        <v>2</v>
      </c>
      <c r="W17" s="87">
        <f t="shared" si="10"/>
        <v>13.671474468521431</v>
      </c>
      <c r="X17" s="88">
        <v>0</v>
      </c>
      <c r="Y17" s="87">
        <f t="shared" si="11"/>
        <v>0</v>
      </c>
      <c r="Z17" s="77">
        <v>14</v>
      </c>
      <c r="AA17" s="87">
        <f t="shared" si="12"/>
        <v>95.700321279650012</v>
      </c>
      <c r="AB17" s="89"/>
      <c r="AC17" s="89"/>
      <c r="AE17" s="41" t="s">
        <v>186</v>
      </c>
      <c r="AG17" s="90">
        <v>14629</v>
      </c>
    </row>
    <row r="18" spans="1:33" ht="12.9" customHeight="1" x14ac:dyDescent="0.25">
      <c r="A18" s="81" t="s">
        <v>187</v>
      </c>
      <c r="B18" s="85">
        <f t="shared" si="13"/>
        <v>139</v>
      </c>
      <c r="C18" s="84">
        <f t="shared" si="0"/>
        <v>211.15634684328856</v>
      </c>
      <c r="D18" s="77">
        <v>45</v>
      </c>
      <c r="E18" s="87">
        <f t="shared" si="1"/>
        <v>68.359968402503497</v>
      </c>
      <c r="F18" s="77">
        <v>29</v>
      </c>
      <c r="G18" s="87">
        <f t="shared" si="2"/>
        <v>44.054201859391142</v>
      </c>
      <c r="H18" s="77">
        <v>13</v>
      </c>
      <c r="I18" s="87">
        <f t="shared" si="3"/>
        <v>19.748435316278787</v>
      </c>
      <c r="J18" s="77">
        <v>6</v>
      </c>
      <c r="K18" s="87">
        <f t="shared" si="4"/>
        <v>9.1146624536671332</v>
      </c>
      <c r="L18" s="77">
        <v>9</v>
      </c>
      <c r="M18" s="87">
        <f t="shared" si="5"/>
        <v>13.671993680500698</v>
      </c>
      <c r="N18" s="77">
        <v>3</v>
      </c>
      <c r="O18" s="87">
        <f t="shared" si="6"/>
        <v>4.5573312268335666</v>
      </c>
      <c r="P18" s="77">
        <v>2</v>
      </c>
      <c r="Q18" s="87">
        <f t="shared" si="7"/>
        <v>3.038220817889044</v>
      </c>
      <c r="R18" s="77">
        <v>6</v>
      </c>
      <c r="S18" s="87">
        <f t="shared" si="8"/>
        <v>9.1146624536671332</v>
      </c>
      <c r="T18" s="77">
        <v>1</v>
      </c>
      <c r="U18" s="87">
        <f t="shared" si="9"/>
        <v>1.519110408944522</v>
      </c>
      <c r="V18" s="77">
        <v>7</v>
      </c>
      <c r="W18" s="87">
        <f t="shared" si="10"/>
        <v>10.633772862611655</v>
      </c>
      <c r="X18" s="88">
        <v>3</v>
      </c>
      <c r="Y18" s="87">
        <f t="shared" si="11"/>
        <v>4.5573312268335666</v>
      </c>
      <c r="Z18" s="77">
        <v>15</v>
      </c>
      <c r="AA18" s="87">
        <f t="shared" si="12"/>
        <v>22.786656134167831</v>
      </c>
      <c r="AB18" s="89"/>
      <c r="AC18" s="89"/>
      <c r="AE18" s="41" t="s">
        <v>187</v>
      </c>
      <c r="AG18" s="90">
        <v>65828</v>
      </c>
    </row>
    <row r="19" spans="1:33" ht="12.9" customHeight="1" x14ac:dyDescent="0.25">
      <c r="A19" s="81" t="s">
        <v>188</v>
      </c>
      <c r="B19" s="85">
        <f t="shared" si="13"/>
        <v>57</v>
      </c>
      <c r="C19" s="84">
        <f t="shared" si="0"/>
        <v>199.39830686349961</v>
      </c>
      <c r="D19" s="77">
        <v>19</v>
      </c>
      <c r="E19" s="87">
        <f t="shared" si="1"/>
        <v>66.466102287833209</v>
      </c>
      <c r="F19" s="77">
        <v>10</v>
      </c>
      <c r="G19" s="87">
        <f t="shared" si="2"/>
        <v>34.982159098859583</v>
      </c>
      <c r="H19" s="77">
        <v>7</v>
      </c>
      <c r="I19" s="87">
        <f t="shared" si="3"/>
        <v>24.487511369201709</v>
      </c>
      <c r="J19" s="77">
        <v>2</v>
      </c>
      <c r="K19" s="87">
        <f t="shared" si="4"/>
        <v>6.9964318197719164</v>
      </c>
      <c r="L19" s="77">
        <v>3</v>
      </c>
      <c r="M19" s="87">
        <f t="shared" si="5"/>
        <v>10.494647729657874</v>
      </c>
      <c r="N19" s="77">
        <v>0</v>
      </c>
      <c r="O19" s="87">
        <f t="shared" si="6"/>
        <v>0</v>
      </c>
      <c r="P19" s="77">
        <v>2</v>
      </c>
      <c r="Q19" s="87">
        <f t="shared" si="7"/>
        <v>6.9964318197719164</v>
      </c>
      <c r="R19" s="77">
        <v>0</v>
      </c>
      <c r="S19" s="87">
        <f t="shared" si="8"/>
        <v>0</v>
      </c>
      <c r="T19" s="77">
        <v>0</v>
      </c>
      <c r="U19" s="87">
        <f t="shared" si="9"/>
        <v>0</v>
      </c>
      <c r="V19" s="77">
        <v>1</v>
      </c>
      <c r="W19" s="87">
        <f t="shared" si="10"/>
        <v>3.4982159098859582</v>
      </c>
      <c r="X19" s="88">
        <v>3</v>
      </c>
      <c r="Y19" s="87">
        <f t="shared" si="11"/>
        <v>10.494647729657874</v>
      </c>
      <c r="Z19" s="77">
        <v>10</v>
      </c>
      <c r="AA19" s="87">
        <f t="shared" si="12"/>
        <v>34.982159098859583</v>
      </c>
      <c r="AB19" s="89"/>
      <c r="AC19" s="89"/>
      <c r="AE19" s="41" t="s">
        <v>188</v>
      </c>
      <c r="AG19" s="90">
        <v>28586</v>
      </c>
    </row>
    <row r="20" spans="1:33" ht="12.9" customHeight="1" x14ac:dyDescent="0.25">
      <c r="A20" s="81" t="s">
        <v>189</v>
      </c>
      <c r="B20" s="85">
        <f t="shared" si="13"/>
        <v>61</v>
      </c>
      <c r="C20" s="84">
        <f t="shared" si="0"/>
        <v>135.60979947534571</v>
      </c>
      <c r="D20" s="77">
        <v>24</v>
      </c>
      <c r="E20" s="87">
        <f t="shared" si="1"/>
        <v>53.354675203414693</v>
      </c>
      <c r="F20" s="77">
        <v>5</v>
      </c>
      <c r="G20" s="87">
        <f t="shared" si="2"/>
        <v>11.115557334044729</v>
      </c>
      <c r="H20" s="77">
        <v>9</v>
      </c>
      <c r="I20" s="87">
        <f t="shared" si="3"/>
        <v>20.008003201280513</v>
      </c>
      <c r="J20" s="77">
        <v>3</v>
      </c>
      <c r="K20" s="87">
        <f t="shared" si="4"/>
        <v>6.6693344004268367</v>
      </c>
      <c r="L20" s="77">
        <v>0</v>
      </c>
      <c r="M20" s="87">
        <f t="shared" si="5"/>
        <v>0</v>
      </c>
      <c r="N20" s="77">
        <v>0</v>
      </c>
      <c r="O20" s="87">
        <f t="shared" si="6"/>
        <v>0</v>
      </c>
      <c r="P20" s="77">
        <v>1</v>
      </c>
      <c r="Q20" s="87">
        <f t="shared" si="7"/>
        <v>2.2231114668089456</v>
      </c>
      <c r="R20" s="77">
        <v>3</v>
      </c>
      <c r="S20" s="87">
        <f t="shared" si="8"/>
        <v>6.6693344004268367</v>
      </c>
      <c r="T20" s="77">
        <v>2</v>
      </c>
      <c r="U20" s="87">
        <f t="shared" si="9"/>
        <v>4.4462229336178911</v>
      </c>
      <c r="V20" s="77">
        <v>1</v>
      </c>
      <c r="W20" s="87">
        <f t="shared" si="10"/>
        <v>2.2231114668089456</v>
      </c>
      <c r="X20" s="88">
        <v>0</v>
      </c>
      <c r="Y20" s="87">
        <f t="shared" si="11"/>
        <v>0</v>
      </c>
      <c r="Z20" s="77">
        <v>13</v>
      </c>
      <c r="AA20" s="87">
        <f t="shared" si="12"/>
        <v>28.900449068516295</v>
      </c>
      <c r="AB20" s="89"/>
      <c r="AC20" s="89"/>
      <c r="AE20" s="41" t="s">
        <v>189</v>
      </c>
      <c r="AG20" s="90">
        <v>44982</v>
      </c>
    </row>
    <row r="21" spans="1:33" ht="12.9" customHeight="1" x14ac:dyDescent="0.25">
      <c r="A21" s="81" t="s">
        <v>190</v>
      </c>
      <c r="B21" s="85">
        <f t="shared" si="13"/>
        <v>81</v>
      </c>
      <c r="C21" s="84">
        <f t="shared" si="0"/>
        <v>237.69000528200013</v>
      </c>
      <c r="D21" s="77">
        <v>20</v>
      </c>
      <c r="E21" s="87">
        <f t="shared" si="1"/>
        <v>58.688890193086444</v>
      </c>
      <c r="F21" s="77">
        <v>16</v>
      </c>
      <c r="G21" s="87">
        <f t="shared" si="2"/>
        <v>46.951112154469165</v>
      </c>
      <c r="H21" s="77">
        <v>5</v>
      </c>
      <c r="I21" s="87">
        <f t="shared" si="3"/>
        <v>14.672222548271611</v>
      </c>
      <c r="J21" s="77">
        <v>7</v>
      </c>
      <c r="K21" s="87">
        <f t="shared" si="4"/>
        <v>20.541111567580256</v>
      </c>
      <c r="L21" s="77">
        <v>1</v>
      </c>
      <c r="M21" s="87">
        <f t="shared" si="5"/>
        <v>2.9344445096543228</v>
      </c>
      <c r="N21" s="77">
        <v>1</v>
      </c>
      <c r="O21" s="87">
        <f t="shared" si="6"/>
        <v>2.9344445096543228</v>
      </c>
      <c r="P21" s="77">
        <v>7</v>
      </c>
      <c r="Q21" s="87">
        <f t="shared" si="7"/>
        <v>20.541111567580256</v>
      </c>
      <c r="R21" s="77">
        <v>3</v>
      </c>
      <c r="S21" s="87">
        <f t="shared" si="8"/>
        <v>8.8033335289629662</v>
      </c>
      <c r="T21" s="77">
        <v>4</v>
      </c>
      <c r="U21" s="87">
        <f t="shared" si="9"/>
        <v>11.737778038617291</v>
      </c>
      <c r="V21" s="77">
        <v>2</v>
      </c>
      <c r="W21" s="87">
        <f t="shared" si="10"/>
        <v>5.8688890193086456</v>
      </c>
      <c r="X21" s="88">
        <v>1</v>
      </c>
      <c r="Y21" s="87">
        <f t="shared" si="11"/>
        <v>2.9344445096543228</v>
      </c>
      <c r="Z21" s="77">
        <v>14</v>
      </c>
      <c r="AA21" s="87">
        <f t="shared" si="12"/>
        <v>41.082223135160511</v>
      </c>
      <c r="AB21" s="89"/>
      <c r="AC21" s="89"/>
      <c r="AE21" s="41" t="s">
        <v>190</v>
      </c>
      <c r="AG21" s="90">
        <v>34078</v>
      </c>
    </row>
    <row r="22" spans="1:33" ht="12.9" customHeight="1" x14ac:dyDescent="0.25">
      <c r="A22" s="81" t="s">
        <v>191</v>
      </c>
      <c r="B22" s="85">
        <f t="shared" si="13"/>
        <v>23</v>
      </c>
      <c r="C22" s="84">
        <f t="shared" si="0"/>
        <v>208.42772995015858</v>
      </c>
      <c r="D22" s="77">
        <v>5</v>
      </c>
      <c r="E22" s="87">
        <f t="shared" si="1"/>
        <v>45.310376076121436</v>
      </c>
      <c r="F22" s="77">
        <v>2</v>
      </c>
      <c r="G22" s="87">
        <f t="shared" si="2"/>
        <v>18.124150430448573</v>
      </c>
      <c r="H22" s="77">
        <v>4</v>
      </c>
      <c r="I22" s="87">
        <f t="shared" si="3"/>
        <v>36.248300860897146</v>
      </c>
      <c r="J22" s="77">
        <v>2</v>
      </c>
      <c r="K22" s="87">
        <f t="shared" si="4"/>
        <v>18.124150430448573</v>
      </c>
      <c r="L22" s="77">
        <v>1</v>
      </c>
      <c r="M22" s="87">
        <f t="shared" si="5"/>
        <v>9.0620752152242865</v>
      </c>
      <c r="N22" s="77">
        <v>0</v>
      </c>
      <c r="O22" s="87">
        <f t="shared" si="6"/>
        <v>0</v>
      </c>
      <c r="P22" s="77">
        <v>5</v>
      </c>
      <c r="Q22" s="87">
        <f t="shared" si="7"/>
        <v>45.310376076121436</v>
      </c>
      <c r="R22" s="77">
        <v>0</v>
      </c>
      <c r="S22" s="87">
        <f t="shared" si="8"/>
        <v>0</v>
      </c>
      <c r="T22" s="77">
        <v>1</v>
      </c>
      <c r="U22" s="87">
        <f t="shared" si="9"/>
        <v>9.0620752152242865</v>
      </c>
      <c r="V22" s="77">
        <v>2</v>
      </c>
      <c r="W22" s="87">
        <f t="shared" si="10"/>
        <v>18.124150430448573</v>
      </c>
      <c r="X22" s="88">
        <v>1</v>
      </c>
      <c r="Y22" s="87">
        <f t="shared" si="11"/>
        <v>9.0620752152242865</v>
      </c>
      <c r="Z22" s="77">
        <v>0</v>
      </c>
      <c r="AA22" s="87">
        <f t="shared" si="12"/>
        <v>0</v>
      </c>
      <c r="AB22" s="89"/>
      <c r="AC22" s="89"/>
      <c r="AE22" s="41" t="s">
        <v>191</v>
      </c>
      <c r="AG22" s="90">
        <v>11035</v>
      </c>
    </row>
    <row r="23" spans="1:33" ht="12.9" customHeight="1" x14ac:dyDescent="0.25">
      <c r="A23" s="81" t="s">
        <v>192</v>
      </c>
      <c r="B23" s="85">
        <f t="shared" si="13"/>
        <v>85</v>
      </c>
      <c r="C23" s="84">
        <f t="shared" si="0"/>
        <v>211.41649048625794</v>
      </c>
      <c r="D23" s="77">
        <v>24</v>
      </c>
      <c r="E23" s="87">
        <f t="shared" si="1"/>
        <v>59.694067902002239</v>
      </c>
      <c r="F23" s="77">
        <v>27</v>
      </c>
      <c r="G23" s="87">
        <f t="shared" si="2"/>
        <v>67.155826389752519</v>
      </c>
      <c r="H23" s="77">
        <v>8</v>
      </c>
      <c r="I23" s="87">
        <f t="shared" si="3"/>
        <v>19.898022634000746</v>
      </c>
      <c r="J23" s="77">
        <v>6</v>
      </c>
      <c r="K23" s="87">
        <f t="shared" si="4"/>
        <v>14.92351697550056</v>
      </c>
      <c r="L23" s="77">
        <v>4</v>
      </c>
      <c r="M23" s="87">
        <f t="shared" si="5"/>
        <v>9.9490113170003731</v>
      </c>
      <c r="N23" s="77">
        <v>1</v>
      </c>
      <c r="O23" s="87">
        <f t="shared" si="6"/>
        <v>2.4872528292500933</v>
      </c>
      <c r="P23" s="77">
        <v>2</v>
      </c>
      <c r="Q23" s="87">
        <f t="shared" si="7"/>
        <v>4.9745056585001866</v>
      </c>
      <c r="R23" s="77">
        <v>0</v>
      </c>
      <c r="S23" s="87">
        <f t="shared" si="8"/>
        <v>0</v>
      </c>
      <c r="T23" s="77">
        <v>0</v>
      </c>
      <c r="U23" s="87">
        <f t="shared" si="9"/>
        <v>0</v>
      </c>
      <c r="V23" s="77">
        <v>0</v>
      </c>
      <c r="W23" s="87">
        <f t="shared" si="10"/>
        <v>0</v>
      </c>
      <c r="X23" s="88">
        <v>2</v>
      </c>
      <c r="Y23" s="87">
        <f t="shared" si="11"/>
        <v>4.9745056585001866</v>
      </c>
      <c r="Z23" s="77">
        <v>11</v>
      </c>
      <c r="AA23" s="87">
        <f t="shared" si="12"/>
        <v>27.359781121751027</v>
      </c>
      <c r="AB23" s="89"/>
      <c r="AC23" s="89"/>
      <c r="AE23" s="41" t="s">
        <v>192</v>
      </c>
      <c r="AG23" s="90">
        <v>40205</v>
      </c>
    </row>
    <row r="24" spans="1:33" ht="12.9" customHeight="1" x14ac:dyDescent="0.25">
      <c r="A24" s="81" t="s">
        <v>193</v>
      </c>
      <c r="B24" s="85">
        <f t="shared" si="13"/>
        <v>79</v>
      </c>
      <c r="C24" s="84">
        <f t="shared" si="0"/>
        <v>264.11688007756345</v>
      </c>
      <c r="D24" s="77">
        <v>25</v>
      </c>
      <c r="E24" s="87">
        <f t="shared" si="1"/>
        <v>83.581291163785892</v>
      </c>
      <c r="F24" s="77">
        <v>11</v>
      </c>
      <c r="G24" s="87">
        <f t="shared" si="2"/>
        <v>36.775768112065798</v>
      </c>
      <c r="H24" s="77">
        <v>5</v>
      </c>
      <c r="I24" s="87">
        <f t="shared" si="3"/>
        <v>16.71625823275718</v>
      </c>
      <c r="J24" s="77">
        <v>2</v>
      </c>
      <c r="K24" s="87">
        <f t="shared" si="4"/>
        <v>6.6865032931028718</v>
      </c>
      <c r="L24" s="77">
        <v>2</v>
      </c>
      <c r="M24" s="87">
        <f t="shared" si="5"/>
        <v>6.6865032931028718</v>
      </c>
      <c r="N24" s="77">
        <v>1</v>
      </c>
      <c r="O24" s="87">
        <f t="shared" si="6"/>
        <v>3.3432516465514359</v>
      </c>
      <c r="P24" s="77">
        <v>3</v>
      </c>
      <c r="Q24" s="87">
        <f t="shared" si="7"/>
        <v>10.029754939654307</v>
      </c>
      <c r="R24" s="77">
        <v>4</v>
      </c>
      <c r="S24" s="87">
        <f t="shared" si="8"/>
        <v>13.373006586205744</v>
      </c>
      <c r="T24" s="77">
        <v>2</v>
      </c>
      <c r="U24" s="87">
        <f t="shared" si="9"/>
        <v>6.6865032931028718</v>
      </c>
      <c r="V24" s="77">
        <v>3</v>
      </c>
      <c r="W24" s="87">
        <f t="shared" si="10"/>
        <v>10.029754939654307</v>
      </c>
      <c r="X24" s="88">
        <v>2</v>
      </c>
      <c r="Y24" s="87">
        <f t="shared" si="11"/>
        <v>6.6865032931028718</v>
      </c>
      <c r="Z24" s="77">
        <v>19</v>
      </c>
      <c r="AA24" s="87">
        <f t="shared" si="12"/>
        <v>63.521781284477278</v>
      </c>
      <c r="AB24" s="89"/>
      <c r="AC24" s="89"/>
      <c r="AE24" s="41" t="s">
        <v>193</v>
      </c>
      <c r="AG24" s="90">
        <v>29911</v>
      </c>
    </row>
    <row r="25" spans="1:33" ht="12.9" customHeight="1" x14ac:dyDescent="0.25">
      <c r="A25" s="81" t="s">
        <v>194</v>
      </c>
      <c r="B25" s="85">
        <f t="shared" si="13"/>
        <v>78</v>
      </c>
      <c r="C25" s="84">
        <f t="shared" si="0"/>
        <v>260.80850636974623</v>
      </c>
      <c r="D25" s="77">
        <v>16</v>
      </c>
      <c r="E25" s="87">
        <f t="shared" si="1"/>
        <v>53.499180793794089</v>
      </c>
      <c r="F25" s="77">
        <v>16</v>
      </c>
      <c r="G25" s="87">
        <f t="shared" si="2"/>
        <v>53.499180793794089</v>
      </c>
      <c r="H25" s="77">
        <v>6</v>
      </c>
      <c r="I25" s="87">
        <f t="shared" si="3"/>
        <v>20.062192797672786</v>
      </c>
      <c r="J25" s="77">
        <v>2</v>
      </c>
      <c r="K25" s="87">
        <f t="shared" si="4"/>
        <v>6.6873975992242611</v>
      </c>
      <c r="L25" s="77">
        <v>5</v>
      </c>
      <c r="M25" s="87">
        <f t="shared" si="5"/>
        <v>16.718493998060655</v>
      </c>
      <c r="N25" s="77">
        <v>5</v>
      </c>
      <c r="O25" s="87">
        <f t="shared" si="6"/>
        <v>16.718493998060655</v>
      </c>
      <c r="P25" s="77">
        <v>6</v>
      </c>
      <c r="Q25" s="87">
        <f t="shared" si="7"/>
        <v>20.062192797672786</v>
      </c>
      <c r="R25" s="77">
        <v>1</v>
      </c>
      <c r="S25" s="87">
        <f t="shared" si="8"/>
        <v>3.3436987996121306</v>
      </c>
      <c r="T25" s="77">
        <v>0</v>
      </c>
      <c r="U25" s="87">
        <f t="shared" si="9"/>
        <v>0</v>
      </c>
      <c r="V25" s="77">
        <v>0</v>
      </c>
      <c r="W25" s="87">
        <f t="shared" si="10"/>
        <v>0</v>
      </c>
      <c r="X25" s="88">
        <v>2</v>
      </c>
      <c r="Y25" s="87">
        <f t="shared" si="11"/>
        <v>6.6873975992242611</v>
      </c>
      <c r="Z25" s="77">
        <v>19</v>
      </c>
      <c r="AA25" s="87">
        <f t="shared" si="12"/>
        <v>63.530277192630493</v>
      </c>
      <c r="AB25" s="89"/>
      <c r="AC25" s="89"/>
      <c r="AE25" s="41" t="s">
        <v>194</v>
      </c>
      <c r="AG25" s="90">
        <v>29907</v>
      </c>
    </row>
    <row r="26" spans="1:33" ht="12.9" customHeight="1" x14ac:dyDescent="0.25">
      <c r="A26" s="81" t="s">
        <v>195</v>
      </c>
      <c r="B26" s="85">
        <f t="shared" si="13"/>
        <v>11</v>
      </c>
      <c r="C26" s="84">
        <f t="shared" si="0"/>
        <v>319.860424542018</v>
      </c>
      <c r="D26" s="77">
        <v>5</v>
      </c>
      <c r="E26" s="87">
        <f t="shared" si="1"/>
        <v>145.39110206455365</v>
      </c>
      <c r="F26" s="77">
        <v>2</v>
      </c>
      <c r="G26" s="87">
        <f t="shared" si="2"/>
        <v>58.156440825821456</v>
      </c>
      <c r="H26" s="77">
        <v>1</v>
      </c>
      <c r="I26" s="87">
        <f t="shared" si="3"/>
        <v>29.078220412910728</v>
      </c>
      <c r="J26" s="77">
        <v>1</v>
      </c>
      <c r="K26" s="87">
        <f t="shared" si="4"/>
        <v>29.078220412910728</v>
      </c>
      <c r="L26" s="77">
        <v>1</v>
      </c>
      <c r="M26" s="87">
        <f t="shared" si="5"/>
        <v>29.078220412910728</v>
      </c>
      <c r="N26" s="77">
        <v>1</v>
      </c>
      <c r="O26" s="87">
        <f t="shared" si="6"/>
        <v>29.078220412910728</v>
      </c>
      <c r="P26" s="77">
        <v>0</v>
      </c>
      <c r="Q26" s="87">
        <f t="shared" si="7"/>
        <v>0</v>
      </c>
      <c r="R26" s="77">
        <v>0</v>
      </c>
      <c r="S26" s="87">
        <f t="shared" si="8"/>
        <v>0</v>
      </c>
      <c r="T26" s="77">
        <v>0</v>
      </c>
      <c r="U26" s="87">
        <f t="shared" si="9"/>
        <v>0</v>
      </c>
      <c r="V26" s="77">
        <v>0</v>
      </c>
      <c r="W26" s="87">
        <f t="shared" si="10"/>
        <v>0</v>
      </c>
      <c r="X26" s="88">
        <v>0</v>
      </c>
      <c r="Y26" s="87">
        <f t="shared" si="11"/>
        <v>0</v>
      </c>
      <c r="Z26" s="77">
        <v>0</v>
      </c>
      <c r="AA26" s="87">
        <f t="shared" si="12"/>
        <v>0</v>
      </c>
      <c r="AB26" s="89"/>
      <c r="AC26" s="89"/>
      <c r="AE26" s="41" t="s">
        <v>195</v>
      </c>
      <c r="AG26" s="90">
        <v>3439</v>
      </c>
    </row>
    <row r="27" spans="1:33" ht="12.9" customHeight="1" x14ac:dyDescent="0.25">
      <c r="A27" s="81" t="s">
        <v>196</v>
      </c>
      <c r="B27" s="85">
        <f t="shared" si="13"/>
        <v>6</v>
      </c>
      <c r="C27" s="84">
        <f t="shared" si="0"/>
        <v>153.4134492457172</v>
      </c>
      <c r="D27" s="77">
        <v>0</v>
      </c>
      <c r="E27" s="87">
        <f t="shared" si="1"/>
        <v>0</v>
      </c>
      <c r="F27" s="77">
        <v>1</v>
      </c>
      <c r="G27" s="87">
        <f t="shared" si="2"/>
        <v>25.568908207619536</v>
      </c>
      <c r="H27" s="77">
        <v>0</v>
      </c>
      <c r="I27" s="87">
        <f t="shared" si="3"/>
        <v>0</v>
      </c>
      <c r="J27" s="77">
        <v>1</v>
      </c>
      <c r="K27" s="87">
        <f t="shared" si="4"/>
        <v>25.568908207619536</v>
      </c>
      <c r="L27" s="77">
        <v>0</v>
      </c>
      <c r="M27" s="87">
        <f t="shared" si="5"/>
        <v>0</v>
      </c>
      <c r="N27" s="77">
        <v>0</v>
      </c>
      <c r="O27" s="87">
        <f t="shared" si="6"/>
        <v>0</v>
      </c>
      <c r="P27" s="77">
        <v>0</v>
      </c>
      <c r="Q27" s="87">
        <f t="shared" si="7"/>
        <v>0</v>
      </c>
      <c r="R27" s="77">
        <v>1</v>
      </c>
      <c r="S27" s="87">
        <f t="shared" si="8"/>
        <v>25.568908207619536</v>
      </c>
      <c r="T27" s="77">
        <v>0</v>
      </c>
      <c r="U27" s="87">
        <f t="shared" si="9"/>
        <v>0</v>
      </c>
      <c r="V27" s="77">
        <v>1</v>
      </c>
      <c r="W27" s="87">
        <f t="shared" si="10"/>
        <v>25.568908207619536</v>
      </c>
      <c r="X27" s="88">
        <v>0</v>
      </c>
      <c r="Y27" s="87">
        <f t="shared" si="11"/>
        <v>0</v>
      </c>
      <c r="Z27" s="77">
        <v>2</v>
      </c>
      <c r="AA27" s="87">
        <f t="shared" si="12"/>
        <v>51.137816415239072</v>
      </c>
      <c r="AB27" s="89"/>
      <c r="AC27" s="89"/>
      <c r="AE27" s="41" t="s">
        <v>196</v>
      </c>
      <c r="AG27" s="90">
        <v>3911</v>
      </c>
    </row>
    <row r="28" spans="1:33" ht="12.9" customHeight="1" x14ac:dyDescent="0.25">
      <c r="A28" s="81" t="s">
        <v>197</v>
      </c>
      <c r="B28" s="85">
        <f t="shared" si="13"/>
        <v>90</v>
      </c>
      <c r="C28" s="84">
        <f t="shared" si="0"/>
        <v>238.30328064183016</v>
      </c>
      <c r="D28" s="77">
        <v>25</v>
      </c>
      <c r="E28" s="87">
        <f t="shared" si="1"/>
        <v>66.195355733841708</v>
      </c>
      <c r="F28" s="77">
        <v>19</v>
      </c>
      <c r="G28" s="87">
        <f t="shared" si="2"/>
        <v>50.308470357719706</v>
      </c>
      <c r="H28" s="77">
        <v>6</v>
      </c>
      <c r="I28" s="87">
        <f t="shared" si="3"/>
        <v>15.886885376122011</v>
      </c>
      <c r="J28" s="77">
        <v>3</v>
      </c>
      <c r="K28" s="87">
        <f t="shared" si="4"/>
        <v>7.9434426880610056</v>
      </c>
      <c r="L28" s="77">
        <v>7</v>
      </c>
      <c r="M28" s="87">
        <f t="shared" si="5"/>
        <v>18.53469960547568</v>
      </c>
      <c r="N28" s="77">
        <v>2</v>
      </c>
      <c r="O28" s="87">
        <f t="shared" si="6"/>
        <v>5.2956284587073368</v>
      </c>
      <c r="P28" s="77">
        <v>2</v>
      </c>
      <c r="Q28" s="87">
        <f t="shared" si="7"/>
        <v>5.2956284587073368</v>
      </c>
      <c r="R28" s="77">
        <v>4</v>
      </c>
      <c r="S28" s="87">
        <f t="shared" si="8"/>
        <v>10.591256917414674</v>
      </c>
      <c r="T28" s="77">
        <v>1</v>
      </c>
      <c r="U28" s="87">
        <f t="shared" si="9"/>
        <v>2.6478142293536684</v>
      </c>
      <c r="V28" s="77">
        <v>2</v>
      </c>
      <c r="W28" s="87">
        <f t="shared" si="10"/>
        <v>5.2956284587073368</v>
      </c>
      <c r="X28" s="88">
        <v>2</v>
      </c>
      <c r="Y28" s="87">
        <f t="shared" si="11"/>
        <v>5.2956284587073368</v>
      </c>
      <c r="Z28" s="77">
        <v>17</v>
      </c>
      <c r="AA28" s="87">
        <f t="shared" si="12"/>
        <v>45.012841899012365</v>
      </c>
      <c r="AB28" s="89"/>
      <c r="AC28" s="89"/>
      <c r="AE28" s="41" t="s">
        <v>197</v>
      </c>
      <c r="AG28" s="90">
        <v>37767</v>
      </c>
    </row>
    <row r="29" spans="1:33" ht="12.9" customHeight="1" x14ac:dyDescent="0.25">
      <c r="A29" s="81" t="s">
        <v>198</v>
      </c>
      <c r="B29" s="85">
        <f t="shared" si="13"/>
        <v>210</v>
      </c>
      <c r="C29" s="84">
        <f t="shared" si="0"/>
        <v>295.41266335616916</v>
      </c>
      <c r="D29" s="77">
        <v>85</v>
      </c>
      <c r="E29" s="87">
        <f t="shared" si="1"/>
        <v>119.5717923108304</v>
      </c>
      <c r="F29" s="77">
        <v>40</v>
      </c>
      <c r="G29" s="87">
        <f t="shared" si="2"/>
        <v>56.269078734508426</v>
      </c>
      <c r="H29" s="77">
        <v>20</v>
      </c>
      <c r="I29" s="87">
        <f t="shared" si="3"/>
        <v>28.134539367254213</v>
      </c>
      <c r="J29" s="77">
        <v>3</v>
      </c>
      <c r="K29" s="87">
        <f t="shared" si="4"/>
        <v>4.2201809050881316</v>
      </c>
      <c r="L29" s="77">
        <v>2</v>
      </c>
      <c r="M29" s="87">
        <f t="shared" si="5"/>
        <v>2.8134539367254212</v>
      </c>
      <c r="N29" s="77">
        <v>3</v>
      </c>
      <c r="O29" s="87">
        <f t="shared" si="6"/>
        <v>4.2201809050881316</v>
      </c>
      <c r="P29" s="77">
        <v>4</v>
      </c>
      <c r="Q29" s="87">
        <f t="shared" si="7"/>
        <v>5.6269078734508424</v>
      </c>
      <c r="R29" s="77">
        <v>13</v>
      </c>
      <c r="S29" s="87">
        <f t="shared" si="8"/>
        <v>18.287450588715238</v>
      </c>
      <c r="T29" s="77">
        <v>3</v>
      </c>
      <c r="U29" s="87">
        <f t="shared" si="9"/>
        <v>4.2201809050881316</v>
      </c>
      <c r="V29" s="77">
        <v>3</v>
      </c>
      <c r="W29" s="87">
        <f t="shared" si="10"/>
        <v>4.2201809050881316</v>
      </c>
      <c r="X29" s="88">
        <v>1</v>
      </c>
      <c r="Y29" s="87">
        <f t="shared" si="11"/>
        <v>1.4067269683627106</v>
      </c>
      <c r="Z29" s="77">
        <v>33</v>
      </c>
      <c r="AA29" s="87">
        <f t="shared" si="12"/>
        <v>46.421989955969444</v>
      </c>
      <c r="AB29" s="89"/>
      <c r="AC29" s="89"/>
      <c r="AE29" s="41" t="s">
        <v>198</v>
      </c>
      <c r="AG29" s="90">
        <v>71087</v>
      </c>
    </row>
    <row r="30" spans="1:33" ht="12.9" customHeight="1" x14ac:dyDescent="0.25">
      <c r="A30" s="81" t="s">
        <v>199</v>
      </c>
      <c r="B30" s="85">
        <f t="shared" si="13"/>
        <v>15</v>
      </c>
      <c r="C30" s="84">
        <f t="shared" si="0"/>
        <v>222.75022275022278</v>
      </c>
      <c r="D30" s="77">
        <v>0</v>
      </c>
      <c r="E30" s="87">
        <f t="shared" si="1"/>
        <v>0</v>
      </c>
      <c r="F30" s="77">
        <v>5</v>
      </c>
      <c r="G30" s="87">
        <f t="shared" si="2"/>
        <v>74.250074250074249</v>
      </c>
      <c r="H30" s="77">
        <v>2</v>
      </c>
      <c r="I30" s="87">
        <f t="shared" si="3"/>
        <v>29.700029700029699</v>
      </c>
      <c r="J30" s="77">
        <v>2</v>
      </c>
      <c r="K30" s="87">
        <f t="shared" si="4"/>
        <v>29.700029700029699</v>
      </c>
      <c r="L30" s="77">
        <v>1</v>
      </c>
      <c r="M30" s="87">
        <f t="shared" si="5"/>
        <v>14.850014850014849</v>
      </c>
      <c r="N30" s="77">
        <v>0</v>
      </c>
      <c r="O30" s="87">
        <f t="shared" si="6"/>
        <v>0</v>
      </c>
      <c r="P30" s="77">
        <v>0</v>
      </c>
      <c r="Q30" s="87">
        <f t="shared" si="7"/>
        <v>0</v>
      </c>
      <c r="R30" s="77">
        <v>0</v>
      </c>
      <c r="S30" s="87">
        <f t="shared" si="8"/>
        <v>0</v>
      </c>
      <c r="T30" s="77">
        <v>0</v>
      </c>
      <c r="U30" s="87">
        <f t="shared" si="9"/>
        <v>0</v>
      </c>
      <c r="V30" s="77">
        <v>1</v>
      </c>
      <c r="W30" s="87">
        <f t="shared" si="10"/>
        <v>14.850014850014849</v>
      </c>
      <c r="X30" s="88">
        <v>0</v>
      </c>
      <c r="Y30" s="87">
        <f t="shared" si="11"/>
        <v>0</v>
      </c>
      <c r="Z30" s="77">
        <v>4</v>
      </c>
      <c r="AA30" s="87">
        <f t="shared" si="12"/>
        <v>59.400059400059398</v>
      </c>
      <c r="AB30" s="89"/>
      <c r="AC30" s="89"/>
      <c r="AE30" s="41" t="s">
        <v>199</v>
      </c>
      <c r="AG30" s="90">
        <v>6734</v>
      </c>
    </row>
    <row r="31" spans="1:33" s="45" customFormat="1" ht="12.9" customHeight="1" x14ac:dyDescent="0.25">
      <c r="A31" s="83" t="s">
        <v>200</v>
      </c>
      <c r="B31" s="85">
        <f t="shared" si="13"/>
        <v>985</v>
      </c>
      <c r="C31" s="84">
        <f t="shared" si="0"/>
        <v>198.51666733846588</v>
      </c>
      <c r="D31" s="78">
        <v>397</v>
      </c>
      <c r="E31" s="84">
        <f t="shared" si="1"/>
        <v>80.01128622677254</v>
      </c>
      <c r="F31" s="78">
        <v>205</v>
      </c>
      <c r="G31" s="84">
        <f t="shared" si="2"/>
        <v>41.315651578056354</v>
      </c>
      <c r="H31" s="78">
        <v>78</v>
      </c>
      <c r="I31" s="84">
        <f t="shared" si="3"/>
        <v>15.720101576040953</v>
      </c>
      <c r="J31" s="78">
        <v>45</v>
      </c>
      <c r="K31" s="84">
        <f t="shared" si="4"/>
        <v>9.0692893707928572</v>
      </c>
      <c r="L31" s="78">
        <v>31</v>
      </c>
      <c r="M31" s="84">
        <f t="shared" si="5"/>
        <v>6.2477326776573019</v>
      </c>
      <c r="N31" s="78">
        <v>19</v>
      </c>
      <c r="O31" s="84">
        <f t="shared" si="6"/>
        <v>3.8292555121125398</v>
      </c>
      <c r="P31" s="78">
        <v>19</v>
      </c>
      <c r="Q31" s="84">
        <f t="shared" si="7"/>
        <v>3.8292555121125398</v>
      </c>
      <c r="R31" s="78">
        <v>19</v>
      </c>
      <c r="S31" s="84">
        <f t="shared" si="8"/>
        <v>3.8292555121125398</v>
      </c>
      <c r="T31" s="78">
        <v>12</v>
      </c>
      <c r="U31" s="84">
        <f t="shared" si="9"/>
        <v>2.4184771655447621</v>
      </c>
      <c r="V31" s="78">
        <v>16</v>
      </c>
      <c r="W31" s="84">
        <f t="shared" si="10"/>
        <v>3.2246362207263495</v>
      </c>
      <c r="X31" s="86">
        <v>20</v>
      </c>
      <c r="Y31" s="84">
        <f t="shared" si="11"/>
        <v>4.0307952759079368</v>
      </c>
      <c r="Z31" s="78">
        <v>124</v>
      </c>
      <c r="AA31" s="84">
        <f t="shared" si="12"/>
        <v>24.990930710629208</v>
      </c>
      <c r="AB31" s="75"/>
      <c r="AC31" s="75"/>
      <c r="AE31" s="45" t="s">
        <v>200</v>
      </c>
      <c r="AG31" s="51">
        <v>496180</v>
      </c>
    </row>
    <row r="32" spans="1:33" ht="12.9" customHeight="1" x14ac:dyDescent="0.25">
      <c r="A32" s="81" t="s">
        <v>200</v>
      </c>
      <c r="B32" s="85">
        <f t="shared" si="13"/>
        <v>356</v>
      </c>
      <c r="C32" s="84">
        <f t="shared" si="0"/>
        <v>235.47465340247646</v>
      </c>
      <c r="D32" s="77">
        <v>145</v>
      </c>
      <c r="E32" s="87">
        <f t="shared" si="1"/>
        <v>95.909620065615414</v>
      </c>
      <c r="F32" s="77">
        <v>73</v>
      </c>
      <c r="G32" s="87">
        <f t="shared" si="2"/>
        <v>48.285532860620172</v>
      </c>
      <c r="H32" s="77">
        <v>24</v>
      </c>
      <c r="I32" s="87">
        <f t="shared" si="3"/>
        <v>15.874695734998411</v>
      </c>
      <c r="J32" s="77">
        <v>18</v>
      </c>
      <c r="K32" s="87">
        <f t="shared" si="4"/>
        <v>11.90602180124881</v>
      </c>
      <c r="L32" s="77">
        <v>11</v>
      </c>
      <c r="M32" s="87">
        <f t="shared" si="5"/>
        <v>7.2759022118742722</v>
      </c>
      <c r="N32" s="77">
        <v>10</v>
      </c>
      <c r="O32" s="87">
        <f t="shared" si="6"/>
        <v>6.6144565562493387</v>
      </c>
      <c r="P32" s="77">
        <v>4</v>
      </c>
      <c r="Q32" s="87">
        <f t="shared" si="7"/>
        <v>2.6457826224997354</v>
      </c>
      <c r="R32" s="77">
        <v>6</v>
      </c>
      <c r="S32" s="87">
        <f t="shared" si="8"/>
        <v>3.9686739337496029</v>
      </c>
      <c r="T32" s="77">
        <v>5</v>
      </c>
      <c r="U32" s="87">
        <f t="shared" si="9"/>
        <v>3.3072282781246694</v>
      </c>
      <c r="V32" s="77">
        <v>9</v>
      </c>
      <c r="W32" s="87">
        <f t="shared" si="10"/>
        <v>5.9530109006244052</v>
      </c>
      <c r="X32" s="88">
        <v>5</v>
      </c>
      <c r="Y32" s="87">
        <f t="shared" si="11"/>
        <v>3.3072282781246694</v>
      </c>
      <c r="Z32" s="77">
        <v>46</v>
      </c>
      <c r="AA32" s="87">
        <f t="shared" si="12"/>
        <v>30.426500158746958</v>
      </c>
      <c r="AB32" s="89"/>
      <c r="AC32" s="89"/>
      <c r="AE32" s="41" t="s">
        <v>180</v>
      </c>
      <c r="AG32" s="90">
        <v>151184</v>
      </c>
    </row>
    <row r="33" spans="1:33" ht="12.9" customHeight="1" x14ac:dyDescent="0.25">
      <c r="A33" s="81" t="s">
        <v>201</v>
      </c>
      <c r="B33" s="85">
        <f t="shared" si="13"/>
        <v>106</v>
      </c>
      <c r="C33" s="84">
        <f t="shared" si="0"/>
        <v>234.43029016277424</v>
      </c>
      <c r="D33" s="77">
        <v>42</v>
      </c>
      <c r="E33" s="87">
        <f t="shared" si="1"/>
        <v>92.887473460721864</v>
      </c>
      <c r="F33" s="77">
        <v>29</v>
      </c>
      <c r="G33" s="87">
        <f t="shared" si="2"/>
        <v>64.136588818117488</v>
      </c>
      <c r="H33" s="77">
        <v>10</v>
      </c>
      <c r="I33" s="87">
        <f t="shared" si="3"/>
        <v>22.116065109695683</v>
      </c>
      <c r="J33" s="77">
        <v>5</v>
      </c>
      <c r="K33" s="87">
        <f t="shared" si="4"/>
        <v>11.058032554847841</v>
      </c>
      <c r="L33" s="77">
        <v>2</v>
      </c>
      <c r="M33" s="87">
        <f t="shared" si="5"/>
        <v>4.4232130219391363</v>
      </c>
      <c r="N33" s="77">
        <v>1</v>
      </c>
      <c r="O33" s="87">
        <f t="shared" si="6"/>
        <v>2.2116065109695682</v>
      </c>
      <c r="P33" s="77">
        <v>5</v>
      </c>
      <c r="Q33" s="87">
        <f t="shared" si="7"/>
        <v>11.058032554847841</v>
      </c>
      <c r="R33" s="77">
        <v>0</v>
      </c>
      <c r="S33" s="87">
        <f t="shared" si="8"/>
        <v>0</v>
      </c>
      <c r="T33" s="77">
        <v>1</v>
      </c>
      <c r="U33" s="87">
        <f t="shared" si="9"/>
        <v>2.2116065109695682</v>
      </c>
      <c r="V33" s="77">
        <v>1</v>
      </c>
      <c r="W33" s="87">
        <f t="shared" si="10"/>
        <v>2.2116065109695682</v>
      </c>
      <c r="X33" s="88">
        <v>2</v>
      </c>
      <c r="Y33" s="87">
        <f t="shared" si="11"/>
        <v>4.4232130219391363</v>
      </c>
      <c r="Z33" s="77">
        <v>8</v>
      </c>
      <c r="AA33" s="87">
        <f t="shared" si="12"/>
        <v>17.692852087756545</v>
      </c>
      <c r="AB33" s="89"/>
      <c r="AC33" s="89"/>
      <c r="AE33" s="41" t="s">
        <v>201</v>
      </c>
      <c r="AG33" s="90">
        <v>45216</v>
      </c>
    </row>
    <row r="34" spans="1:33" ht="12.9" customHeight="1" x14ac:dyDescent="0.25">
      <c r="A34" s="81" t="s">
        <v>202</v>
      </c>
      <c r="B34" s="85">
        <f t="shared" si="13"/>
        <v>98</v>
      </c>
      <c r="C34" s="84">
        <f t="shared" si="0"/>
        <v>217.50227489624254</v>
      </c>
      <c r="D34" s="77">
        <v>33</v>
      </c>
      <c r="E34" s="87">
        <f t="shared" si="1"/>
        <v>73.240561954857185</v>
      </c>
      <c r="F34" s="77">
        <v>26</v>
      </c>
      <c r="G34" s="87">
        <f t="shared" si="2"/>
        <v>57.704685176554143</v>
      </c>
      <c r="H34" s="77">
        <v>7</v>
      </c>
      <c r="I34" s="87">
        <f t="shared" si="3"/>
        <v>15.535876778303038</v>
      </c>
      <c r="J34" s="77">
        <v>4</v>
      </c>
      <c r="K34" s="87">
        <f t="shared" si="4"/>
        <v>8.8776438733160212</v>
      </c>
      <c r="L34" s="77">
        <v>3</v>
      </c>
      <c r="M34" s="87">
        <f t="shared" si="5"/>
        <v>6.6582329049870159</v>
      </c>
      <c r="N34" s="77">
        <v>1</v>
      </c>
      <c r="O34" s="87">
        <f t="shared" si="6"/>
        <v>2.2194109683290053</v>
      </c>
      <c r="P34" s="77">
        <v>0</v>
      </c>
      <c r="Q34" s="87">
        <f t="shared" si="7"/>
        <v>0</v>
      </c>
      <c r="R34" s="77">
        <v>3</v>
      </c>
      <c r="S34" s="87">
        <f t="shared" si="8"/>
        <v>6.6582329049870159</v>
      </c>
      <c r="T34" s="77">
        <v>0</v>
      </c>
      <c r="U34" s="87">
        <f t="shared" si="9"/>
        <v>0</v>
      </c>
      <c r="V34" s="77">
        <v>1</v>
      </c>
      <c r="W34" s="87">
        <f t="shared" si="10"/>
        <v>2.2194109683290053</v>
      </c>
      <c r="X34" s="88">
        <v>6</v>
      </c>
      <c r="Y34" s="87">
        <f t="shared" si="11"/>
        <v>13.316465809974032</v>
      </c>
      <c r="Z34" s="77">
        <v>14</v>
      </c>
      <c r="AA34" s="87">
        <f t="shared" si="12"/>
        <v>31.071753556606076</v>
      </c>
      <c r="AB34" s="89"/>
      <c r="AC34" s="89"/>
      <c r="AE34" s="41" t="s">
        <v>202</v>
      </c>
      <c r="AG34" s="90">
        <v>45057</v>
      </c>
    </row>
    <row r="35" spans="1:33" ht="12.9" customHeight="1" x14ac:dyDescent="0.25">
      <c r="A35" s="81" t="s">
        <v>203</v>
      </c>
      <c r="B35" s="85">
        <f t="shared" si="13"/>
        <v>9</v>
      </c>
      <c r="C35" s="84">
        <f t="shared" si="0"/>
        <v>254.0220152413209</v>
      </c>
      <c r="D35" s="77">
        <v>6</v>
      </c>
      <c r="E35" s="87">
        <f t="shared" si="1"/>
        <v>169.34801016088059</v>
      </c>
      <c r="F35" s="77">
        <v>0</v>
      </c>
      <c r="G35" s="87">
        <f t="shared" si="2"/>
        <v>0</v>
      </c>
      <c r="H35" s="77">
        <v>0</v>
      </c>
      <c r="I35" s="87">
        <f t="shared" si="3"/>
        <v>0</v>
      </c>
      <c r="J35" s="77">
        <v>1</v>
      </c>
      <c r="K35" s="87">
        <f t="shared" si="4"/>
        <v>28.224668360146769</v>
      </c>
      <c r="L35" s="77">
        <v>0</v>
      </c>
      <c r="M35" s="87">
        <f t="shared" si="5"/>
        <v>0</v>
      </c>
      <c r="N35" s="77">
        <v>0</v>
      </c>
      <c r="O35" s="87">
        <f t="shared" si="6"/>
        <v>0</v>
      </c>
      <c r="P35" s="77">
        <v>0</v>
      </c>
      <c r="Q35" s="87">
        <f t="shared" si="7"/>
        <v>0</v>
      </c>
      <c r="R35" s="77">
        <v>0</v>
      </c>
      <c r="S35" s="87">
        <f t="shared" si="8"/>
        <v>0</v>
      </c>
      <c r="T35" s="77">
        <v>0</v>
      </c>
      <c r="U35" s="87">
        <f t="shared" si="9"/>
        <v>0</v>
      </c>
      <c r="V35" s="77">
        <v>0</v>
      </c>
      <c r="W35" s="87">
        <f t="shared" si="10"/>
        <v>0</v>
      </c>
      <c r="X35" s="88">
        <v>0</v>
      </c>
      <c r="Y35" s="87">
        <f t="shared" si="11"/>
        <v>0</v>
      </c>
      <c r="Z35" s="77">
        <v>2</v>
      </c>
      <c r="AA35" s="87">
        <f t="shared" si="12"/>
        <v>56.449336720293537</v>
      </c>
      <c r="AB35" s="89"/>
      <c r="AC35" s="89"/>
      <c r="AE35" s="41" t="s">
        <v>203</v>
      </c>
      <c r="AG35" s="90">
        <v>3543</v>
      </c>
    </row>
    <row r="36" spans="1:33" ht="12.9" customHeight="1" x14ac:dyDescent="0.25">
      <c r="A36" s="81" t="s">
        <v>204</v>
      </c>
      <c r="B36" s="85">
        <f t="shared" si="13"/>
        <v>43</v>
      </c>
      <c r="C36" s="84">
        <f t="shared" si="0"/>
        <v>301.4159540165428</v>
      </c>
      <c r="D36" s="77">
        <v>22</v>
      </c>
      <c r="E36" s="87">
        <f t="shared" si="1"/>
        <v>154.21281368288237</v>
      </c>
      <c r="F36" s="77">
        <v>10</v>
      </c>
      <c r="G36" s="87">
        <f t="shared" si="2"/>
        <v>70.096733492219272</v>
      </c>
      <c r="H36" s="77">
        <v>1</v>
      </c>
      <c r="I36" s="87">
        <f t="shared" si="3"/>
        <v>7.0096733492219263</v>
      </c>
      <c r="J36" s="77">
        <v>1</v>
      </c>
      <c r="K36" s="87">
        <f t="shared" si="4"/>
        <v>7.0096733492219263</v>
      </c>
      <c r="L36" s="77">
        <v>1</v>
      </c>
      <c r="M36" s="87">
        <f t="shared" si="5"/>
        <v>7.0096733492219263</v>
      </c>
      <c r="N36" s="77">
        <v>1</v>
      </c>
      <c r="O36" s="87">
        <f t="shared" si="6"/>
        <v>7.0096733492219263</v>
      </c>
      <c r="P36" s="77">
        <v>0</v>
      </c>
      <c r="Q36" s="87">
        <f t="shared" si="7"/>
        <v>0</v>
      </c>
      <c r="R36" s="77">
        <v>0</v>
      </c>
      <c r="S36" s="87">
        <f t="shared" si="8"/>
        <v>0</v>
      </c>
      <c r="T36" s="77">
        <v>1</v>
      </c>
      <c r="U36" s="87">
        <f t="shared" si="9"/>
        <v>7.0096733492219263</v>
      </c>
      <c r="V36" s="77">
        <v>0</v>
      </c>
      <c r="W36" s="87">
        <f t="shared" si="10"/>
        <v>0</v>
      </c>
      <c r="X36" s="88">
        <v>0</v>
      </c>
      <c r="Y36" s="87">
        <f t="shared" si="11"/>
        <v>0</v>
      </c>
      <c r="Z36" s="77">
        <v>6</v>
      </c>
      <c r="AA36" s="87">
        <f t="shared" si="12"/>
        <v>42.058040095331556</v>
      </c>
      <c r="AB36" s="89"/>
      <c r="AC36" s="89"/>
      <c r="AE36" s="41" t="s">
        <v>204</v>
      </c>
      <c r="AG36" s="90">
        <v>14266</v>
      </c>
    </row>
    <row r="37" spans="1:33" ht="12.9" customHeight="1" x14ac:dyDescent="0.25">
      <c r="A37" s="81" t="s">
        <v>205</v>
      </c>
      <c r="B37" s="85">
        <f t="shared" si="13"/>
        <v>38</v>
      </c>
      <c r="C37" s="84">
        <f t="shared" si="0"/>
        <v>161.55088852988692</v>
      </c>
      <c r="D37" s="77">
        <v>11</v>
      </c>
      <c r="E37" s="87">
        <f t="shared" si="1"/>
        <v>46.764730890230425</v>
      </c>
      <c r="F37" s="77">
        <v>2</v>
      </c>
      <c r="G37" s="87">
        <f t="shared" si="2"/>
        <v>8.5026783436782587</v>
      </c>
      <c r="H37" s="77">
        <v>4</v>
      </c>
      <c r="I37" s="87">
        <f t="shared" si="3"/>
        <v>17.005356687356517</v>
      </c>
      <c r="J37" s="77">
        <v>4</v>
      </c>
      <c r="K37" s="87">
        <f t="shared" si="4"/>
        <v>17.005356687356517</v>
      </c>
      <c r="L37" s="77">
        <v>3</v>
      </c>
      <c r="M37" s="87">
        <f t="shared" si="5"/>
        <v>12.754017515517388</v>
      </c>
      <c r="N37" s="77">
        <v>1</v>
      </c>
      <c r="O37" s="87">
        <f t="shared" si="6"/>
        <v>4.2513391718391293</v>
      </c>
      <c r="P37" s="77">
        <v>2</v>
      </c>
      <c r="Q37" s="87">
        <f t="shared" si="7"/>
        <v>8.5026783436782587</v>
      </c>
      <c r="R37" s="77">
        <v>0</v>
      </c>
      <c r="S37" s="87">
        <f t="shared" si="8"/>
        <v>0</v>
      </c>
      <c r="T37" s="77">
        <v>0</v>
      </c>
      <c r="U37" s="87">
        <f t="shared" si="9"/>
        <v>0</v>
      </c>
      <c r="V37" s="77">
        <v>0</v>
      </c>
      <c r="W37" s="87">
        <f t="shared" si="10"/>
        <v>0</v>
      </c>
      <c r="X37" s="88">
        <v>0</v>
      </c>
      <c r="Y37" s="87">
        <f t="shared" si="11"/>
        <v>0</v>
      </c>
      <c r="Z37" s="77">
        <v>11</v>
      </c>
      <c r="AA37" s="87">
        <f t="shared" si="12"/>
        <v>46.764730890230425</v>
      </c>
      <c r="AB37" s="89"/>
      <c r="AC37" s="89"/>
      <c r="AE37" s="41" t="s">
        <v>205</v>
      </c>
      <c r="AG37" s="90">
        <v>23522</v>
      </c>
    </row>
    <row r="38" spans="1:33" ht="12.9" customHeight="1" x14ac:dyDescent="0.25">
      <c r="A38" s="81" t="s">
        <v>206</v>
      </c>
      <c r="B38" s="85">
        <f t="shared" si="13"/>
        <v>61</v>
      </c>
      <c r="C38" s="84">
        <f t="shared" si="0"/>
        <v>312.59608486215024</v>
      </c>
      <c r="D38" s="77">
        <v>30</v>
      </c>
      <c r="E38" s="87">
        <f t="shared" si="1"/>
        <v>153.73577944040176</v>
      </c>
      <c r="F38" s="77">
        <v>11</v>
      </c>
      <c r="G38" s="87">
        <f t="shared" si="2"/>
        <v>56.369785794813978</v>
      </c>
      <c r="H38" s="77">
        <v>2</v>
      </c>
      <c r="I38" s="87">
        <f t="shared" si="3"/>
        <v>10.249051962693452</v>
      </c>
      <c r="J38" s="77">
        <v>1</v>
      </c>
      <c r="K38" s="87">
        <f t="shared" si="4"/>
        <v>5.1245259813467259</v>
      </c>
      <c r="L38" s="77">
        <v>1</v>
      </c>
      <c r="M38" s="87">
        <f t="shared" si="5"/>
        <v>5.1245259813467259</v>
      </c>
      <c r="N38" s="77">
        <v>3</v>
      </c>
      <c r="O38" s="87">
        <f t="shared" si="6"/>
        <v>15.373577944040177</v>
      </c>
      <c r="P38" s="77">
        <v>2</v>
      </c>
      <c r="Q38" s="87">
        <f t="shared" si="7"/>
        <v>10.249051962693452</v>
      </c>
      <c r="R38" s="77">
        <v>0</v>
      </c>
      <c r="S38" s="87">
        <f t="shared" si="8"/>
        <v>0</v>
      </c>
      <c r="T38" s="77">
        <v>3</v>
      </c>
      <c r="U38" s="87">
        <f t="shared" si="9"/>
        <v>15.373577944040177</v>
      </c>
      <c r="V38" s="77">
        <v>0</v>
      </c>
      <c r="W38" s="87">
        <f t="shared" si="10"/>
        <v>0</v>
      </c>
      <c r="X38" s="88">
        <v>2</v>
      </c>
      <c r="Y38" s="87">
        <f t="shared" si="11"/>
        <v>10.249051962693452</v>
      </c>
      <c r="Z38" s="77">
        <v>6</v>
      </c>
      <c r="AA38" s="87">
        <f t="shared" si="12"/>
        <v>30.747155888080353</v>
      </c>
      <c r="AB38" s="89"/>
      <c r="AC38" s="89"/>
      <c r="AE38" s="41" t="s">
        <v>206</v>
      </c>
      <c r="AG38" s="90">
        <v>19514</v>
      </c>
    </row>
    <row r="39" spans="1:33" ht="12.9" customHeight="1" x14ac:dyDescent="0.25">
      <c r="A39" s="81" t="s">
        <v>207</v>
      </c>
      <c r="B39" s="85">
        <f t="shared" si="13"/>
        <v>26</v>
      </c>
      <c r="C39" s="84">
        <f t="shared" si="0"/>
        <v>159.30396421787881</v>
      </c>
      <c r="D39" s="77">
        <v>11</v>
      </c>
      <c r="E39" s="87">
        <f t="shared" si="1"/>
        <v>67.397831015256415</v>
      </c>
      <c r="F39" s="77">
        <v>7</v>
      </c>
      <c r="G39" s="87">
        <f t="shared" si="2"/>
        <v>42.889528827890452</v>
      </c>
      <c r="H39" s="77">
        <v>3</v>
      </c>
      <c r="I39" s="87">
        <f t="shared" si="3"/>
        <v>18.381226640524478</v>
      </c>
      <c r="J39" s="77">
        <v>0</v>
      </c>
      <c r="K39" s="87">
        <f t="shared" si="4"/>
        <v>0</v>
      </c>
      <c r="L39" s="77">
        <v>0</v>
      </c>
      <c r="M39" s="87">
        <f t="shared" si="5"/>
        <v>0</v>
      </c>
      <c r="N39" s="77">
        <v>0</v>
      </c>
      <c r="O39" s="87">
        <f t="shared" si="6"/>
        <v>0</v>
      </c>
      <c r="P39" s="77">
        <v>2</v>
      </c>
      <c r="Q39" s="87">
        <f t="shared" si="7"/>
        <v>12.254151093682987</v>
      </c>
      <c r="R39" s="77">
        <v>0</v>
      </c>
      <c r="S39" s="87">
        <f t="shared" si="8"/>
        <v>0</v>
      </c>
      <c r="T39" s="77">
        <v>0</v>
      </c>
      <c r="U39" s="87">
        <f t="shared" si="9"/>
        <v>0</v>
      </c>
      <c r="V39" s="77">
        <v>0</v>
      </c>
      <c r="W39" s="87">
        <f t="shared" si="10"/>
        <v>0</v>
      </c>
      <c r="X39" s="88">
        <v>0</v>
      </c>
      <c r="Y39" s="87">
        <f t="shared" si="11"/>
        <v>0</v>
      </c>
      <c r="Z39" s="77">
        <v>3</v>
      </c>
      <c r="AA39" s="87">
        <f t="shared" si="12"/>
        <v>18.381226640524478</v>
      </c>
      <c r="AB39" s="89"/>
      <c r="AC39" s="89"/>
      <c r="AE39" s="41" t="s">
        <v>207</v>
      </c>
      <c r="AG39" s="90">
        <v>16321</v>
      </c>
    </row>
    <row r="40" spans="1:33" ht="12.9" customHeight="1" x14ac:dyDescent="0.25">
      <c r="A40" s="81" t="s">
        <v>208</v>
      </c>
      <c r="B40" s="85">
        <f t="shared" si="13"/>
        <v>23</v>
      </c>
      <c r="C40" s="84">
        <f t="shared" si="0"/>
        <v>202.76822710041435</v>
      </c>
      <c r="D40" s="77">
        <v>14</v>
      </c>
      <c r="E40" s="87">
        <f t="shared" si="1"/>
        <v>123.42413823503483</v>
      </c>
      <c r="F40" s="77">
        <v>3</v>
      </c>
      <c r="G40" s="87">
        <f t="shared" si="2"/>
        <v>26.448029621793179</v>
      </c>
      <c r="H40" s="77">
        <v>0</v>
      </c>
      <c r="I40" s="87">
        <f t="shared" si="3"/>
        <v>0</v>
      </c>
      <c r="J40" s="77">
        <v>0</v>
      </c>
      <c r="K40" s="87">
        <f t="shared" si="4"/>
        <v>0</v>
      </c>
      <c r="L40" s="77">
        <v>1</v>
      </c>
      <c r="M40" s="87">
        <f t="shared" si="5"/>
        <v>8.8160098739310584</v>
      </c>
      <c r="N40" s="77">
        <v>1</v>
      </c>
      <c r="O40" s="87">
        <f t="shared" si="6"/>
        <v>8.8160098739310584</v>
      </c>
      <c r="P40" s="77">
        <v>0</v>
      </c>
      <c r="Q40" s="87">
        <f t="shared" si="7"/>
        <v>0</v>
      </c>
      <c r="R40" s="77">
        <v>0</v>
      </c>
      <c r="S40" s="87">
        <f t="shared" si="8"/>
        <v>0</v>
      </c>
      <c r="T40" s="77">
        <v>1</v>
      </c>
      <c r="U40" s="87">
        <f t="shared" si="9"/>
        <v>8.8160098739310584</v>
      </c>
      <c r="V40" s="77">
        <v>0</v>
      </c>
      <c r="W40" s="87">
        <f t="shared" si="10"/>
        <v>0</v>
      </c>
      <c r="X40" s="88">
        <v>0</v>
      </c>
      <c r="Y40" s="87">
        <f t="shared" si="11"/>
        <v>0</v>
      </c>
      <c r="Z40" s="77">
        <v>3</v>
      </c>
      <c r="AA40" s="87">
        <f t="shared" si="12"/>
        <v>26.448029621793179</v>
      </c>
      <c r="AB40" s="89"/>
      <c r="AC40" s="89"/>
      <c r="AE40" s="41" t="s">
        <v>208</v>
      </c>
      <c r="AG40" s="90">
        <v>11343</v>
      </c>
    </row>
    <row r="41" spans="1:33" ht="12.9" customHeight="1" x14ac:dyDescent="0.25">
      <c r="A41" s="81" t="s">
        <v>209</v>
      </c>
      <c r="B41" s="85">
        <f t="shared" si="13"/>
        <v>135</v>
      </c>
      <c r="C41" s="84">
        <f t="shared" ref="C41:C72" si="14">SUM(B41/AG41*100000)</f>
        <v>139.61280714817573</v>
      </c>
      <c r="D41" s="77">
        <v>53</v>
      </c>
      <c r="E41" s="87">
        <f t="shared" ref="E41:E97" si="15">SUM(D41/AG41*100000)</f>
        <v>54.810953917431952</v>
      </c>
      <c r="F41" s="77">
        <v>25</v>
      </c>
      <c r="G41" s="87">
        <f t="shared" ref="G41:G97" si="16">SUM(F41/AG41*100000)</f>
        <v>25.854223545958465</v>
      </c>
      <c r="H41" s="77">
        <v>16</v>
      </c>
      <c r="I41" s="87">
        <f t="shared" ref="I41:I97" si="17">SUM(H41/AG41*100000)</f>
        <v>16.546703069413422</v>
      </c>
      <c r="J41" s="77">
        <v>8</v>
      </c>
      <c r="K41" s="87">
        <f t="shared" ref="K41:K97" si="18">SUM(J41/AG41*100000)</f>
        <v>8.2733515347067108</v>
      </c>
      <c r="L41" s="77">
        <v>4</v>
      </c>
      <c r="M41" s="87">
        <f t="shared" ref="M41:M97" si="19">SUM(L41/AG41*100000)</f>
        <v>4.1366757673533554</v>
      </c>
      <c r="N41" s="77">
        <v>0</v>
      </c>
      <c r="O41" s="87">
        <f t="shared" ref="O41:O97" si="20">SUM(N41/AG41*100000)</f>
        <v>0</v>
      </c>
      <c r="P41" s="77">
        <v>3</v>
      </c>
      <c r="Q41" s="87">
        <f t="shared" ref="Q41:Q97" si="21">SUM(P41/AG41*100000)</f>
        <v>3.1025068255150163</v>
      </c>
      <c r="R41" s="77">
        <v>8</v>
      </c>
      <c r="S41" s="87">
        <f t="shared" ref="S41:S97" si="22">SUM(R41/AG41*100000)</f>
        <v>8.2733515347067108</v>
      </c>
      <c r="T41" s="77">
        <v>1</v>
      </c>
      <c r="U41" s="87">
        <f t="shared" ref="U41:U97" si="23">SUM(T41/AG41*100000)</f>
        <v>1.0341689418383389</v>
      </c>
      <c r="V41" s="77">
        <v>3</v>
      </c>
      <c r="W41" s="87">
        <f t="shared" ref="W41:W97" si="24">SUM(V41/AG41*100000)</f>
        <v>3.1025068255150163</v>
      </c>
      <c r="X41" s="88">
        <v>4</v>
      </c>
      <c r="Y41" s="87">
        <f t="shared" ref="Y41:Y97" si="25">SUM(X41/AG41*100000)</f>
        <v>4.1366757673533554</v>
      </c>
      <c r="Z41" s="77">
        <v>10</v>
      </c>
      <c r="AA41" s="87">
        <f t="shared" ref="AA41:AA97" si="26">SUM(Z41/AG41*100000)</f>
        <v>10.341689418383387</v>
      </c>
      <c r="AB41" s="89"/>
      <c r="AC41" s="89"/>
      <c r="AE41" s="41" t="s">
        <v>209</v>
      </c>
      <c r="AG41" s="90">
        <v>96696</v>
      </c>
    </row>
    <row r="42" spans="1:33" ht="12.9" customHeight="1" x14ac:dyDescent="0.25">
      <c r="A42" s="81" t="s">
        <v>210</v>
      </c>
      <c r="B42" s="85">
        <f t="shared" si="13"/>
        <v>16</v>
      </c>
      <c r="C42" s="84">
        <f t="shared" si="14"/>
        <v>225.8929831992094</v>
      </c>
      <c r="D42" s="77">
        <v>7</v>
      </c>
      <c r="E42" s="87">
        <f t="shared" si="15"/>
        <v>98.828180149654088</v>
      </c>
      <c r="F42" s="77">
        <v>2</v>
      </c>
      <c r="G42" s="87">
        <f t="shared" si="16"/>
        <v>28.236622899901175</v>
      </c>
      <c r="H42" s="77">
        <v>3</v>
      </c>
      <c r="I42" s="87">
        <f t="shared" si="17"/>
        <v>42.354934349851753</v>
      </c>
      <c r="J42" s="77">
        <v>1</v>
      </c>
      <c r="K42" s="87">
        <f t="shared" si="18"/>
        <v>14.118311449950587</v>
      </c>
      <c r="L42" s="77">
        <v>1</v>
      </c>
      <c r="M42" s="87">
        <f t="shared" si="19"/>
        <v>14.118311449950587</v>
      </c>
      <c r="N42" s="77">
        <v>0</v>
      </c>
      <c r="O42" s="87">
        <f t="shared" si="20"/>
        <v>0</v>
      </c>
      <c r="P42" s="77">
        <v>1</v>
      </c>
      <c r="Q42" s="87">
        <f t="shared" si="21"/>
        <v>14.118311449950587</v>
      </c>
      <c r="R42" s="77">
        <v>0</v>
      </c>
      <c r="S42" s="87">
        <f t="shared" si="22"/>
        <v>0</v>
      </c>
      <c r="T42" s="77">
        <v>0</v>
      </c>
      <c r="U42" s="87">
        <f t="shared" si="23"/>
        <v>0</v>
      </c>
      <c r="V42" s="77">
        <v>0</v>
      </c>
      <c r="W42" s="87">
        <f t="shared" si="24"/>
        <v>0</v>
      </c>
      <c r="X42" s="88">
        <v>0</v>
      </c>
      <c r="Y42" s="87">
        <f t="shared" si="25"/>
        <v>0</v>
      </c>
      <c r="Z42" s="77">
        <v>1</v>
      </c>
      <c r="AA42" s="87">
        <f t="shared" si="26"/>
        <v>14.118311449950587</v>
      </c>
      <c r="AB42" s="89"/>
      <c r="AC42" s="89"/>
      <c r="AE42" s="41" t="s">
        <v>211</v>
      </c>
      <c r="AG42" s="90">
        <v>7083</v>
      </c>
    </row>
    <row r="43" spans="1:33" ht="12.9" customHeight="1" x14ac:dyDescent="0.25">
      <c r="A43" s="81" t="s">
        <v>212</v>
      </c>
      <c r="B43" s="85">
        <f t="shared" si="13"/>
        <v>25</v>
      </c>
      <c r="C43" s="84">
        <f t="shared" si="14"/>
        <v>231.82492581602372</v>
      </c>
      <c r="D43" s="77">
        <v>8</v>
      </c>
      <c r="E43" s="87">
        <f t="shared" si="15"/>
        <v>74.183976261127597</v>
      </c>
      <c r="F43" s="77">
        <v>3</v>
      </c>
      <c r="G43" s="87">
        <f t="shared" si="16"/>
        <v>27.818991097922851</v>
      </c>
      <c r="H43" s="77">
        <v>2</v>
      </c>
      <c r="I43" s="87">
        <f t="shared" si="17"/>
        <v>18.545994065281899</v>
      </c>
      <c r="J43" s="77">
        <v>0</v>
      </c>
      <c r="K43" s="87">
        <f t="shared" si="18"/>
        <v>0</v>
      </c>
      <c r="L43" s="77">
        <v>3</v>
      </c>
      <c r="M43" s="87">
        <f t="shared" si="19"/>
        <v>27.818991097922851</v>
      </c>
      <c r="N43" s="77">
        <v>0</v>
      </c>
      <c r="O43" s="87">
        <f t="shared" si="20"/>
        <v>0</v>
      </c>
      <c r="P43" s="77">
        <v>0</v>
      </c>
      <c r="Q43" s="87">
        <f t="shared" si="21"/>
        <v>0</v>
      </c>
      <c r="R43" s="77">
        <v>2</v>
      </c>
      <c r="S43" s="87">
        <f t="shared" si="22"/>
        <v>18.545994065281899</v>
      </c>
      <c r="T43" s="77">
        <v>0</v>
      </c>
      <c r="U43" s="87">
        <f t="shared" si="23"/>
        <v>0</v>
      </c>
      <c r="V43" s="77">
        <v>2</v>
      </c>
      <c r="W43" s="87">
        <f t="shared" si="24"/>
        <v>18.545994065281899</v>
      </c>
      <c r="X43" s="88">
        <v>1</v>
      </c>
      <c r="Y43" s="87">
        <f t="shared" si="25"/>
        <v>9.2729970326409497</v>
      </c>
      <c r="Z43" s="77">
        <v>4</v>
      </c>
      <c r="AA43" s="87">
        <f t="shared" si="26"/>
        <v>37.091988130563799</v>
      </c>
      <c r="AB43" s="89"/>
      <c r="AC43" s="89"/>
      <c r="AE43" s="41" t="s">
        <v>212</v>
      </c>
      <c r="AG43" s="90">
        <v>10784</v>
      </c>
    </row>
    <row r="44" spans="1:33" ht="12.9" customHeight="1" x14ac:dyDescent="0.25">
      <c r="A44" s="81" t="s">
        <v>213</v>
      </c>
      <c r="B44" s="85">
        <f t="shared" si="13"/>
        <v>26</v>
      </c>
      <c r="C44" s="84">
        <f t="shared" si="14"/>
        <v>99.221492901847043</v>
      </c>
      <c r="D44" s="77">
        <v>6</v>
      </c>
      <c r="E44" s="87">
        <f t="shared" si="15"/>
        <v>22.897267592733932</v>
      </c>
      <c r="F44" s="77">
        <v>11</v>
      </c>
      <c r="G44" s="87">
        <f t="shared" si="16"/>
        <v>41.978323920012215</v>
      </c>
      <c r="H44" s="77">
        <v>4</v>
      </c>
      <c r="I44" s="87">
        <f t="shared" si="17"/>
        <v>15.264845061822625</v>
      </c>
      <c r="J44" s="77">
        <v>1</v>
      </c>
      <c r="K44" s="87">
        <f t="shared" si="18"/>
        <v>3.8162112654556561</v>
      </c>
      <c r="L44" s="77">
        <v>0</v>
      </c>
      <c r="M44" s="87">
        <f t="shared" si="19"/>
        <v>0</v>
      </c>
      <c r="N44" s="77">
        <v>0</v>
      </c>
      <c r="O44" s="87">
        <f t="shared" si="20"/>
        <v>0</v>
      </c>
      <c r="P44" s="77">
        <v>0</v>
      </c>
      <c r="Q44" s="87">
        <f t="shared" si="21"/>
        <v>0</v>
      </c>
      <c r="R44" s="77">
        <v>0</v>
      </c>
      <c r="S44" s="87">
        <f t="shared" si="22"/>
        <v>0</v>
      </c>
      <c r="T44" s="77">
        <v>0</v>
      </c>
      <c r="U44" s="87">
        <f t="shared" si="23"/>
        <v>0</v>
      </c>
      <c r="V44" s="77">
        <v>0</v>
      </c>
      <c r="W44" s="87">
        <f t="shared" si="24"/>
        <v>0</v>
      </c>
      <c r="X44" s="88">
        <v>0</v>
      </c>
      <c r="Y44" s="87">
        <f t="shared" si="25"/>
        <v>0</v>
      </c>
      <c r="Z44" s="77">
        <v>4</v>
      </c>
      <c r="AA44" s="87">
        <f t="shared" si="26"/>
        <v>15.264845061822625</v>
      </c>
      <c r="AB44" s="89"/>
      <c r="AC44" s="89"/>
      <c r="AE44" s="41" t="s">
        <v>213</v>
      </c>
      <c r="AG44" s="90">
        <v>26204</v>
      </c>
    </row>
    <row r="45" spans="1:33" ht="12.9" customHeight="1" x14ac:dyDescent="0.25">
      <c r="A45" s="81" t="s">
        <v>214</v>
      </c>
      <c r="B45" s="85">
        <f t="shared" si="13"/>
        <v>14</v>
      </c>
      <c r="C45" s="84">
        <f t="shared" si="14"/>
        <v>86.762518591968259</v>
      </c>
      <c r="D45" s="77">
        <v>5</v>
      </c>
      <c r="E45" s="87">
        <f t="shared" si="15"/>
        <v>30.986613782845811</v>
      </c>
      <c r="F45" s="77">
        <v>2</v>
      </c>
      <c r="G45" s="87">
        <f t="shared" si="16"/>
        <v>12.394645513138324</v>
      </c>
      <c r="H45" s="77">
        <v>2</v>
      </c>
      <c r="I45" s="87">
        <f t="shared" si="17"/>
        <v>12.394645513138324</v>
      </c>
      <c r="J45" s="77">
        <v>1</v>
      </c>
      <c r="K45" s="87">
        <f t="shared" si="18"/>
        <v>6.1973227565691618</v>
      </c>
      <c r="L45" s="77">
        <v>0</v>
      </c>
      <c r="M45" s="87">
        <f t="shared" si="19"/>
        <v>0</v>
      </c>
      <c r="N45" s="77">
        <v>1</v>
      </c>
      <c r="O45" s="87">
        <f t="shared" si="20"/>
        <v>6.1973227565691618</v>
      </c>
      <c r="P45" s="77">
        <v>0</v>
      </c>
      <c r="Q45" s="87">
        <f t="shared" si="21"/>
        <v>0</v>
      </c>
      <c r="R45" s="77">
        <v>0</v>
      </c>
      <c r="S45" s="87">
        <f t="shared" si="22"/>
        <v>0</v>
      </c>
      <c r="T45" s="77">
        <v>0</v>
      </c>
      <c r="U45" s="87">
        <f t="shared" si="23"/>
        <v>0</v>
      </c>
      <c r="V45" s="77">
        <v>0</v>
      </c>
      <c r="W45" s="87">
        <f t="shared" si="24"/>
        <v>0</v>
      </c>
      <c r="X45" s="88">
        <v>0</v>
      </c>
      <c r="Y45" s="87">
        <f t="shared" si="25"/>
        <v>0</v>
      </c>
      <c r="Z45" s="77">
        <v>3</v>
      </c>
      <c r="AA45" s="87">
        <f t="shared" si="26"/>
        <v>18.591968269707486</v>
      </c>
      <c r="AB45" s="89"/>
      <c r="AC45" s="89"/>
      <c r="AE45" s="41" t="s">
        <v>214</v>
      </c>
      <c r="AG45" s="90">
        <v>16136</v>
      </c>
    </row>
    <row r="46" spans="1:33" ht="12.9" customHeight="1" x14ac:dyDescent="0.25">
      <c r="A46" s="81" t="s">
        <v>215</v>
      </c>
      <c r="B46" s="85">
        <f t="shared" si="13"/>
        <v>9</v>
      </c>
      <c r="C46" s="84">
        <f t="shared" si="14"/>
        <v>96.659864676189457</v>
      </c>
      <c r="D46" s="77">
        <v>4</v>
      </c>
      <c r="E46" s="87">
        <f t="shared" si="15"/>
        <v>42.959939856084198</v>
      </c>
      <c r="F46" s="77">
        <v>1</v>
      </c>
      <c r="G46" s="87">
        <f t="shared" si="16"/>
        <v>10.739984964021049</v>
      </c>
      <c r="H46" s="77">
        <v>0</v>
      </c>
      <c r="I46" s="87">
        <f t="shared" si="17"/>
        <v>0</v>
      </c>
      <c r="J46" s="77">
        <v>0</v>
      </c>
      <c r="K46" s="87">
        <f t="shared" si="18"/>
        <v>0</v>
      </c>
      <c r="L46" s="77">
        <v>1</v>
      </c>
      <c r="M46" s="87">
        <f t="shared" si="19"/>
        <v>10.739984964021049</v>
      </c>
      <c r="N46" s="77">
        <v>0</v>
      </c>
      <c r="O46" s="87">
        <f t="shared" si="20"/>
        <v>0</v>
      </c>
      <c r="P46" s="77">
        <v>0</v>
      </c>
      <c r="Q46" s="87">
        <f t="shared" si="21"/>
        <v>0</v>
      </c>
      <c r="R46" s="77">
        <v>0</v>
      </c>
      <c r="S46" s="87">
        <f t="shared" si="22"/>
        <v>0</v>
      </c>
      <c r="T46" s="77">
        <v>0</v>
      </c>
      <c r="U46" s="87">
        <f t="shared" si="23"/>
        <v>0</v>
      </c>
      <c r="V46" s="77">
        <v>0</v>
      </c>
      <c r="W46" s="87">
        <f t="shared" si="24"/>
        <v>0</v>
      </c>
      <c r="X46" s="88">
        <v>0</v>
      </c>
      <c r="Y46" s="87">
        <f t="shared" si="25"/>
        <v>0</v>
      </c>
      <c r="Z46" s="77">
        <v>3</v>
      </c>
      <c r="AA46" s="87">
        <f t="shared" si="26"/>
        <v>32.21995489206315</v>
      </c>
      <c r="AB46" s="89"/>
      <c r="AC46" s="89"/>
      <c r="AE46" s="41" t="s">
        <v>215</v>
      </c>
      <c r="AG46" s="90">
        <v>9311</v>
      </c>
    </row>
    <row r="47" spans="1:33" s="45" customFormat="1" ht="12.9" customHeight="1" x14ac:dyDescent="0.25">
      <c r="A47" s="83" t="s">
        <v>216</v>
      </c>
      <c r="B47" s="85">
        <f t="shared" si="13"/>
        <v>439</v>
      </c>
      <c r="C47" s="84">
        <f t="shared" si="14"/>
        <v>165.94279320655153</v>
      </c>
      <c r="D47" s="78">
        <v>104</v>
      </c>
      <c r="E47" s="84">
        <f t="shared" si="15"/>
        <v>39.312187912258217</v>
      </c>
      <c r="F47" s="78">
        <v>101</v>
      </c>
      <c r="G47" s="84">
        <f t="shared" si="16"/>
        <v>38.178182491712306</v>
      </c>
      <c r="H47" s="78">
        <v>44</v>
      </c>
      <c r="I47" s="84">
        <f t="shared" si="17"/>
        <v>16.632079501340016</v>
      </c>
      <c r="J47" s="78">
        <v>20</v>
      </c>
      <c r="K47" s="84">
        <f t="shared" si="18"/>
        <v>7.5600361369727347</v>
      </c>
      <c r="L47" s="78">
        <v>18</v>
      </c>
      <c r="M47" s="84">
        <f t="shared" si="19"/>
        <v>6.8040325232754606</v>
      </c>
      <c r="N47" s="78">
        <v>17</v>
      </c>
      <c r="O47" s="84">
        <f t="shared" si="20"/>
        <v>6.4260307164268244</v>
      </c>
      <c r="P47" s="78">
        <v>14</v>
      </c>
      <c r="Q47" s="84">
        <f t="shared" si="21"/>
        <v>5.2920252958809142</v>
      </c>
      <c r="R47" s="78">
        <v>12</v>
      </c>
      <c r="S47" s="84">
        <f t="shared" si="22"/>
        <v>4.536021682183641</v>
      </c>
      <c r="T47" s="78">
        <v>18</v>
      </c>
      <c r="U47" s="84">
        <f t="shared" si="23"/>
        <v>6.8040325232754606</v>
      </c>
      <c r="V47" s="78">
        <v>16</v>
      </c>
      <c r="W47" s="84">
        <f t="shared" si="24"/>
        <v>6.0480289095781874</v>
      </c>
      <c r="X47" s="86">
        <v>14</v>
      </c>
      <c r="Y47" s="84">
        <f t="shared" si="25"/>
        <v>5.2920252958809142</v>
      </c>
      <c r="Z47" s="78">
        <v>61</v>
      </c>
      <c r="AA47" s="84">
        <f t="shared" si="26"/>
        <v>23.058110217766842</v>
      </c>
      <c r="AB47" s="75"/>
      <c r="AC47" s="75"/>
      <c r="AE47" s="45" t="s">
        <v>216</v>
      </c>
      <c r="AG47" s="51">
        <v>264549</v>
      </c>
    </row>
    <row r="48" spans="1:33" ht="12.9" customHeight="1" x14ac:dyDescent="0.25">
      <c r="A48" s="81" t="s">
        <v>216</v>
      </c>
      <c r="B48" s="85">
        <f t="shared" si="13"/>
        <v>128</v>
      </c>
      <c r="C48" s="84">
        <f t="shared" si="14"/>
        <v>160.10006253908693</v>
      </c>
      <c r="D48" s="77">
        <v>16</v>
      </c>
      <c r="E48" s="87">
        <f t="shared" si="15"/>
        <v>20.012507817385867</v>
      </c>
      <c r="F48" s="77">
        <v>37</v>
      </c>
      <c r="G48" s="87">
        <f t="shared" si="16"/>
        <v>46.278924327704814</v>
      </c>
      <c r="H48" s="77">
        <v>19</v>
      </c>
      <c r="I48" s="87">
        <f t="shared" si="17"/>
        <v>23.764853033145716</v>
      </c>
      <c r="J48" s="77">
        <v>7</v>
      </c>
      <c r="K48" s="87">
        <f t="shared" si="18"/>
        <v>8.7554721701063158</v>
      </c>
      <c r="L48" s="77">
        <v>3</v>
      </c>
      <c r="M48" s="87">
        <f t="shared" si="19"/>
        <v>3.75234521575985</v>
      </c>
      <c r="N48" s="77">
        <v>5</v>
      </c>
      <c r="O48" s="87">
        <f t="shared" si="20"/>
        <v>6.2539086929330834</v>
      </c>
      <c r="P48" s="77">
        <v>5</v>
      </c>
      <c r="Q48" s="87">
        <f t="shared" si="21"/>
        <v>6.2539086929330834</v>
      </c>
      <c r="R48" s="77">
        <v>4</v>
      </c>
      <c r="S48" s="87">
        <f t="shared" si="22"/>
        <v>5.0031269543464667</v>
      </c>
      <c r="T48" s="77">
        <v>3</v>
      </c>
      <c r="U48" s="87">
        <f t="shared" si="23"/>
        <v>3.75234521575985</v>
      </c>
      <c r="V48" s="77">
        <v>4</v>
      </c>
      <c r="W48" s="87">
        <f t="shared" si="24"/>
        <v>5.0031269543464667</v>
      </c>
      <c r="X48" s="88">
        <v>3</v>
      </c>
      <c r="Y48" s="87">
        <f t="shared" si="25"/>
        <v>3.75234521575985</v>
      </c>
      <c r="Z48" s="77">
        <v>22</v>
      </c>
      <c r="AA48" s="87">
        <f t="shared" si="26"/>
        <v>27.517198248905565</v>
      </c>
      <c r="AB48" s="89"/>
      <c r="AC48" s="89"/>
      <c r="AE48" s="41" t="s">
        <v>180</v>
      </c>
      <c r="AG48" s="90">
        <v>79950</v>
      </c>
    </row>
    <row r="49" spans="1:33" ht="12.9" customHeight="1" x14ac:dyDescent="0.25">
      <c r="A49" s="81" t="s">
        <v>217</v>
      </c>
      <c r="B49" s="85">
        <f t="shared" si="13"/>
        <v>35</v>
      </c>
      <c r="C49" s="84">
        <f t="shared" si="14"/>
        <v>114.20367409534376</v>
      </c>
      <c r="D49" s="77">
        <v>3</v>
      </c>
      <c r="E49" s="87">
        <f t="shared" si="15"/>
        <v>9.7888863510294648</v>
      </c>
      <c r="F49" s="77">
        <v>10</v>
      </c>
      <c r="G49" s="87">
        <f t="shared" si="16"/>
        <v>32.629621170098218</v>
      </c>
      <c r="H49" s="77">
        <v>4</v>
      </c>
      <c r="I49" s="87">
        <f t="shared" si="17"/>
        <v>13.051848468039287</v>
      </c>
      <c r="J49" s="77">
        <v>4</v>
      </c>
      <c r="K49" s="87">
        <f t="shared" si="18"/>
        <v>13.051848468039287</v>
      </c>
      <c r="L49" s="77">
        <v>2</v>
      </c>
      <c r="M49" s="87">
        <f t="shared" si="19"/>
        <v>6.5259242340196435</v>
      </c>
      <c r="N49" s="77">
        <v>1</v>
      </c>
      <c r="O49" s="87">
        <f t="shared" si="20"/>
        <v>3.2629621170098217</v>
      </c>
      <c r="P49" s="77">
        <v>1</v>
      </c>
      <c r="Q49" s="87">
        <f t="shared" si="21"/>
        <v>3.2629621170098217</v>
      </c>
      <c r="R49" s="77">
        <v>0</v>
      </c>
      <c r="S49" s="87">
        <f t="shared" si="22"/>
        <v>0</v>
      </c>
      <c r="T49" s="77">
        <v>2</v>
      </c>
      <c r="U49" s="87">
        <f t="shared" si="23"/>
        <v>6.5259242340196435</v>
      </c>
      <c r="V49" s="77">
        <v>4</v>
      </c>
      <c r="W49" s="87">
        <f t="shared" si="24"/>
        <v>13.051848468039287</v>
      </c>
      <c r="X49" s="88">
        <v>1</v>
      </c>
      <c r="Y49" s="87">
        <f t="shared" si="25"/>
        <v>3.2629621170098217</v>
      </c>
      <c r="Z49" s="77">
        <v>3</v>
      </c>
      <c r="AA49" s="87">
        <f t="shared" si="26"/>
        <v>9.7888863510294648</v>
      </c>
      <c r="AB49" s="89"/>
      <c r="AC49" s="89"/>
      <c r="AE49" s="41" t="s">
        <v>217</v>
      </c>
      <c r="AG49" s="90">
        <v>30647</v>
      </c>
    </row>
    <row r="50" spans="1:33" ht="12.9" customHeight="1" x14ac:dyDescent="0.25">
      <c r="A50" s="81" t="s">
        <v>218</v>
      </c>
      <c r="B50" s="85">
        <f t="shared" si="13"/>
        <v>64</v>
      </c>
      <c r="C50" s="84">
        <f t="shared" si="14"/>
        <v>118.26883985659904</v>
      </c>
      <c r="D50" s="77">
        <v>9</v>
      </c>
      <c r="E50" s="87">
        <f t="shared" si="15"/>
        <v>16.631555604834237</v>
      </c>
      <c r="F50" s="77">
        <v>19</v>
      </c>
      <c r="G50" s="87">
        <f t="shared" si="16"/>
        <v>35.111061832427836</v>
      </c>
      <c r="H50" s="77">
        <v>6</v>
      </c>
      <c r="I50" s="87">
        <f t="shared" si="17"/>
        <v>11.087703736556159</v>
      </c>
      <c r="J50" s="77">
        <v>2</v>
      </c>
      <c r="K50" s="87">
        <f t="shared" si="18"/>
        <v>3.6959012455187201</v>
      </c>
      <c r="L50" s="77">
        <v>5</v>
      </c>
      <c r="M50" s="87">
        <f t="shared" si="19"/>
        <v>9.2397531137967981</v>
      </c>
      <c r="N50" s="77">
        <v>3</v>
      </c>
      <c r="O50" s="87">
        <f t="shared" si="20"/>
        <v>5.5438518682780797</v>
      </c>
      <c r="P50" s="77">
        <v>1</v>
      </c>
      <c r="Q50" s="87">
        <f t="shared" si="21"/>
        <v>1.8479506227593601</v>
      </c>
      <c r="R50" s="77">
        <v>3</v>
      </c>
      <c r="S50" s="87">
        <f t="shared" si="22"/>
        <v>5.5438518682780797</v>
      </c>
      <c r="T50" s="77">
        <v>3</v>
      </c>
      <c r="U50" s="87">
        <f t="shared" si="23"/>
        <v>5.5438518682780797</v>
      </c>
      <c r="V50" s="77">
        <v>2</v>
      </c>
      <c r="W50" s="87">
        <f t="shared" si="24"/>
        <v>3.6959012455187201</v>
      </c>
      <c r="X50" s="88">
        <v>6</v>
      </c>
      <c r="Y50" s="87">
        <f t="shared" si="25"/>
        <v>11.087703736556159</v>
      </c>
      <c r="Z50" s="77">
        <v>5</v>
      </c>
      <c r="AA50" s="87">
        <f t="shared" si="26"/>
        <v>9.2397531137967981</v>
      </c>
      <c r="AB50" s="89"/>
      <c r="AC50" s="89"/>
      <c r="AE50" s="41" t="s">
        <v>218</v>
      </c>
      <c r="AG50" s="90">
        <v>54114</v>
      </c>
    </row>
    <row r="51" spans="1:33" ht="12.9" customHeight="1" x14ac:dyDescent="0.25">
      <c r="A51" s="81" t="s">
        <v>219</v>
      </c>
      <c r="B51" s="85">
        <f t="shared" si="13"/>
        <v>17</v>
      </c>
      <c r="C51" s="84">
        <f t="shared" si="14"/>
        <v>205.56227327690448</v>
      </c>
      <c r="D51" s="77">
        <v>9</v>
      </c>
      <c r="E51" s="87">
        <f t="shared" si="15"/>
        <v>108.82708585247885</v>
      </c>
      <c r="F51" s="77">
        <v>3</v>
      </c>
      <c r="G51" s="87">
        <f t="shared" si="16"/>
        <v>36.275695284159617</v>
      </c>
      <c r="H51" s="77">
        <v>1</v>
      </c>
      <c r="I51" s="87">
        <f t="shared" si="17"/>
        <v>12.091898428053204</v>
      </c>
      <c r="J51" s="77">
        <v>0</v>
      </c>
      <c r="K51" s="87">
        <f t="shared" si="18"/>
        <v>0</v>
      </c>
      <c r="L51" s="77">
        <v>2</v>
      </c>
      <c r="M51" s="87">
        <f t="shared" si="19"/>
        <v>24.183796856106408</v>
      </c>
      <c r="N51" s="77">
        <v>0</v>
      </c>
      <c r="O51" s="87">
        <f t="shared" si="20"/>
        <v>0</v>
      </c>
      <c r="P51" s="77">
        <v>0</v>
      </c>
      <c r="Q51" s="87">
        <f t="shared" si="21"/>
        <v>0</v>
      </c>
      <c r="R51" s="77">
        <v>1</v>
      </c>
      <c r="S51" s="87">
        <f t="shared" si="22"/>
        <v>12.091898428053204</v>
      </c>
      <c r="T51" s="77">
        <v>1</v>
      </c>
      <c r="U51" s="87">
        <f t="shared" si="23"/>
        <v>12.091898428053204</v>
      </c>
      <c r="V51" s="77">
        <v>0</v>
      </c>
      <c r="W51" s="87">
        <f t="shared" si="24"/>
        <v>0</v>
      </c>
      <c r="X51" s="88">
        <v>0</v>
      </c>
      <c r="Y51" s="87">
        <f t="shared" si="25"/>
        <v>0</v>
      </c>
      <c r="Z51" s="77">
        <v>0</v>
      </c>
      <c r="AA51" s="87">
        <f t="shared" si="26"/>
        <v>0</v>
      </c>
      <c r="AB51" s="89"/>
      <c r="AC51" s="89"/>
      <c r="AE51" s="41" t="s">
        <v>219</v>
      </c>
      <c r="AG51" s="90">
        <v>8270</v>
      </c>
    </row>
    <row r="52" spans="1:33" ht="12.9" customHeight="1" x14ac:dyDescent="0.25">
      <c r="A52" s="81" t="s">
        <v>220</v>
      </c>
      <c r="B52" s="85">
        <f t="shared" si="13"/>
        <v>124</v>
      </c>
      <c r="C52" s="84">
        <f t="shared" si="14"/>
        <v>333.92578230193357</v>
      </c>
      <c r="D52" s="77">
        <v>65</v>
      </c>
      <c r="E52" s="87">
        <f t="shared" si="15"/>
        <v>175.04174072278775</v>
      </c>
      <c r="F52" s="77">
        <v>8</v>
      </c>
      <c r="G52" s="87">
        <f t="shared" si="16"/>
        <v>21.543598858189259</v>
      </c>
      <c r="H52" s="77">
        <v>7</v>
      </c>
      <c r="I52" s="87">
        <f t="shared" si="17"/>
        <v>18.850649000915602</v>
      </c>
      <c r="J52" s="77">
        <v>4</v>
      </c>
      <c r="K52" s="87">
        <f t="shared" si="18"/>
        <v>10.77179942909463</v>
      </c>
      <c r="L52" s="77">
        <v>1</v>
      </c>
      <c r="M52" s="87">
        <f t="shared" si="19"/>
        <v>2.6929498572736574</v>
      </c>
      <c r="N52" s="77">
        <v>3</v>
      </c>
      <c r="O52" s="87">
        <f t="shared" si="20"/>
        <v>8.0788495718209727</v>
      </c>
      <c r="P52" s="77">
        <v>3</v>
      </c>
      <c r="Q52" s="87">
        <f t="shared" si="21"/>
        <v>8.0788495718209727</v>
      </c>
      <c r="R52" s="77">
        <v>3</v>
      </c>
      <c r="S52" s="87">
        <f t="shared" si="22"/>
        <v>8.0788495718209727</v>
      </c>
      <c r="T52" s="77">
        <v>6</v>
      </c>
      <c r="U52" s="87">
        <f t="shared" si="23"/>
        <v>16.157699143641945</v>
      </c>
      <c r="V52" s="77">
        <v>4</v>
      </c>
      <c r="W52" s="87">
        <f t="shared" si="24"/>
        <v>10.77179942909463</v>
      </c>
      <c r="X52" s="88">
        <v>2</v>
      </c>
      <c r="Y52" s="87">
        <f t="shared" si="25"/>
        <v>5.3858997145473149</v>
      </c>
      <c r="Z52" s="77">
        <v>18</v>
      </c>
      <c r="AA52" s="87">
        <f t="shared" si="26"/>
        <v>48.47309743092584</v>
      </c>
      <c r="AB52" s="89"/>
      <c r="AC52" s="89"/>
      <c r="AE52" s="41" t="s">
        <v>220</v>
      </c>
      <c r="AG52" s="90">
        <v>37134</v>
      </c>
    </row>
    <row r="53" spans="1:33" ht="12.9" customHeight="1" x14ac:dyDescent="0.25">
      <c r="A53" s="81" t="s">
        <v>221</v>
      </c>
      <c r="B53" s="85">
        <f t="shared" si="13"/>
        <v>8</v>
      </c>
      <c r="C53" s="84">
        <f t="shared" si="14"/>
        <v>105.06960861570791</v>
      </c>
      <c r="D53" s="77">
        <v>0</v>
      </c>
      <c r="E53" s="87">
        <f t="shared" si="15"/>
        <v>0</v>
      </c>
      <c r="F53" s="77">
        <v>3</v>
      </c>
      <c r="G53" s="87">
        <f t="shared" si="16"/>
        <v>39.40110323089047</v>
      </c>
      <c r="H53" s="77">
        <v>2</v>
      </c>
      <c r="I53" s="87">
        <f t="shared" si="17"/>
        <v>26.267402153926977</v>
      </c>
      <c r="J53" s="77">
        <v>1</v>
      </c>
      <c r="K53" s="87">
        <f t="shared" si="18"/>
        <v>13.133701076963488</v>
      </c>
      <c r="L53" s="77">
        <v>0</v>
      </c>
      <c r="M53" s="87">
        <f t="shared" si="19"/>
        <v>0</v>
      </c>
      <c r="N53" s="77">
        <v>0</v>
      </c>
      <c r="O53" s="87">
        <f t="shared" si="20"/>
        <v>0</v>
      </c>
      <c r="P53" s="77">
        <v>1</v>
      </c>
      <c r="Q53" s="87">
        <f t="shared" si="21"/>
        <v>13.133701076963488</v>
      </c>
      <c r="R53" s="77">
        <v>0</v>
      </c>
      <c r="S53" s="87">
        <f t="shared" si="22"/>
        <v>0</v>
      </c>
      <c r="T53" s="77">
        <v>0</v>
      </c>
      <c r="U53" s="87">
        <f t="shared" si="23"/>
        <v>0</v>
      </c>
      <c r="V53" s="77">
        <v>0</v>
      </c>
      <c r="W53" s="87">
        <f t="shared" si="24"/>
        <v>0</v>
      </c>
      <c r="X53" s="88">
        <v>0</v>
      </c>
      <c r="Y53" s="87">
        <f t="shared" si="25"/>
        <v>0</v>
      </c>
      <c r="Z53" s="77">
        <v>1</v>
      </c>
      <c r="AA53" s="87">
        <f t="shared" si="26"/>
        <v>13.133701076963488</v>
      </c>
      <c r="AB53" s="89"/>
      <c r="AC53" s="89"/>
      <c r="AE53" s="41" t="s">
        <v>221</v>
      </c>
      <c r="AG53" s="90">
        <v>7614</v>
      </c>
    </row>
    <row r="54" spans="1:33" ht="12.9" customHeight="1" x14ac:dyDescent="0.25">
      <c r="A54" s="81" t="s">
        <v>222</v>
      </c>
      <c r="B54" s="85">
        <f t="shared" si="13"/>
        <v>30</v>
      </c>
      <c r="C54" s="84">
        <f t="shared" si="14"/>
        <v>124.37810945273631</v>
      </c>
      <c r="D54" s="77">
        <v>1</v>
      </c>
      <c r="E54" s="87">
        <f t="shared" si="15"/>
        <v>4.1459369817578775</v>
      </c>
      <c r="F54" s="77">
        <v>9</v>
      </c>
      <c r="G54" s="87">
        <f t="shared" si="16"/>
        <v>37.313432835820898</v>
      </c>
      <c r="H54" s="77">
        <v>2</v>
      </c>
      <c r="I54" s="87">
        <f t="shared" si="17"/>
        <v>8.291873963515755</v>
      </c>
      <c r="J54" s="77">
        <v>0</v>
      </c>
      <c r="K54" s="87">
        <f t="shared" si="18"/>
        <v>0</v>
      </c>
      <c r="L54" s="77">
        <v>2</v>
      </c>
      <c r="M54" s="87">
        <f t="shared" si="19"/>
        <v>8.291873963515755</v>
      </c>
      <c r="N54" s="77">
        <v>5</v>
      </c>
      <c r="O54" s="87">
        <f t="shared" si="20"/>
        <v>20.729684908789388</v>
      </c>
      <c r="P54" s="77">
        <v>2</v>
      </c>
      <c r="Q54" s="87">
        <f t="shared" si="21"/>
        <v>8.291873963515755</v>
      </c>
      <c r="R54" s="77">
        <v>0</v>
      </c>
      <c r="S54" s="87">
        <f t="shared" si="22"/>
        <v>0</v>
      </c>
      <c r="T54" s="77">
        <v>1</v>
      </c>
      <c r="U54" s="87">
        <f t="shared" si="23"/>
        <v>4.1459369817578775</v>
      </c>
      <c r="V54" s="77">
        <v>0</v>
      </c>
      <c r="W54" s="87">
        <f t="shared" si="24"/>
        <v>0</v>
      </c>
      <c r="X54" s="88">
        <v>2</v>
      </c>
      <c r="Y54" s="87">
        <f t="shared" si="25"/>
        <v>8.291873963515755</v>
      </c>
      <c r="Z54" s="77">
        <v>6</v>
      </c>
      <c r="AA54" s="87">
        <f t="shared" si="26"/>
        <v>24.875621890547261</v>
      </c>
      <c r="AB54" s="89"/>
      <c r="AC54" s="89"/>
      <c r="AE54" s="41" t="s">
        <v>222</v>
      </c>
      <c r="AG54" s="90">
        <v>24120</v>
      </c>
    </row>
    <row r="55" spans="1:33" ht="12.9" customHeight="1" x14ac:dyDescent="0.25">
      <c r="A55" s="81" t="s">
        <v>223</v>
      </c>
      <c r="B55" s="85">
        <f t="shared" si="13"/>
        <v>33</v>
      </c>
      <c r="C55" s="84">
        <f t="shared" si="14"/>
        <v>145.37444933920705</v>
      </c>
      <c r="D55" s="77">
        <v>1</v>
      </c>
      <c r="E55" s="87">
        <f t="shared" si="15"/>
        <v>4.4052863436123353</v>
      </c>
      <c r="F55" s="77">
        <v>12</v>
      </c>
      <c r="G55" s="87">
        <f t="shared" si="16"/>
        <v>52.863436123348016</v>
      </c>
      <c r="H55" s="77">
        <v>3</v>
      </c>
      <c r="I55" s="87">
        <f t="shared" si="17"/>
        <v>13.215859030837004</v>
      </c>
      <c r="J55" s="77">
        <v>2</v>
      </c>
      <c r="K55" s="87">
        <f t="shared" si="18"/>
        <v>8.8105726872246706</v>
      </c>
      <c r="L55" s="77">
        <v>3</v>
      </c>
      <c r="M55" s="87">
        <f t="shared" si="19"/>
        <v>13.215859030837004</v>
      </c>
      <c r="N55" s="77">
        <v>0</v>
      </c>
      <c r="O55" s="87">
        <f t="shared" si="20"/>
        <v>0</v>
      </c>
      <c r="P55" s="77">
        <v>1</v>
      </c>
      <c r="Q55" s="87">
        <f t="shared" si="21"/>
        <v>4.4052863436123353</v>
      </c>
      <c r="R55" s="77">
        <v>1</v>
      </c>
      <c r="S55" s="87">
        <f t="shared" si="22"/>
        <v>4.4052863436123353</v>
      </c>
      <c r="T55" s="77">
        <v>2</v>
      </c>
      <c r="U55" s="87">
        <f t="shared" si="23"/>
        <v>8.8105726872246706</v>
      </c>
      <c r="V55" s="77">
        <v>2</v>
      </c>
      <c r="W55" s="87">
        <f t="shared" si="24"/>
        <v>8.8105726872246706</v>
      </c>
      <c r="X55" s="88">
        <v>0</v>
      </c>
      <c r="Y55" s="87">
        <f t="shared" si="25"/>
        <v>0</v>
      </c>
      <c r="Z55" s="77">
        <v>6</v>
      </c>
      <c r="AA55" s="87">
        <f t="shared" si="26"/>
        <v>26.431718061674008</v>
      </c>
      <c r="AB55" s="89"/>
      <c r="AC55" s="89"/>
      <c r="AE55" s="41" t="s">
        <v>223</v>
      </c>
      <c r="AG55" s="90">
        <v>22700</v>
      </c>
    </row>
    <row r="56" spans="1:33" s="45" customFormat="1" ht="12.9" customHeight="1" x14ac:dyDescent="0.25">
      <c r="A56" s="83" t="s">
        <v>224</v>
      </c>
      <c r="B56" s="85">
        <f t="shared" si="13"/>
        <v>543</v>
      </c>
      <c r="C56" s="84">
        <f t="shared" si="14"/>
        <v>217.31735136973967</v>
      </c>
      <c r="D56" s="78">
        <v>189</v>
      </c>
      <c r="E56" s="84">
        <f t="shared" si="15"/>
        <v>75.6408460568707</v>
      </c>
      <c r="F56" s="78">
        <v>111</v>
      </c>
      <c r="G56" s="84">
        <f t="shared" si="16"/>
        <v>44.423988954035181</v>
      </c>
      <c r="H56" s="78">
        <v>30</v>
      </c>
      <c r="I56" s="84">
        <f t="shared" si="17"/>
        <v>12.006483501090589</v>
      </c>
      <c r="J56" s="78">
        <v>28</v>
      </c>
      <c r="K56" s="84">
        <f t="shared" si="18"/>
        <v>11.206051267684551</v>
      </c>
      <c r="L56" s="78">
        <v>12</v>
      </c>
      <c r="M56" s="84">
        <f t="shared" si="19"/>
        <v>4.8025934004362361</v>
      </c>
      <c r="N56" s="78">
        <v>14</v>
      </c>
      <c r="O56" s="84">
        <f t="shared" si="20"/>
        <v>5.6030256338422753</v>
      </c>
      <c r="P56" s="78">
        <v>12</v>
      </c>
      <c r="Q56" s="84">
        <f t="shared" si="21"/>
        <v>4.8025934004362361</v>
      </c>
      <c r="R56" s="78">
        <v>6</v>
      </c>
      <c r="S56" s="84">
        <f t="shared" si="22"/>
        <v>2.401296700218118</v>
      </c>
      <c r="T56" s="78">
        <v>19</v>
      </c>
      <c r="U56" s="84">
        <f t="shared" si="23"/>
        <v>7.6041062173573728</v>
      </c>
      <c r="V56" s="78">
        <v>15</v>
      </c>
      <c r="W56" s="84">
        <f t="shared" si="24"/>
        <v>6.0032417505452944</v>
      </c>
      <c r="X56" s="86">
        <v>8</v>
      </c>
      <c r="Y56" s="84">
        <f t="shared" si="25"/>
        <v>3.2017289336241572</v>
      </c>
      <c r="Z56" s="78">
        <v>99</v>
      </c>
      <c r="AA56" s="84">
        <f t="shared" si="26"/>
        <v>39.621395553598944</v>
      </c>
      <c r="AB56" s="75"/>
      <c r="AC56" s="75"/>
      <c r="AE56" s="45" t="s">
        <v>224</v>
      </c>
      <c r="AG56" s="51">
        <v>249865</v>
      </c>
    </row>
    <row r="57" spans="1:33" ht="12.9" customHeight="1" x14ac:dyDescent="0.25">
      <c r="A57" s="81" t="s">
        <v>224</v>
      </c>
      <c r="B57" s="85">
        <f t="shared" si="13"/>
        <v>177</v>
      </c>
      <c r="C57" s="84">
        <f t="shared" si="14"/>
        <v>262.83355359874076</v>
      </c>
      <c r="D57" s="77">
        <v>56</v>
      </c>
      <c r="E57" s="87">
        <f t="shared" si="15"/>
        <v>83.156378539714595</v>
      </c>
      <c r="F57" s="77">
        <v>37</v>
      </c>
      <c r="G57" s="87">
        <f t="shared" si="16"/>
        <v>54.942607249454291</v>
      </c>
      <c r="H57" s="77">
        <v>12</v>
      </c>
      <c r="I57" s="87">
        <f t="shared" si="17"/>
        <v>17.819223972795985</v>
      </c>
      <c r="J57" s="77">
        <v>8</v>
      </c>
      <c r="K57" s="87">
        <f t="shared" si="18"/>
        <v>11.879482648530656</v>
      </c>
      <c r="L57" s="77">
        <v>7</v>
      </c>
      <c r="M57" s="87">
        <f t="shared" si="19"/>
        <v>10.394547317464324</v>
      </c>
      <c r="N57" s="77">
        <v>4</v>
      </c>
      <c r="O57" s="87">
        <f t="shared" si="20"/>
        <v>5.9397413242653281</v>
      </c>
      <c r="P57" s="77">
        <v>3</v>
      </c>
      <c r="Q57" s="87">
        <f t="shared" si="21"/>
        <v>4.4548059931989963</v>
      </c>
      <c r="R57" s="77">
        <v>2</v>
      </c>
      <c r="S57" s="87">
        <f t="shared" si="22"/>
        <v>2.969870662132664</v>
      </c>
      <c r="T57" s="77">
        <v>6</v>
      </c>
      <c r="U57" s="87">
        <f t="shared" si="23"/>
        <v>8.9096119863979926</v>
      </c>
      <c r="V57" s="77">
        <v>6</v>
      </c>
      <c r="W57" s="87">
        <f t="shared" si="24"/>
        <v>8.9096119863979926</v>
      </c>
      <c r="X57" s="88">
        <v>2</v>
      </c>
      <c r="Y57" s="87">
        <f t="shared" si="25"/>
        <v>2.969870662132664</v>
      </c>
      <c r="Z57" s="77">
        <v>34</v>
      </c>
      <c r="AA57" s="87">
        <f t="shared" si="26"/>
        <v>50.487801256255295</v>
      </c>
      <c r="AB57" s="89"/>
      <c r="AC57" s="89"/>
      <c r="AE57" s="41" t="s">
        <v>180</v>
      </c>
      <c r="AG57" s="90">
        <v>67343</v>
      </c>
    </row>
    <row r="58" spans="1:33" ht="12.9" customHeight="1" x14ac:dyDescent="0.25">
      <c r="A58" s="81" t="s">
        <v>225</v>
      </c>
      <c r="B58" s="85">
        <f t="shared" si="13"/>
        <v>48</v>
      </c>
      <c r="C58" s="84">
        <f t="shared" si="14"/>
        <v>215.22733387140167</v>
      </c>
      <c r="D58" s="77">
        <v>16</v>
      </c>
      <c r="E58" s="87">
        <f t="shared" si="15"/>
        <v>71.742444623800552</v>
      </c>
      <c r="F58" s="77">
        <v>9</v>
      </c>
      <c r="G58" s="87">
        <f t="shared" si="16"/>
        <v>40.355125100887811</v>
      </c>
      <c r="H58" s="77">
        <v>0</v>
      </c>
      <c r="I58" s="87">
        <f t="shared" si="17"/>
        <v>0</v>
      </c>
      <c r="J58" s="77">
        <v>2</v>
      </c>
      <c r="K58" s="87">
        <f t="shared" si="18"/>
        <v>8.9678055779750689</v>
      </c>
      <c r="L58" s="77">
        <v>2</v>
      </c>
      <c r="M58" s="87">
        <f t="shared" si="19"/>
        <v>8.9678055779750689</v>
      </c>
      <c r="N58" s="77">
        <v>2</v>
      </c>
      <c r="O58" s="87">
        <f t="shared" si="20"/>
        <v>8.9678055779750689</v>
      </c>
      <c r="P58" s="77">
        <v>2</v>
      </c>
      <c r="Q58" s="87">
        <f t="shared" si="21"/>
        <v>8.9678055779750689</v>
      </c>
      <c r="R58" s="77">
        <v>1</v>
      </c>
      <c r="S58" s="87">
        <f t="shared" si="22"/>
        <v>4.4839027889875345</v>
      </c>
      <c r="T58" s="77">
        <v>3</v>
      </c>
      <c r="U58" s="87">
        <f t="shared" si="23"/>
        <v>13.451708366962604</v>
      </c>
      <c r="V58" s="77">
        <v>1</v>
      </c>
      <c r="W58" s="87">
        <f t="shared" si="24"/>
        <v>4.4839027889875345</v>
      </c>
      <c r="X58" s="88">
        <v>1</v>
      </c>
      <c r="Y58" s="87">
        <f t="shared" si="25"/>
        <v>4.4839027889875345</v>
      </c>
      <c r="Z58" s="77">
        <v>9</v>
      </c>
      <c r="AA58" s="87">
        <f t="shared" si="26"/>
        <v>40.355125100887811</v>
      </c>
      <c r="AB58" s="89"/>
      <c r="AC58" s="89"/>
      <c r="AE58" s="41" t="s">
        <v>225</v>
      </c>
      <c r="AG58" s="90">
        <v>22302</v>
      </c>
    </row>
    <row r="59" spans="1:33" ht="12.9" customHeight="1" x14ac:dyDescent="0.25">
      <c r="A59" s="81" t="s">
        <v>226</v>
      </c>
      <c r="B59" s="85">
        <f t="shared" si="13"/>
        <v>64</v>
      </c>
      <c r="C59" s="84">
        <f t="shared" si="14"/>
        <v>270.52159945895681</v>
      </c>
      <c r="D59" s="77">
        <v>16</v>
      </c>
      <c r="E59" s="87">
        <f t="shared" si="15"/>
        <v>67.630399864739204</v>
      </c>
      <c r="F59" s="77">
        <v>12</v>
      </c>
      <c r="G59" s="87">
        <f t="shared" si="16"/>
        <v>50.722799898554399</v>
      </c>
      <c r="H59" s="77">
        <v>8</v>
      </c>
      <c r="I59" s="87">
        <f t="shared" si="17"/>
        <v>33.815199932369602</v>
      </c>
      <c r="J59" s="77">
        <v>4</v>
      </c>
      <c r="K59" s="87">
        <f t="shared" si="18"/>
        <v>16.907599966184801</v>
      </c>
      <c r="L59" s="77">
        <v>3</v>
      </c>
      <c r="M59" s="87">
        <f t="shared" si="19"/>
        <v>12.6806999746386</v>
      </c>
      <c r="N59" s="77">
        <v>0</v>
      </c>
      <c r="O59" s="87">
        <f t="shared" si="20"/>
        <v>0</v>
      </c>
      <c r="P59" s="77">
        <v>1</v>
      </c>
      <c r="Q59" s="87">
        <f t="shared" si="21"/>
        <v>4.2268999915462002</v>
      </c>
      <c r="R59" s="77">
        <v>0</v>
      </c>
      <c r="S59" s="87">
        <f t="shared" si="22"/>
        <v>0</v>
      </c>
      <c r="T59" s="77">
        <v>2</v>
      </c>
      <c r="U59" s="87">
        <f t="shared" si="23"/>
        <v>8.4537999830924004</v>
      </c>
      <c r="V59" s="77">
        <v>2</v>
      </c>
      <c r="W59" s="87">
        <f t="shared" si="24"/>
        <v>8.4537999830924004</v>
      </c>
      <c r="X59" s="88">
        <v>2</v>
      </c>
      <c r="Y59" s="87">
        <f t="shared" si="25"/>
        <v>8.4537999830924004</v>
      </c>
      <c r="Z59" s="77">
        <v>14</v>
      </c>
      <c r="AA59" s="87">
        <f t="shared" si="26"/>
        <v>59.176599881646794</v>
      </c>
      <c r="AB59" s="89"/>
      <c r="AC59" s="89"/>
      <c r="AE59" s="41" t="s">
        <v>226</v>
      </c>
      <c r="AG59" s="90">
        <v>23658</v>
      </c>
    </row>
    <row r="60" spans="1:33" ht="12.9" customHeight="1" x14ac:dyDescent="0.25">
      <c r="A60" s="81" t="s">
        <v>227</v>
      </c>
      <c r="B60" s="85">
        <f t="shared" si="13"/>
        <v>37</v>
      </c>
      <c r="C60" s="84">
        <f t="shared" si="14"/>
        <v>182.21215404313998</v>
      </c>
      <c r="D60" s="77">
        <v>15</v>
      </c>
      <c r="E60" s="87">
        <f t="shared" si="15"/>
        <v>73.869792179651327</v>
      </c>
      <c r="F60" s="77">
        <v>7</v>
      </c>
      <c r="G60" s="87">
        <f t="shared" si="16"/>
        <v>34.472569683837293</v>
      </c>
      <c r="H60" s="77">
        <v>2</v>
      </c>
      <c r="I60" s="87">
        <f t="shared" si="17"/>
        <v>9.8493056239535122</v>
      </c>
      <c r="J60" s="77">
        <v>2</v>
      </c>
      <c r="K60" s="87">
        <f t="shared" si="18"/>
        <v>9.8493056239535122</v>
      </c>
      <c r="L60" s="77">
        <v>0</v>
      </c>
      <c r="M60" s="87">
        <f t="shared" si="19"/>
        <v>0</v>
      </c>
      <c r="N60" s="77">
        <v>2</v>
      </c>
      <c r="O60" s="87">
        <f t="shared" si="20"/>
        <v>9.8493056239535122</v>
      </c>
      <c r="P60" s="77">
        <v>0</v>
      </c>
      <c r="Q60" s="87">
        <f t="shared" si="21"/>
        <v>0</v>
      </c>
      <c r="R60" s="77">
        <v>0</v>
      </c>
      <c r="S60" s="87">
        <f t="shared" si="22"/>
        <v>0</v>
      </c>
      <c r="T60" s="77">
        <v>1</v>
      </c>
      <c r="U60" s="87">
        <f t="shared" si="23"/>
        <v>4.9246528119767561</v>
      </c>
      <c r="V60" s="77">
        <v>1</v>
      </c>
      <c r="W60" s="87">
        <f t="shared" si="24"/>
        <v>4.9246528119767561</v>
      </c>
      <c r="X60" s="88">
        <v>0</v>
      </c>
      <c r="Y60" s="87">
        <f t="shared" si="25"/>
        <v>0</v>
      </c>
      <c r="Z60" s="77">
        <v>7</v>
      </c>
      <c r="AA60" s="87">
        <f t="shared" si="26"/>
        <v>34.472569683837293</v>
      </c>
      <c r="AB60" s="89"/>
      <c r="AC60" s="89"/>
      <c r="AE60" s="41" t="s">
        <v>227</v>
      </c>
      <c r="AG60" s="90">
        <v>20306</v>
      </c>
    </row>
    <row r="61" spans="1:33" ht="12.9" customHeight="1" x14ac:dyDescent="0.25">
      <c r="A61" s="81" t="s">
        <v>228</v>
      </c>
      <c r="B61" s="85">
        <f t="shared" si="13"/>
        <v>51</v>
      </c>
      <c r="C61" s="84">
        <f t="shared" si="14"/>
        <v>192.57636974662992</v>
      </c>
      <c r="D61" s="77">
        <v>18</v>
      </c>
      <c r="E61" s="87">
        <f t="shared" si="15"/>
        <v>67.968130498810552</v>
      </c>
      <c r="F61" s="77">
        <v>9</v>
      </c>
      <c r="G61" s="87">
        <f t="shared" si="16"/>
        <v>33.984065249405276</v>
      </c>
      <c r="H61" s="77">
        <v>1</v>
      </c>
      <c r="I61" s="87">
        <f t="shared" si="17"/>
        <v>3.7760072499339197</v>
      </c>
      <c r="J61" s="77">
        <v>2</v>
      </c>
      <c r="K61" s="87">
        <f t="shared" si="18"/>
        <v>7.5520144998678393</v>
      </c>
      <c r="L61" s="77">
        <v>0</v>
      </c>
      <c r="M61" s="87">
        <f t="shared" si="19"/>
        <v>0</v>
      </c>
      <c r="N61" s="77">
        <v>1</v>
      </c>
      <c r="O61" s="87">
        <f t="shared" si="20"/>
        <v>3.7760072499339197</v>
      </c>
      <c r="P61" s="77">
        <v>3</v>
      </c>
      <c r="Q61" s="87">
        <f t="shared" si="21"/>
        <v>11.32802174980176</v>
      </c>
      <c r="R61" s="77">
        <v>2</v>
      </c>
      <c r="S61" s="87">
        <f t="shared" si="22"/>
        <v>7.5520144998678393</v>
      </c>
      <c r="T61" s="77">
        <v>2</v>
      </c>
      <c r="U61" s="87">
        <f t="shared" si="23"/>
        <v>7.5520144998678393</v>
      </c>
      <c r="V61" s="77">
        <v>2</v>
      </c>
      <c r="W61" s="87">
        <f t="shared" si="24"/>
        <v>7.5520144998678393</v>
      </c>
      <c r="X61" s="88">
        <v>0</v>
      </c>
      <c r="Y61" s="87">
        <f t="shared" si="25"/>
        <v>0</v>
      </c>
      <c r="Z61" s="77">
        <v>11</v>
      </c>
      <c r="AA61" s="87">
        <f t="shared" si="26"/>
        <v>41.536079749273121</v>
      </c>
      <c r="AB61" s="89"/>
      <c r="AC61" s="89"/>
      <c r="AE61" s="41" t="s">
        <v>228</v>
      </c>
      <c r="AG61" s="90">
        <v>26483</v>
      </c>
    </row>
    <row r="62" spans="1:33" ht="12.9" customHeight="1" x14ac:dyDescent="0.25">
      <c r="A62" s="81" t="s">
        <v>229</v>
      </c>
      <c r="B62" s="85">
        <f t="shared" si="13"/>
        <v>25</v>
      </c>
      <c r="C62" s="84">
        <f t="shared" si="14"/>
        <v>222.65764161026007</v>
      </c>
      <c r="D62" s="77">
        <v>14</v>
      </c>
      <c r="E62" s="87">
        <f t="shared" si="15"/>
        <v>124.68827930174564</v>
      </c>
      <c r="F62" s="77">
        <v>6</v>
      </c>
      <c r="G62" s="87">
        <f t="shared" si="16"/>
        <v>53.437833986462415</v>
      </c>
      <c r="H62" s="77">
        <v>0</v>
      </c>
      <c r="I62" s="87">
        <f t="shared" si="17"/>
        <v>0</v>
      </c>
      <c r="J62" s="77">
        <v>0</v>
      </c>
      <c r="K62" s="87">
        <f t="shared" si="18"/>
        <v>0</v>
      </c>
      <c r="L62" s="77">
        <v>0</v>
      </c>
      <c r="M62" s="87">
        <f t="shared" si="19"/>
        <v>0</v>
      </c>
      <c r="N62" s="77">
        <v>0</v>
      </c>
      <c r="O62" s="87">
        <f t="shared" si="20"/>
        <v>0</v>
      </c>
      <c r="P62" s="77">
        <v>0</v>
      </c>
      <c r="Q62" s="87">
        <f t="shared" si="21"/>
        <v>0</v>
      </c>
      <c r="R62" s="77">
        <v>0</v>
      </c>
      <c r="S62" s="87">
        <f t="shared" si="22"/>
        <v>0</v>
      </c>
      <c r="T62" s="77">
        <v>0</v>
      </c>
      <c r="U62" s="87">
        <f t="shared" si="23"/>
        <v>0</v>
      </c>
      <c r="V62" s="77">
        <v>0</v>
      </c>
      <c r="W62" s="87">
        <f t="shared" si="24"/>
        <v>0</v>
      </c>
      <c r="X62" s="88">
        <v>1</v>
      </c>
      <c r="Y62" s="87">
        <f t="shared" si="25"/>
        <v>8.9063056644104019</v>
      </c>
      <c r="Z62" s="77">
        <v>4</v>
      </c>
      <c r="AA62" s="87">
        <f t="shared" si="26"/>
        <v>35.625222657641608</v>
      </c>
      <c r="AB62" s="89"/>
      <c r="AC62" s="89"/>
      <c r="AE62" s="41" t="s">
        <v>229</v>
      </c>
      <c r="AG62" s="90">
        <v>11228</v>
      </c>
    </row>
    <row r="63" spans="1:33" ht="12.9" customHeight="1" x14ac:dyDescent="0.25">
      <c r="A63" s="81" t="s">
        <v>230</v>
      </c>
      <c r="B63" s="85">
        <f t="shared" si="13"/>
        <v>39</v>
      </c>
      <c r="C63" s="84">
        <f t="shared" si="14"/>
        <v>305.33155875675249</v>
      </c>
      <c r="D63" s="77">
        <v>17</v>
      </c>
      <c r="E63" s="87">
        <f t="shared" si="15"/>
        <v>133.09324356063573</v>
      </c>
      <c r="F63" s="77">
        <v>9</v>
      </c>
      <c r="G63" s="87">
        <f t="shared" si="16"/>
        <v>70.461128943865958</v>
      </c>
      <c r="H63" s="77">
        <v>0</v>
      </c>
      <c r="I63" s="87">
        <f t="shared" si="17"/>
        <v>0</v>
      </c>
      <c r="J63" s="77">
        <v>3</v>
      </c>
      <c r="K63" s="87">
        <f t="shared" si="18"/>
        <v>23.487042981288656</v>
      </c>
      <c r="L63" s="77">
        <v>0</v>
      </c>
      <c r="M63" s="87">
        <f t="shared" si="19"/>
        <v>0</v>
      </c>
      <c r="N63" s="77">
        <v>1</v>
      </c>
      <c r="O63" s="87">
        <f t="shared" si="20"/>
        <v>7.8290143270962194</v>
      </c>
      <c r="P63" s="77">
        <v>1</v>
      </c>
      <c r="Q63" s="87">
        <f t="shared" si="21"/>
        <v>7.8290143270962194</v>
      </c>
      <c r="R63" s="77">
        <v>0</v>
      </c>
      <c r="S63" s="87">
        <f t="shared" si="22"/>
        <v>0</v>
      </c>
      <c r="T63" s="77">
        <v>1</v>
      </c>
      <c r="U63" s="87">
        <f t="shared" si="23"/>
        <v>7.8290143270962194</v>
      </c>
      <c r="V63" s="77">
        <v>1</v>
      </c>
      <c r="W63" s="87">
        <f t="shared" si="24"/>
        <v>7.8290143270962194</v>
      </c>
      <c r="X63" s="88">
        <v>0</v>
      </c>
      <c r="Y63" s="87">
        <f t="shared" si="25"/>
        <v>0</v>
      </c>
      <c r="Z63" s="77">
        <v>6</v>
      </c>
      <c r="AA63" s="87">
        <f t="shared" si="26"/>
        <v>46.974085962577313</v>
      </c>
      <c r="AB63" s="89"/>
      <c r="AC63" s="89"/>
      <c r="AE63" s="41" t="s">
        <v>230</v>
      </c>
      <c r="AG63" s="90">
        <v>12773</v>
      </c>
    </row>
    <row r="64" spans="1:33" ht="12.9" customHeight="1" x14ac:dyDescent="0.25">
      <c r="A64" s="81" t="s">
        <v>231</v>
      </c>
      <c r="B64" s="85">
        <f t="shared" si="13"/>
        <v>27</v>
      </c>
      <c r="C64" s="84">
        <f t="shared" si="14"/>
        <v>227.36842105263159</v>
      </c>
      <c r="D64" s="77">
        <v>11</v>
      </c>
      <c r="E64" s="87">
        <f t="shared" si="15"/>
        <v>92.631578947368411</v>
      </c>
      <c r="F64" s="77">
        <v>7</v>
      </c>
      <c r="G64" s="87">
        <f t="shared" si="16"/>
        <v>58.94736842105263</v>
      </c>
      <c r="H64" s="77">
        <v>1</v>
      </c>
      <c r="I64" s="87">
        <f t="shared" si="17"/>
        <v>8.4210526315789469</v>
      </c>
      <c r="J64" s="77">
        <v>2</v>
      </c>
      <c r="K64" s="87">
        <f t="shared" si="18"/>
        <v>16.842105263157894</v>
      </c>
      <c r="L64" s="77">
        <v>0</v>
      </c>
      <c r="M64" s="87">
        <f t="shared" si="19"/>
        <v>0</v>
      </c>
      <c r="N64" s="77">
        <v>0</v>
      </c>
      <c r="O64" s="87">
        <f t="shared" si="20"/>
        <v>0</v>
      </c>
      <c r="P64" s="77">
        <v>1</v>
      </c>
      <c r="Q64" s="87">
        <f t="shared" si="21"/>
        <v>8.4210526315789469</v>
      </c>
      <c r="R64" s="77">
        <v>1</v>
      </c>
      <c r="S64" s="87">
        <f t="shared" si="22"/>
        <v>8.4210526315789469</v>
      </c>
      <c r="T64" s="77">
        <v>0</v>
      </c>
      <c r="U64" s="87">
        <f t="shared" si="23"/>
        <v>0</v>
      </c>
      <c r="V64" s="77">
        <v>0</v>
      </c>
      <c r="W64" s="87">
        <f t="shared" si="24"/>
        <v>0</v>
      </c>
      <c r="X64" s="88">
        <v>0</v>
      </c>
      <c r="Y64" s="87">
        <f t="shared" si="25"/>
        <v>0</v>
      </c>
      <c r="Z64" s="77">
        <v>4</v>
      </c>
      <c r="AA64" s="87">
        <f t="shared" si="26"/>
        <v>33.684210526315788</v>
      </c>
      <c r="AB64" s="89"/>
      <c r="AC64" s="89"/>
      <c r="AE64" s="41" t="s">
        <v>231</v>
      </c>
      <c r="AG64" s="90">
        <v>11875</v>
      </c>
    </row>
    <row r="65" spans="1:33" ht="12.9" customHeight="1" x14ac:dyDescent="0.25">
      <c r="A65" s="81" t="s">
        <v>232</v>
      </c>
      <c r="B65" s="85">
        <f t="shared" si="13"/>
        <v>35</v>
      </c>
      <c r="C65" s="84">
        <f t="shared" si="14"/>
        <v>233.89468056669338</v>
      </c>
      <c r="D65" s="77">
        <v>11</v>
      </c>
      <c r="E65" s="87">
        <f t="shared" si="15"/>
        <v>73.509756749532215</v>
      </c>
      <c r="F65" s="77">
        <v>8</v>
      </c>
      <c r="G65" s="87">
        <f t="shared" si="16"/>
        <v>53.461641272387062</v>
      </c>
      <c r="H65" s="77">
        <v>4</v>
      </c>
      <c r="I65" s="87">
        <f t="shared" si="17"/>
        <v>26.730820636193531</v>
      </c>
      <c r="J65" s="77">
        <v>4</v>
      </c>
      <c r="K65" s="87">
        <f t="shared" si="18"/>
        <v>26.730820636193531</v>
      </c>
      <c r="L65" s="77">
        <v>0</v>
      </c>
      <c r="M65" s="87">
        <f t="shared" si="19"/>
        <v>0</v>
      </c>
      <c r="N65" s="77">
        <v>1</v>
      </c>
      <c r="O65" s="87">
        <f t="shared" si="20"/>
        <v>6.6827051590483828</v>
      </c>
      <c r="P65" s="77">
        <v>1</v>
      </c>
      <c r="Q65" s="87">
        <f t="shared" si="21"/>
        <v>6.6827051590483828</v>
      </c>
      <c r="R65" s="77">
        <v>0</v>
      </c>
      <c r="S65" s="87">
        <f t="shared" si="22"/>
        <v>0</v>
      </c>
      <c r="T65" s="77">
        <v>1</v>
      </c>
      <c r="U65" s="87">
        <f t="shared" si="23"/>
        <v>6.6827051590483828</v>
      </c>
      <c r="V65" s="77">
        <v>1</v>
      </c>
      <c r="W65" s="87">
        <f t="shared" si="24"/>
        <v>6.6827051590483828</v>
      </c>
      <c r="X65" s="88">
        <v>2</v>
      </c>
      <c r="Y65" s="87">
        <f t="shared" si="25"/>
        <v>13.365410318096766</v>
      </c>
      <c r="Z65" s="77">
        <v>2</v>
      </c>
      <c r="AA65" s="87">
        <f t="shared" si="26"/>
        <v>13.365410318096766</v>
      </c>
      <c r="AB65" s="89"/>
      <c r="AC65" s="89"/>
      <c r="AE65" s="41" t="s">
        <v>232</v>
      </c>
      <c r="AG65" s="90">
        <v>14964</v>
      </c>
    </row>
    <row r="66" spans="1:33" ht="12.9" customHeight="1" x14ac:dyDescent="0.25">
      <c r="A66" s="81" t="s">
        <v>233</v>
      </c>
      <c r="B66" s="85">
        <f t="shared" si="13"/>
        <v>40</v>
      </c>
      <c r="C66" s="84">
        <f t="shared" si="14"/>
        <v>102.74060565587035</v>
      </c>
      <c r="D66" s="77">
        <v>15</v>
      </c>
      <c r="E66" s="87">
        <f t="shared" si="15"/>
        <v>38.527727120951376</v>
      </c>
      <c r="F66" s="77">
        <v>7</v>
      </c>
      <c r="G66" s="87">
        <f t="shared" si="16"/>
        <v>17.979605989777308</v>
      </c>
      <c r="H66" s="77">
        <v>2</v>
      </c>
      <c r="I66" s="87">
        <f t="shared" si="17"/>
        <v>5.1370302827935168</v>
      </c>
      <c r="J66" s="77">
        <v>1</v>
      </c>
      <c r="K66" s="87">
        <f t="shared" si="18"/>
        <v>2.5685151413967584</v>
      </c>
      <c r="L66" s="77">
        <v>0</v>
      </c>
      <c r="M66" s="87">
        <f t="shared" si="19"/>
        <v>0</v>
      </c>
      <c r="N66" s="77">
        <v>3</v>
      </c>
      <c r="O66" s="87">
        <f t="shared" si="20"/>
        <v>7.7055454241902757</v>
      </c>
      <c r="P66" s="77">
        <v>0</v>
      </c>
      <c r="Q66" s="87">
        <f t="shared" si="21"/>
        <v>0</v>
      </c>
      <c r="R66" s="77">
        <v>0</v>
      </c>
      <c r="S66" s="87">
        <f t="shared" si="22"/>
        <v>0</v>
      </c>
      <c r="T66" s="77">
        <v>3</v>
      </c>
      <c r="U66" s="87">
        <f t="shared" si="23"/>
        <v>7.7055454241902757</v>
      </c>
      <c r="V66" s="77">
        <v>1</v>
      </c>
      <c r="W66" s="87">
        <f t="shared" si="24"/>
        <v>2.5685151413967584</v>
      </c>
      <c r="X66" s="88">
        <v>0</v>
      </c>
      <c r="Y66" s="87">
        <f t="shared" si="25"/>
        <v>0</v>
      </c>
      <c r="Z66" s="77">
        <v>8</v>
      </c>
      <c r="AA66" s="87">
        <f t="shared" si="26"/>
        <v>20.548121131174067</v>
      </c>
      <c r="AB66" s="89"/>
      <c r="AC66" s="89"/>
      <c r="AE66" s="41" t="s">
        <v>233</v>
      </c>
      <c r="AG66" s="90">
        <v>38933</v>
      </c>
    </row>
    <row r="67" spans="1:33" s="45" customFormat="1" ht="12.9" customHeight="1" x14ac:dyDescent="0.25">
      <c r="A67" s="83" t="s">
        <v>234</v>
      </c>
      <c r="B67" s="85">
        <f t="shared" si="13"/>
        <v>382</v>
      </c>
      <c r="C67" s="84">
        <f t="shared" si="14"/>
        <v>201.9881556683587</v>
      </c>
      <c r="D67" s="78">
        <v>47</v>
      </c>
      <c r="E67" s="84">
        <f t="shared" si="15"/>
        <v>24.851945854483926</v>
      </c>
      <c r="F67" s="78">
        <v>130</v>
      </c>
      <c r="G67" s="84">
        <f t="shared" si="16"/>
        <v>68.739424703891714</v>
      </c>
      <c r="H67" s="78">
        <v>33</v>
      </c>
      <c r="I67" s="84">
        <f t="shared" si="17"/>
        <v>17.449238578680202</v>
      </c>
      <c r="J67" s="78">
        <v>16</v>
      </c>
      <c r="K67" s="84">
        <f t="shared" si="18"/>
        <v>8.4602368866328259</v>
      </c>
      <c r="L67" s="78">
        <v>4</v>
      </c>
      <c r="M67" s="84">
        <f t="shared" si="19"/>
        <v>2.1150592216582065</v>
      </c>
      <c r="N67" s="78">
        <v>8</v>
      </c>
      <c r="O67" s="84">
        <f t="shared" si="20"/>
        <v>4.230118443316413</v>
      </c>
      <c r="P67" s="78">
        <v>12</v>
      </c>
      <c r="Q67" s="84">
        <f t="shared" si="21"/>
        <v>6.3451776649746199</v>
      </c>
      <c r="R67" s="78">
        <v>4</v>
      </c>
      <c r="S67" s="84">
        <f t="shared" si="22"/>
        <v>2.1150592216582065</v>
      </c>
      <c r="T67" s="78">
        <v>12</v>
      </c>
      <c r="U67" s="84">
        <f t="shared" si="23"/>
        <v>6.3451776649746199</v>
      </c>
      <c r="V67" s="78">
        <v>7</v>
      </c>
      <c r="W67" s="84">
        <f t="shared" si="24"/>
        <v>3.7013536379018612</v>
      </c>
      <c r="X67" s="86">
        <v>4</v>
      </c>
      <c r="Y67" s="84">
        <f t="shared" si="25"/>
        <v>2.1150592216582065</v>
      </c>
      <c r="Z67" s="78">
        <v>105</v>
      </c>
      <c r="AA67" s="84">
        <f t="shared" si="26"/>
        <v>55.520304568527919</v>
      </c>
      <c r="AB67" s="75"/>
      <c r="AC67" s="75"/>
      <c r="AE67" s="45" t="s">
        <v>234</v>
      </c>
      <c r="AG67" s="51">
        <v>189120</v>
      </c>
    </row>
    <row r="68" spans="1:33" ht="12.9" customHeight="1" x14ac:dyDescent="0.25">
      <c r="A68" s="81" t="s">
        <v>235</v>
      </c>
      <c r="B68" s="85">
        <f t="shared" si="13"/>
        <v>108</v>
      </c>
      <c r="C68" s="84">
        <f t="shared" si="14"/>
        <v>298.29310059106223</v>
      </c>
      <c r="D68" s="77">
        <v>9</v>
      </c>
      <c r="E68" s="87">
        <f t="shared" si="15"/>
        <v>24.857758382588518</v>
      </c>
      <c r="F68" s="77">
        <v>37</v>
      </c>
      <c r="G68" s="87">
        <f t="shared" si="16"/>
        <v>102.19300668397504</v>
      </c>
      <c r="H68" s="77">
        <v>10</v>
      </c>
      <c r="I68" s="87">
        <f t="shared" si="17"/>
        <v>27.619731536209468</v>
      </c>
      <c r="J68" s="77">
        <v>5</v>
      </c>
      <c r="K68" s="87">
        <f t="shared" si="18"/>
        <v>13.809865768104734</v>
      </c>
      <c r="L68" s="77">
        <v>0</v>
      </c>
      <c r="M68" s="87">
        <f t="shared" si="19"/>
        <v>0</v>
      </c>
      <c r="N68" s="77">
        <v>1</v>
      </c>
      <c r="O68" s="87">
        <f t="shared" si="20"/>
        <v>2.7619731536209469</v>
      </c>
      <c r="P68" s="77">
        <v>4</v>
      </c>
      <c r="Q68" s="87">
        <f t="shared" si="21"/>
        <v>11.047892614483787</v>
      </c>
      <c r="R68" s="77">
        <v>1</v>
      </c>
      <c r="S68" s="87">
        <f t="shared" si="22"/>
        <v>2.7619731536209469</v>
      </c>
      <c r="T68" s="77">
        <v>1</v>
      </c>
      <c r="U68" s="87">
        <f t="shared" si="23"/>
        <v>2.7619731536209469</v>
      </c>
      <c r="V68" s="77">
        <v>0</v>
      </c>
      <c r="W68" s="87">
        <f t="shared" si="24"/>
        <v>0</v>
      </c>
      <c r="X68" s="88">
        <v>2</v>
      </c>
      <c r="Y68" s="87">
        <f t="shared" si="25"/>
        <v>5.5239463072418937</v>
      </c>
      <c r="Z68" s="77">
        <v>38</v>
      </c>
      <c r="AA68" s="87">
        <f t="shared" si="26"/>
        <v>104.95497983759599</v>
      </c>
      <c r="AB68" s="89"/>
      <c r="AC68" s="89"/>
      <c r="AE68" s="41" t="s">
        <v>235</v>
      </c>
      <c r="AG68" s="90">
        <v>36206</v>
      </c>
    </row>
    <row r="69" spans="1:33" ht="12.9" customHeight="1" x14ac:dyDescent="0.25">
      <c r="A69" s="81" t="s">
        <v>236</v>
      </c>
      <c r="B69" s="85">
        <f t="shared" si="13"/>
        <v>37</v>
      </c>
      <c r="C69" s="84">
        <f t="shared" si="14"/>
        <v>133.80103424583228</v>
      </c>
      <c r="D69" s="77">
        <v>10</v>
      </c>
      <c r="E69" s="87">
        <f t="shared" si="15"/>
        <v>36.162441688062778</v>
      </c>
      <c r="F69" s="77">
        <v>7</v>
      </c>
      <c r="G69" s="87">
        <f t="shared" si="16"/>
        <v>25.313709181643944</v>
      </c>
      <c r="H69" s="77">
        <v>5</v>
      </c>
      <c r="I69" s="87">
        <f t="shared" si="17"/>
        <v>18.081220844031389</v>
      </c>
      <c r="J69" s="77">
        <v>1</v>
      </c>
      <c r="K69" s="87">
        <f t="shared" si="18"/>
        <v>3.6162441688062774</v>
      </c>
      <c r="L69" s="77">
        <v>0</v>
      </c>
      <c r="M69" s="87">
        <f t="shared" si="19"/>
        <v>0</v>
      </c>
      <c r="N69" s="77">
        <v>1</v>
      </c>
      <c r="O69" s="87">
        <f t="shared" si="20"/>
        <v>3.6162441688062774</v>
      </c>
      <c r="P69" s="77">
        <v>1</v>
      </c>
      <c r="Q69" s="87">
        <f t="shared" si="21"/>
        <v>3.6162441688062774</v>
      </c>
      <c r="R69" s="77">
        <v>0</v>
      </c>
      <c r="S69" s="87">
        <f t="shared" si="22"/>
        <v>0</v>
      </c>
      <c r="T69" s="77">
        <v>0</v>
      </c>
      <c r="U69" s="87">
        <f t="shared" si="23"/>
        <v>0</v>
      </c>
      <c r="V69" s="77">
        <v>3</v>
      </c>
      <c r="W69" s="87">
        <f t="shared" si="24"/>
        <v>10.848732506418832</v>
      </c>
      <c r="X69" s="88">
        <v>0</v>
      </c>
      <c r="Y69" s="87">
        <f t="shared" si="25"/>
        <v>0</v>
      </c>
      <c r="Z69" s="77">
        <v>9</v>
      </c>
      <c r="AA69" s="87">
        <f t="shared" si="26"/>
        <v>32.546197519256502</v>
      </c>
      <c r="AB69" s="89"/>
      <c r="AC69" s="89"/>
      <c r="AE69" s="41" t="s">
        <v>236</v>
      </c>
      <c r="AG69" s="90">
        <v>27653</v>
      </c>
    </row>
    <row r="70" spans="1:33" ht="12.9" customHeight="1" x14ac:dyDescent="0.25">
      <c r="A70" s="81" t="s">
        <v>237</v>
      </c>
      <c r="B70" s="85">
        <f t="shared" si="13"/>
        <v>24</v>
      </c>
      <c r="C70" s="84">
        <f t="shared" si="14"/>
        <v>72.689826453039345</v>
      </c>
      <c r="D70" s="77">
        <v>2</v>
      </c>
      <c r="E70" s="87">
        <f t="shared" si="15"/>
        <v>6.057485537753279</v>
      </c>
      <c r="F70" s="77">
        <v>9</v>
      </c>
      <c r="G70" s="87">
        <f t="shared" si="16"/>
        <v>27.258684919889753</v>
      </c>
      <c r="H70" s="77">
        <v>5</v>
      </c>
      <c r="I70" s="87">
        <f t="shared" si="17"/>
        <v>15.143713844383196</v>
      </c>
      <c r="J70" s="77">
        <v>0</v>
      </c>
      <c r="K70" s="87">
        <f t="shared" si="18"/>
        <v>0</v>
      </c>
      <c r="L70" s="77">
        <v>0</v>
      </c>
      <c r="M70" s="87">
        <f t="shared" si="19"/>
        <v>0</v>
      </c>
      <c r="N70" s="77">
        <v>1</v>
      </c>
      <c r="O70" s="87">
        <f t="shared" si="20"/>
        <v>3.0287427688766395</v>
      </c>
      <c r="P70" s="77">
        <v>0</v>
      </c>
      <c r="Q70" s="87">
        <f t="shared" si="21"/>
        <v>0</v>
      </c>
      <c r="R70" s="77">
        <v>2</v>
      </c>
      <c r="S70" s="87">
        <f t="shared" si="22"/>
        <v>6.057485537753279</v>
      </c>
      <c r="T70" s="77">
        <v>0</v>
      </c>
      <c r="U70" s="87">
        <f t="shared" si="23"/>
        <v>0</v>
      </c>
      <c r="V70" s="77">
        <v>1</v>
      </c>
      <c r="W70" s="87">
        <f t="shared" si="24"/>
        <v>3.0287427688766395</v>
      </c>
      <c r="X70" s="88">
        <v>0</v>
      </c>
      <c r="Y70" s="87">
        <f t="shared" si="25"/>
        <v>0</v>
      </c>
      <c r="Z70" s="77">
        <v>4</v>
      </c>
      <c r="AA70" s="87">
        <f t="shared" si="26"/>
        <v>12.114971075506558</v>
      </c>
      <c r="AB70" s="89"/>
      <c r="AC70" s="89"/>
      <c r="AE70" s="41" t="s">
        <v>237</v>
      </c>
      <c r="AG70" s="90">
        <v>33017</v>
      </c>
    </row>
    <row r="71" spans="1:33" ht="12.9" customHeight="1" x14ac:dyDescent="0.25">
      <c r="A71" s="81" t="s">
        <v>238</v>
      </c>
      <c r="B71" s="85">
        <f t="shared" si="13"/>
        <v>23</v>
      </c>
      <c r="C71" s="84">
        <f t="shared" si="14"/>
        <v>198.1904351572598</v>
      </c>
      <c r="D71" s="77">
        <v>4</v>
      </c>
      <c r="E71" s="87">
        <f t="shared" si="15"/>
        <v>34.467901766479969</v>
      </c>
      <c r="F71" s="77">
        <v>9</v>
      </c>
      <c r="G71" s="87">
        <f t="shared" si="16"/>
        <v>77.552778974579923</v>
      </c>
      <c r="H71" s="77">
        <v>0</v>
      </c>
      <c r="I71" s="87">
        <f t="shared" si="17"/>
        <v>0</v>
      </c>
      <c r="J71" s="77">
        <v>2</v>
      </c>
      <c r="K71" s="87">
        <f t="shared" si="18"/>
        <v>17.233950883239984</v>
      </c>
      <c r="L71" s="77">
        <v>0</v>
      </c>
      <c r="M71" s="87">
        <f t="shared" si="19"/>
        <v>0</v>
      </c>
      <c r="N71" s="77">
        <v>0</v>
      </c>
      <c r="O71" s="87">
        <f t="shared" si="20"/>
        <v>0</v>
      </c>
      <c r="P71" s="77">
        <v>2</v>
      </c>
      <c r="Q71" s="87">
        <f t="shared" si="21"/>
        <v>17.233950883239984</v>
      </c>
      <c r="R71" s="77">
        <v>0</v>
      </c>
      <c r="S71" s="87">
        <f t="shared" si="22"/>
        <v>0</v>
      </c>
      <c r="T71" s="77">
        <v>1</v>
      </c>
      <c r="U71" s="87">
        <f t="shared" si="23"/>
        <v>8.6169754416199922</v>
      </c>
      <c r="V71" s="77">
        <v>0</v>
      </c>
      <c r="W71" s="87">
        <f t="shared" si="24"/>
        <v>0</v>
      </c>
      <c r="X71" s="88">
        <v>0</v>
      </c>
      <c r="Y71" s="87">
        <f t="shared" si="25"/>
        <v>0</v>
      </c>
      <c r="Z71" s="77">
        <v>5</v>
      </c>
      <c r="AA71" s="87">
        <f t="shared" si="26"/>
        <v>43.084877208099954</v>
      </c>
      <c r="AB71" s="89"/>
      <c r="AC71" s="89"/>
      <c r="AE71" s="41" t="s">
        <v>238</v>
      </c>
      <c r="AG71" s="90">
        <v>11605</v>
      </c>
    </row>
    <row r="72" spans="1:33" ht="12.9" customHeight="1" x14ac:dyDescent="0.25">
      <c r="A72" s="81" t="s">
        <v>239</v>
      </c>
      <c r="B72" s="85">
        <f t="shared" si="13"/>
        <v>38</v>
      </c>
      <c r="C72" s="84">
        <f t="shared" si="14"/>
        <v>174.32791999265987</v>
      </c>
      <c r="D72" s="77">
        <v>2</v>
      </c>
      <c r="E72" s="87">
        <f t="shared" si="15"/>
        <v>9.1751536838242043</v>
      </c>
      <c r="F72" s="77">
        <v>13</v>
      </c>
      <c r="G72" s="87">
        <f t="shared" si="16"/>
        <v>59.638498944857325</v>
      </c>
      <c r="H72" s="77">
        <v>3</v>
      </c>
      <c r="I72" s="87">
        <f t="shared" si="17"/>
        <v>13.762730525736306</v>
      </c>
      <c r="J72" s="77">
        <v>1</v>
      </c>
      <c r="K72" s="87">
        <f t="shared" si="18"/>
        <v>4.5875768419121021</v>
      </c>
      <c r="L72" s="77">
        <v>1</v>
      </c>
      <c r="M72" s="87">
        <f t="shared" si="19"/>
        <v>4.5875768419121021</v>
      </c>
      <c r="N72" s="77">
        <v>2</v>
      </c>
      <c r="O72" s="87">
        <f t="shared" si="20"/>
        <v>9.1751536838242043</v>
      </c>
      <c r="P72" s="77">
        <v>2</v>
      </c>
      <c r="Q72" s="87">
        <f t="shared" si="21"/>
        <v>9.1751536838242043</v>
      </c>
      <c r="R72" s="77">
        <v>0</v>
      </c>
      <c r="S72" s="87">
        <f t="shared" si="22"/>
        <v>0</v>
      </c>
      <c r="T72" s="77">
        <v>4</v>
      </c>
      <c r="U72" s="87">
        <f t="shared" si="23"/>
        <v>18.350307367648409</v>
      </c>
      <c r="V72" s="77">
        <v>1</v>
      </c>
      <c r="W72" s="87">
        <f t="shared" si="24"/>
        <v>4.5875768419121021</v>
      </c>
      <c r="X72" s="88">
        <v>0</v>
      </c>
      <c r="Y72" s="87">
        <f t="shared" si="25"/>
        <v>0</v>
      </c>
      <c r="Z72" s="77">
        <v>9</v>
      </c>
      <c r="AA72" s="87">
        <f t="shared" si="26"/>
        <v>41.288191577208913</v>
      </c>
      <c r="AB72" s="89"/>
      <c r="AC72" s="89"/>
      <c r="AE72" s="41" t="s">
        <v>239</v>
      </c>
      <c r="AG72" s="90">
        <v>21798</v>
      </c>
    </row>
    <row r="73" spans="1:33" ht="12.9" customHeight="1" x14ac:dyDescent="0.25">
      <c r="A73" s="81" t="s">
        <v>240</v>
      </c>
      <c r="B73" s="85">
        <f t="shared" si="13"/>
        <v>37</v>
      </c>
      <c r="C73" s="84">
        <f t="shared" ref="C73:C97" si="27">SUM(B73/AG73*100000)</f>
        <v>235.86409128577802</v>
      </c>
      <c r="D73" s="77">
        <v>0</v>
      </c>
      <c r="E73" s="87">
        <f t="shared" si="15"/>
        <v>0</v>
      </c>
      <c r="F73" s="77">
        <v>13</v>
      </c>
      <c r="G73" s="87">
        <f t="shared" si="16"/>
        <v>82.87116720851661</v>
      </c>
      <c r="H73" s="77">
        <v>3</v>
      </c>
      <c r="I73" s="87">
        <f t="shared" si="17"/>
        <v>19.124115509657678</v>
      </c>
      <c r="J73" s="77">
        <v>3</v>
      </c>
      <c r="K73" s="87">
        <f t="shared" si="18"/>
        <v>19.124115509657678</v>
      </c>
      <c r="L73" s="77">
        <v>1</v>
      </c>
      <c r="M73" s="87">
        <f t="shared" si="19"/>
        <v>6.3747051698858925</v>
      </c>
      <c r="N73" s="77">
        <v>2</v>
      </c>
      <c r="O73" s="87">
        <f t="shared" si="20"/>
        <v>12.749410339771785</v>
      </c>
      <c r="P73" s="77">
        <v>1</v>
      </c>
      <c r="Q73" s="87">
        <f t="shared" si="21"/>
        <v>6.3747051698858925</v>
      </c>
      <c r="R73" s="77">
        <v>0</v>
      </c>
      <c r="S73" s="87">
        <f t="shared" si="22"/>
        <v>0</v>
      </c>
      <c r="T73" s="77">
        <v>0</v>
      </c>
      <c r="U73" s="87">
        <f t="shared" si="23"/>
        <v>0</v>
      </c>
      <c r="V73" s="77">
        <v>1</v>
      </c>
      <c r="W73" s="87">
        <f t="shared" si="24"/>
        <v>6.3747051698858925</v>
      </c>
      <c r="X73" s="88">
        <v>0</v>
      </c>
      <c r="Y73" s="87">
        <f t="shared" si="25"/>
        <v>0</v>
      </c>
      <c r="Z73" s="77">
        <v>13</v>
      </c>
      <c r="AA73" s="87">
        <f t="shared" si="26"/>
        <v>82.87116720851661</v>
      </c>
      <c r="AB73" s="89"/>
      <c r="AC73" s="89"/>
      <c r="AE73" s="41" t="s">
        <v>240</v>
      </c>
      <c r="AG73" s="90">
        <v>15687</v>
      </c>
    </row>
    <row r="74" spans="1:33" ht="12.9" customHeight="1" x14ac:dyDescent="0.25">
      <c r="A74" s="81" t="s">
        <v>241</v>
      </c>
      <c r="B74" s="85">
        <f t="shared" si="13"/>
        <v>34</v>
      </c>
      <c r="C74" s="84">
        <f t="shared" si="27"/>
        <v>343.81636161391447</v>
      </c>
      <c r="D74" s="77">
        <v>3</v>
      </c>
      <c r="E74" s="87">
        <f t="shared" si="15"/>
        <v>30.336737789463037</v>
      </c>
      <c r="F74" s="77">
        <v>9</v>
      </c>
      <c r="G74" s="87">
        <f t="shared" si="16"/>
        <v>91.010213368389117</v>
      </c>
      <c r="H74" s="77">
        <v>2</v>
      </c>
      <c r="I74" s="87">
        <f t="shared" si="17"/>
        <v>20.224491859642026</v>
      </c>
      <c r="J74" s="77">
        <v>2</v>
      </c>
      <c r="K74" s="87">
        <f t="shared" si="18"/>
        <v>20.224491859642026</v>
      </c>
      <c r="L74" s="77">
        <v>2</v>
      </c>
      <c r="M74" s="87">
        <f t="shared" si="19"/>
        <v>20.224491859642026</v>
      </c>
      <c r="N74" s="77">
        <v>1</v>
      </c>
      <c r="O74" s="87">
        <f t="shared" si="20"/>
        <v>10.112245929821013</v>
      </c>
      <c r="P74" s="77">
        <v>1</v>
      </c>
      <c r="Q74" s="87">
        <f t="shared" si="21"/>
        <v>10.112245929821013</v>
      </c>
      <c r="R74" s="77">
        <v>0</v>
      </c>
      <c r="S74" s="87">
        <f t="shared" si="22"/>
        <v>0</v>
      </c>
      <c r="T74" s="77">
        <v>1</v>
      </c>
      <c r="U74" s="87">
        <f t="shared" si="23"/>
        <v>10.112245929821013</v>
      </c>
      <c r="V74" s="77">
        <v>1</v>
      </c>
      <c r="W74" s="87">
        <f t="shared" si="24"/>
        <v>10.112245929821013</v>
      </c>
      <c r="X74" s="88">
        <v>1</v>
      </c>
      <c r="Y74" s="87">
        <f t="shared" si="25"/>
        <v>10.112245929821013</v>
      </c>
      <c r="Z74" s="77">
        <v>11</v>
      </c>
      <c r="AA74" s="87">
        <f t="shared" si="26"/>
        <v>111.23470522803115</v>
      </c>
      <c r="AB74" s="89"/>
      <c r="AC74" s="89"/>
      <c r="AE74" s="41" t="s">
        <v>241</v>
      </c>
      <c r="AG74" s="90">
        <v>9889</v>
      </c>
    </row>
    <row r="75" spans="1:33" ht="12.9" customHeight="1" x14ac:dyDescent="0.25">
      <c r="A75" s="81" t="s">
        <v>242</v>
      </c>
      <c r="B75" s="85">
        <f t="shared" ref="B75:B98" si="28">SUM(D75+F75+H75+J75+L75+N75+P75+R75+T75+V75+X75+Z75)</f>
        <v>48</v>
      </c>
      <c r="C75" s="84">
        <f t="shared" si="27"/>
        <v>451.38235847282306</v>
      </c>
      <c r="D75" s="77">
        <v>14</v>
      </c>
      <c r="E75" s="87">
        <f t="shared" si="15"/>
        <v>131.65318788790671</v>
      </c>
      <c r="F75" s="77">
        <v>24</v>
      </c>
      <c r="G75" s="87">
        <f t="shared" si="16"/>
        <v>225.69117923641153</v>
      </c>
      <c r="H75" s="77">
        <v>1</v>
      </c>
      <c r="I75" s="87">
        <f t="shared" si="17"/>
        <v>9.4037991348504804</v>
      </c>
      <c r="J75" s="77">
        <v>1</v>
      </c>
      <c r="K75" s="87">
        <f t="shared" si="18"/>
        <v>9.4037991348504804</v>
      </c>
      <c r="L75" s="77">
        <v>0</v>
      </c>
      <c r="M75" s="87">
        <f t="shared" si="19"/>
        <v>0</v>
      </c>
      <c r="N75" s="77">
        <v>0</v>
      </c>
      <c r="O75" s="87">
        <f t="shared" si="20"/>
        <v>0</v>
      </c>
      <c r="P75" s="77">
        <v>0</v>
      </c>
      <c r="Q75" s="87">
        <f t="shared" si="21"/>
        <v>0</v>
      </c>
      <c r="R75" s="77">
        <v>0</v>
      </c>
      <c r="S75" s="87">
        <f t="shared" si="22"/>
        <v>0</v>
      </c>
      <c r="T75" s="77">
        <v>2</v>
      </c>
      <c r="U75" s="87">
        <f t="shared" si="23"/>
        <v>18.807598269700961</v>
      </c>
      <c r="V75" s="77">
        <v>0</v>
      </c>
      <c r="W75" s="87">
        <f t="shared" si="24"/>
        <v>0</v>
      </c>
      <c r="X75" s="88">
        <v>0</v>
      </c>
      <c r="Y75" s="87">
        <f t="shared" si="25"/>
        <v>0</v>
      </c>
      <c r="Z75" s="77">
        <v>6</v>
      </c>
      <c r="AA75" s="87">
        <f t="shared" si="26"/>
        <v>56.422794809102882</v>
      </c>
      <c r="AB75" s="89"/>
      <c r="AC75" s="89"/>
      <c r="AE75" s="41" t="s">
        <v>242</v>
      </c>
      <c r="AG75" s="90">
        <v>10634</v>
      </c>
    </row>
    <row r="76" spans="1:33" ht="12.9" customHeight="1" x14ac:dyDescent="0.25">
      <c r="A76" s="81" t="s">
        <v>243</v>
      </c>
      <c r="B76" s="85">
        <f t="shared" si="28"/>
        <v>9</v>
      </c>
      <c r="C76" s="84">
        <f t="shared" si="27"/>
        <v>148.0263157894737</v>
      </c>
      <c r="D76" s="77">
        <v>1</v>
      </c>
      <c r="E76" s="87">
        <f t="shared" si="15"/>
        <v>16.44736842105263</v>
      </c>
      <c r="F76" s="77">
        <v>2</v>
      </c>
      <c r="G76" s="87">
        <f t="shared" si="16"/>
        <v>32.89473684210526</v>
      </c>
      <c r="H76" s="77">
        <v>1</v>
      </c>
      <c r="I76" s="87">
        <f t="shared" si="17"/>
        <v>16.44736842105263</v>
      </c>
      <c r="J76" s="77">
        <v>0</v>
      </c>
      <c r="K76" s="87">
        <f t="shared" si="18"/>
        <v>0</v>
      </c>
      <c r="L76" s="77">
        <v>0</v>
      </c>
      <c r="M76" s="87">
        <f t="shared" si="19"/>
        <v>0</v>
      </c>
      <c r="N76" s="77">
        <v>0</v>
      </c>
      <c r="O76" s="87">
        <f t="shared" si="20"/>
        <v>0</v>
      </c>
      <c r="P76" s="77">
        <v>0</v>
      </c>
      <c r="Q76" s="87">
        <f t="shared" si="21"/>
        <v>0</v>
      </c>
      <c r="R76" s="77">
        <v>1</v>
      </c>
      <c r="S76" s="87">
        <f t="shared" si="22"/>
        <v>16.44736842105263</v>
      </c>
      <c r="T76" s="77">
        <v>1</v>
      </c>
      <c r="U76" s="87">
        <f t="shared" si="23"/>
        <v>16.44736842105263</v>
      </c>
      <c r="V76" s="77">
        <v>0</v>
      </c>
      <c r="W76" s="87">
        <f t="shared" si="24"/>
        <v>0</v>
      </c>
      <c r="X76" s="88">
        <v>1</v>
      </c>
      <c r="Y76" s="87">
        <f t="shared" si="25"/>
        <v>16.44736842105263</v>
      </c>
      <c r="Z76" s="77">
        <v>2</v>
      </c>
      <c r="AA76" s="87">
        <f t="shared" si="26"/>
        <v>32.89473684210526</v>
      </c>
      <c r="AB76" s="89"/>
      <c r="AC76" s="89"/>
      <c r="AE76" s="41" t="s">
        <v>243</v>
      </c>
      <c r="AG76" s="90">
        <v>6080</v>
      </c>
    </row>
    <row r="77" spans="1:33" ht="12.9" customHeight="1" x14ac:dyDescent="0.25">
      <c r="A77" s="81" t="s">
        <v>244</v>
      </c>
      <c r="B77" s="85">
        <f t="shared" si="28"/>
        <v>23</v>
      </c>
      <c r="C77" s="84">
        <f t="shared" si="27"/>
        <v>183.55945730247404</v>
      </c>
      <c r="D77" s="77">
        <v>1</v>
      </c>
      <c r="E77" s="87">
        <f t="shared" si="15"/>
        <v>7.9808459696727843</v>
      </c>
      <c r="F77" s="77">
        <v>7</v>
      </c>
      <c r="G77" s="87">
        <f t="shared" si="16"/>
        <v>55.865921787709496</v>
      </c>
      <c r="H77" s="77">
        <v>3</v>
      </c>
      <c r="I77" s="87">
        <f t="shared" si="17"/>
        <v>23.942537909018355</v>
      </c>
      <c r="J77" s="77">
        <v>1</v>
      </c>
      <c r="K77" s="87">
        <f t="shared" si="18"/>
        <v>7.9808459696727843</v>
      </c>
      <c r="L77" s="77">
        <v>0</v>
      </c>
      <c r="M77" s="87">
        <f t="shared" si="19"/>
        <v>0</v>
      </c>
      <c r="N77" s="77">
        <v>0</v>
      </c>
      <c r="O77" s="87">
        <f t="shared" si="20"/>
        <v>0</v>
      </c>
      <c r="P77" s="77">
        <v>1</v>
      </c>
      <c r="Q77" s="87">
        <f t="shared" si="21"/>
        <v>7.9808459696727843</v>
      </c>
      <c r="R77" s="77">
        <v>0</v>
      </c>
      <c r="S77" s="87">
        <f t="shared" si="22"/>
        <v>0</v>
      </c>
      <c r="T77" s="77">
        <v>2</v>
      </c>
      <c r="U77" s="87">
        <f t="shared" si="23"/>
        <v>15.961691939345569</v>
      </c>
      <c r="V77" s="77">
        <v>0</v>
      </c>
      <c r="W77" s="87">
        <f t="shared" si="24"/>
        <v>0</v>
      </c>
      <c r="X77" s="88">
        <v>0</v>
      </c>
      <c r="Y77" s="87">
        <f t="shared" si="25"/>
        <v>0</v>
      </c>
      <c r="Z77" s="77">
        <v>8</v>
      </c>
      <c r="AA77" s="87">
        <f t="shared" si="26"/>
        <v>63.846767757382274</v>
      </c>
      <c r="AB77" s="89"/>
      <c r="AC77" s="89"/>
      <c r="AE77" s="41" t="s">
        <v>244</v>
      </c>
      <c r="AG77" s="90">
        <v>12530</v>
      </c>
    </row>
    <row r="78" spans="1:33" ht="12.9" customHeight="1" x14ac:dyDescent="0.25">
      <c r="A78" s="81" t="s">
        <v>245</v>
      </c>
      <c r="B78" s="85">
        <f t="shared" si="28"/>
        <v>1</v>
      </c>
      <c r="C78" s="84">
        <f t="shared" si="27"/>
        <v>24.869435463814973</v>
      </c>
      <c r="D78" s="77">
        <v>1</v>
      </c>
      <c r="E78" s="87">
        <f t="shared" si="15"/>
        <v>24.869435463814973</v>
      </c>
      <c r="F78" s="77">
        <v>0</v>
      </c>
      <c r="G78" s="87">
        <f t="shared" si="16"/>
        <v>0</v>
      </c>
      <c r="H78" s="77">
        <v>0</v>
      </c>
      <c r="I78" s="87">
        <f t="shared" si="17"/>
        <v>0</v>
      </c>
      <c r="J78" s="77">
        <v>0</v>
      </c>
      <c r="K78" s="87">
        <f t="shared" si="18"/>
        <v>0</v>
      </c>
      <c r="L78" s="77">
        <v>0</v>
      </c>
      <c r="M78" s="87">
        <f t="shared" si="19"/>
        <v>0</v>
      </c>
      <c r="N78" s="77">
        <v>0</v>
      </c>
      <c r="O78" s="87">
        <f t="shared" si="20"/>
        <v>0</v>
      </c>
      <c r="P78" s="77">
        <v>0</v>
      </c>
      <c r="Q78" s="87">
        <f t="shared" si="21"/>
        <v>0</v>
      </c>
      <c r="R78" s="77">
        <v>0</v>
      </c>
      <c r="S78" s="87">
        <f t="shared" si="22"/>
        <v>0</v>
      </c>
      <c r="T78" s="77">
        <v>0</v>
      </c>
      <c r="U78" s="87">
        <f t="shared" si="23"/>
        <v>0</v>
      </c>
      <c r="V78" s="77">
        <v>0</v>
      </c>
      <c r="W78" s="87">
        <f t="shared" si="24"/>
        <v>0</v>
      </c>
      <c r="X78" s="88">
        <v>0</v>
      </c>
      <c r="Y78" s="87">
        <f t="shared" si="25"/>
        <v>0</v>
      </c>
      <c r="Z78" s="77">
        <v>0</v>
      </c>
      <c r="AA78" s="87">
        <f t="shared" si="26"/>
        <v>0</v>
      </c>
      <c r="AB78" s="89"/>
      <c r="AC78" s="89"/>
      <c r="AE78" s="41" t="s">
        <v>245</v>
      </c>
      <c r="AG78" s="90">
        <v>4021</v>
      </c>
    </row>
    <row r="79" spans="1:33" s="45" customFormat="1" ht="12.9" customHeight="1" x14ac:dyDescent="0.25">
      <c r="A79" s="83" t="s">
        <v>246</v>
      </c>
      <c r="B79" s="85">
        <f t="shared" si="28"/>
        <v>400</v>
      </c>
      <c r="C79" s="84">
        <f t="shared" si="27"/>
        <v>164.5075056549455</v>
      </c>
      <c r="D79" s="78">
        <v>151</v>
      </c>
      <c r="E79" s="84">
        <f t="shared" si="15"/>
        <v>62.101583384741936</v>
      </c>
      <c r="F79" s="78">
        <v>80</v>
      </c>
      <c r="G79" s="84">
        <f t="shared" si="16"/>
        <v>32.901501130989104</v>
      </c>
      <c r="H79" s="78">
        <v>36</v>
      </c>
      <c r="I79" s="84">
        <f t="shared" si="17"/>
        <v>14.805675508945097</v>
      </c>
      <c r="J79" s="78">
        <v>17</v>
      </c>
      <c r="K79" s="84">
        <f t="shared" si="18"/>
        <v>6.9915689903351836</v>
      </c>
      <c r="L79" s="78">
        <v>7</v>
      </c>
      <c r="M79" s="84">
        <f t="shared" si="19"/>
        <v>2.8788813489615461</v>
      </c>
      <c r="N79" s="78">
        <v>10</v>
      </c>
      <c r="O79" s="84">
        <f t="shared" si="20"/>
        <v>4.112687641373638</v>
      </c>
      <c r="P79" s="78">
        <v>10</v>
      </c>
      <c r="Q79" s="84">
        <f t="shared" si="21"/>
        <v>4.112687641373638</v>
      </c>
      <c r="R79" s="78">
        <v>8</v>
      </c>
      <c r="S79" s="84">
        <f t="shared" si="22"/>
        <v>3.2901501130989104</v>
      </c>
      <c r="T79" s="78">
        <v>7</v>
      </c>
      <c r="U79" s="84">
        <f t="shared" si="23"/>
        <v>2.8788813489615461</v>
      </c>
      <c r="V79" s="78">
        <v>6</v>
      </c>
      <c r="W79" s="84">
        <f t="shared" si="24"/>
        <v>2.4676125848241828</v>
      </c>
      <c r="X79" s="86">
        <v>2</v>
      </c>
      <c r="Y79" s="84">
        <f t="shared" si="25"/>
        <v>0.82253752827472759</v>
      </c>
      <c r="Z79" s="78">
        <v>66</v>
      </c>
      <c r="AA79" s="84">
        <f t="shared" si="26"/>
        <v>27.143738433066009</v>
      </c>
      <c r="AB79" s="75"/>
      <c r="AC79" s="75"/>
      <c r="AE79" s="45" t="s">
        <v>246</v>
      </c>
      <c r="AG79" s="51">
        <v>243150</v>
      </c>
    </row>
    <row r="80" spans="1:33" ht="12.9" customHeight="1" x14ac:dyDescent="0.25">
      <c r="A80" s="81" t="s">
        <v>246</v>
      </c>
      <c r="B80" s="85">
        <f t="shared" si="28"/>
        <v>91</v>
      </c>
      <c r="C80" s="84">
        <f t="shared" si="27"/>
        <v>133.92594336845823</v>
      </c>
      <c r="D80" s="77">
        <v>45</v>
      </c>
      <c r="E80" s="87">
        <f t="shared" si="15"/>
        <v>66.227114852534299</v>
      </c>
      <c r="F80" s="77">
        <v>13</v>
      </c>
      <c r="G80" s="87">
        <f t="shared" si="16"/>
        <v>19.132277624065459</v>
      </c>
      <c r="H80" s="77">
        <v>8</v>
      </c>
      <c r="I80" s="87">
        <f t="shared" si="17"/>
        <v>11.773709307117207</v>
      </c>
      <c r="J80" s="77">
        <v>5</v>
      </c>
      <c r="K80" s="87">
        <f t="shared" si="18"/>
        <v>7.3585683169482543</v>
      </c>
      <c r="L80" s="77">
        <v>2</v>
      </c>
      <c r="M80" s="87">
        <f t="shared" si="19"/>
        <v>2.9434273267793016</v>
      </c>
      <c r="N80" s="77">
        <v>2</v>
      </c>
      <c r="O80" s="87">
        <f t="shared" si="20"/>
        <v>2.9434273267793016</v>
      </c>
      <c r="P80" s="77">
        <v>2</v>
      </c>
      <c r="Q80" s="87">
        <f t="shared" si="21"/>
        <v>2.9434273267793016</v>
      </c>
      <c r="R80" s="77">
        <v>1</v>
      </c>
      <c r="S80" s="87">
        <f t="shared" si="22"/>
        <v>1.4717136633896508</v>
      </c>
      <c r="T80" s="77">
        <v>0</v>
      </c>
      <c r="U80" s="87">
        <f t="shared" si="23"/>
        <v>0</v>
      </c>
      <c r="V80" s="77">
        <v>1</v>
      </c>
      <c r="W80" s="87">
        <f t="shared" si="24"/>
        <v>1.4717136633896508</v>
      </c>
      <c r="X80" s="88">
        <v>0</v>
      </c>
      <c r="Y80" s="87">
        <f t="shared" si="25"/>
        <v>0</v>
      </c>
      <c r="Z80" s="77">
        <v>12</v>
      </c>
      <c r="AA80" s="87">
        <f t="shared" si="26"/>
        <v>17.660563960675812</v>
      </c>
      <c r="AB80" s="89"/>
      <c r="AC80" s="89"/>
      <c r="AE80" s="41" t="s">
        <v>180</v>
      </c>
      <c r="AG80" s="90">
        <v>67948</v>
      </c>
    </row>
    <row r="81" spans="1:33" ht="12.9" customHeight="1" x14ac:dyDescent="0.25">
      <c r="A81" s="81" t="s">
        <v>247</v>
      </c>
      <c r="B81" s="85">
        <f t="shared" si="28"/>
        <v>48</v>
      </c>
      <c r="C81" s="84">
        <f t="shared" si="27"/>
        <v>268.39633191679712</v>
      </c>
      <c r="D81" s="77">
        <v>21</v>
      </c>
      <c r="E81" s="87">
        <f t="shared" si="15"/>
        <v>117.42339521359875</v>
      </c>
      <c r="F81" s="77">
        <v>12</v>
      </c>
      <c r="G81" s="87">
        <f t="shared" si="16"/>
        <v>67.099082979199281</v>
      </c>
      <c r="H81" s="77">
        <v>0</v>
      </c>
      <c r="I81" s="87">
        <f t="shared" si="17"/>
        <v>0</v>
      </c>
      <c r="J81" s="77">
        <v>2</v>
      </c>
      <c r="K81" s="87">
        <f t="shared" si="18"/>
        <v>11.183180496533213</v>
      </c>
      <c r="L81" s="77">
        <v>1</v>
      </c>
      <c r="M81" s="87">
        <f t="shared" si="19"/>
        <v>5.5915902482666064</v>
      </c>
      <c r="N81" s="77">
        <v>1</v>
      </c>
      <c r="O81" s="87">
        <f t="shared" si="20"/>
        <v>5.5915902482666064</v>
      </c>
      <c r="P81" s="77">
        <v>1</v>
      </c>
      <c r="Q81" s="87">
        <f t="shared" si="21"/>
        <v>5.5915902482666064</v>
      </c>
      <c r="R81" s="77">
        <v>0</v>
      </c>
      <c r="S81" s="87">
        <f t="shared" si="22"/>
        <v>0</v>
      </c>
      <c r="T81" s="77">
        <v>1</v>
      </c>
      <c r="U81" s="87">
        <f t="shared" si="23"/>
        <v>5.5915902482666064</v>
      </c>
      <c r="V81" s="77">
        <v>0</v>
      </c>
      <c r="W81" s="87">
        <f t="shared" si="24"/>
        <v>0</v>
      </c>
      <c r="X81" s="88">
        <v>1</v>
      </c>
      <c r="Y81" s="87">
        <f t="shared" si="25"/>
        <v>5.5915902482666064</v>
      </c>
      <c r="Z81" s="77">
        <v>8</v>
      </c>
      <c r="AA81" s="87">
        <f t="shared" si="26"/>
        <v>44.732721986132852</v>
      </c>
      <c r="AB81" s="89"/>
      <c r="AC81" s="89"/>
      <c r="AE81" s="41" t="s">
        <v>247</v>
      </c>
      <c r="AG81" s="90">
        <v>17884</v>
      </c>
    </row>
    <row r="82" spans="1:33" ht="12.9" customHeight="1" x14ac:dyDescent="0.25">
      <c r="A82" s="81" t="s">
        <v>248</v>
      </c>
      <c r="B82" s="85">
        <f t="shared" si="28"/>
        <v>36</v>
      </c>
      <c r="C82" s="84">
        <f t="shared" si="27"/>
        <v>139.43220109221892</v>
      </c>
      <c r="D82" s="77">
        <v>6</v>
      </c>
      <c r="E82" s="87">
        <f t="shared" si="15"/>
        <v>23.238700182036485</v>
      </c>
      <c r="F82" s="77">
        <v>10</v>
      </c>
      <c r="G82" s="87">
        <f t="shared" si="16"/>
        <v>38.731166970060805</v>
      </c>
      <c r="H82" s="77">
        <v>6</v>
      </c>
      <c r="I82" s="87">
        <f t="shared" si="17"/>
        <v>23.238700182036485</v>
      </c>
      <c r="J82" s="77">
        <v>2</v>
      </c>
      <c r="K82" s="87">
        <f t="shared" si="18"/>
        <v>7.7462333940121617</v>
      </c>
      <c r="L82" s="77">
        <v>0</v>
      </c>
      <c r="M82" s="87">
        <f t="shared" si="19"/>
        <v>0</v>
      </c>
      <c r="N82" s="77">
        <v>0</v>
      </c>
      <c r="O82" s="87">
        <f t="shared" si="20"/>
        <v>0</v>
      </c>
      <c r="P82" s="77">
        <v>0</v>
      </c>
      <c r="Q82" s="87">
        <f t="shared" si="21"/>
        <v>0</v>
      </c>
      <c r="R82" s="77">
        <v>0</v>
      </c>
      <c r="S82" s="87">
        <f t="shared" si="22"/>
        <v>0</v>
      </c>
      <c r="T82" s="77">
        <v>0</v>
      </c>
      <c r="U82" s="87">
        <f t="shared" si="23"/>
        <v>0</v>
      </c>
      <c r="V82" s="77">
        <v>1</v>
      </c>
      <c r="W82" s="87">
        <f t="shared" si="24"/>
        <v>3.8731166970060809</v>
      </c>
      <c r="X82" s="88">
        <v>0</v>
      </c>
      <c r="Y82" s="87">
        <f t="shared" si="25"/>
        <v>0</v>
      </c>
      <c r="Z82" s="77">
        <v>11</v>
      </c>
      <c r="AA82" s="87">
        <f t="shared" si="26"/>
        <v>42.604283667066888</v>
      </c>
      <c r="AB82" s="89"/>
      <c r="AC82" s="89"/>
      <c r="AE82" s="41" t="s">
        <v>248</v>
      </c>
      <c r="AG82" s="90">
        <v>25819</v>
      </c>
    </row>
    <row r="83" spans="1:33" ht="12.9" customHeight="1" x14ac:dyDescent="0.25">
      <c r="A83" s="81" t="s">
        <v>249</v>
      </c>
      <c r="B83" s="85">
        <f t="shared" si="28"/>
        <v>19</v>
      </c>
      <c r="C83" s="84">
        <f t="shared" si="27"/>
        <v>275.24264812400406</v>
      </c>
      <c r="D83" s="77">
        <v>10</v>
      </c>
      <c r="E83" s="87">
        <f t="shared" si="15"/>
        <v>144.86455164421267</v>
      </c>
      <c r="F83" s="77">
        <v>2</v>
      </c>
      <c r="G83" s="87">
        <f t="shared" si="16"/>
        <v>28.972910328842531</v>
      </c>
      <c r="H83" s="77">
        <v>1</v>
      </c>
      <c r="I83" s="87">
        <f t="shared" si="17"/>
        <v>14.486455164421265</v>
      </c>
      <c r="J83" s="77">
        <v>1</v>
      </c>
      <c r="K83" s="87">
        <f t="shared" si="18"/>
        <v>14.486455164421265</v>
      </c>
      <c r="L83" s="77">
        <v>0</v>
      </c>
      <c r="M83" s="87">
        <f t="shared" si="19"/>
        <v>0</v>
      </c>
      <c r="N83" s="77">
        <v>2</v>
      </c>
      <c r="O83" s="87">
        <f t="shared" si="20"/>
        <v>28.972910328842531</v>
      </c>
      <c r="P83" s="77">
        <v>0</v>
      </c>
      <c r="Q83" s="87">
        <f t="shared" si="21"/>
        <v>0</v>
      </c>
      <c r="R83" s="77">
        <v>0</v>
      </c>
      <c r="S83" s="87">
        <f t="shared" si="22"/>
        <v>0</v>
      </c>
      <c r="T83" s="77">
        <v>0</v>
      </c>
      <c r="U83" s="87">
        <f t="shared" si="23"/>
        <v>0</v>
      </c>
      <c r="V83" s="77">
        <v>0</v>
      </c>
      <c r="W83" s="87">
        <f t="shared" si="24"/>
        <v>0</v>
      </c>
      <c r="X83" s="88">
        <v>0</v>
      </c>
      <c r="Y83" s="87">
        <f t="shared" si="25"/>
        <v>0</v>
      </c>
      <c r="Z83" s="77">
        <v>3</v>
      </c>
      <c r="AA83" s="87">
        <f t="shared" si="26"/>
        <v>43.459365493263803</v>
      </c>
      <c r="AB83" s="89"/>
      <c r="AC83" s="89"/>
      <c r="AE83" s="41" t="s">
        <v>249</v>
      </c>
      <c r="AG83" s="90">
        <v>6903</v>
      </c>
    </row>
    <row r="84" spans="1:33" ht="12.9" customHeight="1" x14ac:dyDescent="0.25">
      <c r="A84" s="81" t="s">
        <v>250</v>
      </c>
      <c r="B84" s="85">
        <f t="shared" si="28"/>
        <v>32</v>
      </c>
      <c r="C84" s="84">
        <f t="shared" si="27"/>
        <v>200.76541815672249</v>
      </c>
      <c r="D84" s="77">
        <v>11</v>
      </c>
      <c r="E84" s="87">
        <f t="shared" si="15"/>
        <v>69.013112491373363</v>
      </c>
      <c r="F84" s="77">
        <v>9</v>
      </c>
      <c r="G84" s="87">
        <f t="shared" si="16"/>
        <v>56.4652738565782</v>
      </c>
      <c r="H84" s="77">
        <v>2</v>
      </c>
      <c r="I84" s="87">
        <f t="shared" si="17"/>
        <v>12.547838634795156</v>
      </c>
      <c r="J84" s="77">
        <v>0</v>
      </c>
      <c r="K84" s="87">
        <f t="shared" si="18"/>
        <v>0</v>
      </c>
      <c r="L84" s="77">
        <v>0</v>
      </c>
      <c r="M84" s="87">
        <f t="shared" si="19"/>
        <v>0</v>
      </c>
      <c r="N84" s="77">
        <v>0</v>
      </c>
      <c r="O84" s="87">
        <f t="shared" si="20"/>
        <v>0</v>
      </c>
      <c r="P84" s="77">
        <v>0</v>
      </c>
      <c r="Q84" s="87">
        <f t="shared" si="21"/>
        <v>0</v>
      </c>
      <c r="R84" s="77">
        <v>2</v>
      </c>
      <c r="S84" s="87">
        <f t="shared" si="22"/>
        <v>12.547838634795156</v>
      </c>
      <c r="T84" s="77">
        <v>1</v>
      </c>
      <c r="U84" s="87">
        <f t="shared" si="23"/>
        <v>6.2739193173975778</v>
      </c>
      <c r="V84" s="77">
        <v>0</v>
      </c>
      <c r="W84" s="87">
        <f t="shared" si="24"/>
        <v>0</v>
      </c>
      <c r="X84" s="88">
        <v>0</v>
      </c>
      <c r="Y84" s="87">
        <f t="shared" si="25"/>
        <v>0</v>
      </c>
      <c r="Z84" s="77">
        <v>7</v>
      </c>
      <c r="AA84" s="87">
        <f t="shared" si="26"/>
        <v>43.917435221783052</v>
      </c>
      <c r="AB84" s="89"/>
      <c r="AC84" s="89"/>
      <c r="AE84" s="41" t="s">
        <v>250</v>
      </c>
      <c r="AG84" s="90">
        <v>15939</v>
      </c>
    </row>
    <row r="85" spans="1:33" ht="12.9" customHeight="1" x14ac:dyDescent="0.25">
      <c r="A85" s="81" t="s">
        <v>251</v>
      </c>
      <c r="B85" s="85">
        <f t="shared" si="28"/>
        <v>23</v>
      </c>
      <c r="C85" s="84">
        <f t="shared" si="27"/>
        <v>139.2673327278232</v>
      </c>
      <c r="D85" s="77">
        <v>14</v>
      </c>
      <c r="E85" s="87">
        <f t="shared" si="15"/>
        <v>84.77141992128368</v>
      </c>
      <c r="F85" s="77">
        <v>3</v>
      </c>
      <c r="G85" s="87">
        <f t="shared" si="16"/>
        <v>18.165304268846501</v>
      </c>
      <c r="H85" s="77">
        <v>0</v>
      </c>
      <c r="I85" s="87">
        <f t="shared" si="17"/>
        <v>0</v>
      </c>
      <c r="J85" s="77">
        <v>0</v>
      </c>
      <c r="K85" s="87">
        <f t="shared" si="18"/>
        <v>0</v>
      </c>
      <c r="L85" s="77">
        <v>1</v>
      </c>
      <c r="M85" s="87">
        <f t="shared" si="19"/>
        <v>6.0551014229488347</v>
      </c>
      <c r="N85" s="77">
        <v>0</v>
      </c>
      <c r="O85" s="87">
        <f t="shared" si="20"/>
        <v>0</v>
      </c>
      <c r="P85" s="77">
        <v>1</v>
      </c>
      <c r="Q85" s="87">
        <f t="shared" si="21"/>
        <v>6.0551014229488347</v>
      </c>
      <c r="R85" s="77">
        <v>0</v>
      </c>
      <c r="S85" s="87">
        <f t="shared" si="22"/>
        <v>0</v>
      </c>
      <c r="T85" s="77">
        <v>0</v>
      </c>
      <c r="U85" s="87">
        <f t="shared" si="23"/>
        <v>0</v>
      </c>
      <c r="V85" s="77">
        <v>0</v>
      </c>
      <c r="W85" s="87">
        <f t="shared" si="24"/>
        <v>0</v>
      </c>
      <c r="X85" s="88">
        <v>0</v>
      </c>
      <c r="Y85" s="87">
        <f t="shared" si="25"/>
        <v>0</v>
      </c>
      <c r="Z85" s="77">
        <v>4</v>
      </c>
      <c r="AA85" s="87">
        <f t="shared" si="26"/>
        <v>24.220405691795339</v>
      </c>
      <c r="AB85" s="89"/>
      <c r="AC85" s="89"/>
      <c r="AE85" s="41" t="s">
        <v>252</v>
      </c>
      <c r="AG85" s="90">
        <v>16515</v>
      </c>
    </row>
    <row r="86" spans="1:33" ht="12.9" customHeight="1" x14ac:dyDescent="0.25">
      <c r="A86" s="81" t="s">
        <v>253</v>
      </c>
      <c r="B86" s="85">
        <f t="shared" si="28"/>
        <v>32</v>
      </c>
      <c r="C86" s="84">
        <f t="shared" si="27"/>
        <v>141.28659101947105</v>
      </c>
      <c r="D86" s="77">
        <v>4</v>
      </c>
      <c r="E86" s="87">
        <f t="shared" si="15"/>
        <v>17.660823877433881</v>
      </c>
      <c r="F86" s="77">
        <v>7</v>
      </c>
      <c r="G86" s="87">
        <f t="shared" si="16"/>
        <v>30.906441785509294</v>
      </c>
      <c r="H86" s="77">
        <v>2</v>
      </c>
      <c r="I86" s="87">
        <f t="shared" si="17"/>
        <v>8.8304119387169404</v>
      </c>
      <c r="J86" s="77">
        <v>2</v>
      </c>
      <c r="K86" s="87">
        <f t="shared" si="18"/>
        <v>8.8304119387169404</v>
      </c>
      <c r="L86" s="77">
        <v>0</v>
      </c>
      <c r="M86" s="87">
        <f t="shared" si="19"/>
        <v>0</v>
      </c>
      <c r="N86" s="77">
        <v>2</v>
      </c>
      <c r="O86" s="87">
        <f t="shared" si="20"/>
        <v>8.8304119387169404</v>
      </c>
      <c r="P86" s="77">
        <v>3</v>
      </c>
      <c r="Q86" s="87">
        <f t="shared" si="21"/>
        <v>13.245617908075412</v>
      </c>
      <c r="R86" s="77">
        <v>1</v>
      </c>
      <c r="S86" s="87">
        <f t="shared" si="22"/>
        <v>4.4152059693584702</v>
      </c>
      <c r="T86" s="77">
        <v>3</v>
      </c>
      <c r="U86" s="87">
        <f t="shared" si="23"/>
        <v>13.245617908075412</v>
      </c>
      <c r="V86" s="77">
        <v>1</v>
      </c>
      <c r="W86" s="87">
        <f t="shared" si="24"/>
        <v>4.4152059693584702</v>
      </c>
      <c r="X86" s="88">
        <v>0</v>
      </c>
      <c r="Y86" s="87">
        <f t="shared" si="25"/>
        <v>0</v>
      </c>
      <c r="Z86" s="77">
        <v>7</v>
      </c>
      <c r="AA86" s="87">
        <f t="shared" si="26"/>
        <v>30.906441785509294</v>
      </c>
      <c r="AB86" s="89"/>
      <c r="AC86" s="89"/>
      <c r="AE86" s="41" t="s">
        <v>253</v>
      </c>
      <c r="AG86" s="90">
        <v>22649</v>
      </c>
    </row>
    <row r="87" spans="1:33" ht="12.9" customHeight="1" x14ac:dyDescent="0.25">
      <c r="A87" s="81" t="s">
        <v>254</v>
      </c>
      <c r="B87" s="85">
        <f t="shared" si="28"/>
        <v>46</v>
      </c>
      <c r="C87" s="84">
        <f t="shared" si="27"/>
        <v>208.53166508001266</v>
      </c>
      <c r="D87" s="77">
        <v>15</v>
      </c>
      <c r="E87" s="87">
        <f t="shared" si="15"/>
        <v>67.99945600435197</v>
      </c>
      <c r="F87" s="77">
        <v>9</v>
      </c>
      <c r="G87" s="87">
        <f t="shared" si="16"/>
        <v>40.799673602611179</v>
      </c>
      <c r="H87" s="77">
        <v>8</v>
      </c>
      <c r="I87" s="87">
        <f t="shared" si="17"/>
        <v>36.266376535654381</v>
      </c>
      <c r="J87" s="77">
        <v>0</v>
      </c>
      <c r="K87" s="87">
        <f t="shared" si="18"/>
        <v>0</v>
      </c>
      <c r="L87" s="77">
        <v>2</v>
      </c>
      <c r="M87" s="87">
        <f t="shared" si="19"/>
        <v>9.0665941339135951</v>
      </c>
      <c r="N87" s="77">
        <v>1</v>
      </c>
      <c r="O87" s="87">
        <f t="shared" si="20"/>
        <v>4.5332970669567976</v>
      </c>
      <c r="P87" s="77">
        <v>0</v>
      </c>
      <c r="Q87" s="87">
        <f t="shared" si="21"/>
        <v>0</v>
      </c>
      <c r="R87" s="77">
        <v>2</v>
      </c>
      <c r="S87" s="87">
        <f t="shared" si="22"/>
        <v>9.0665941339135951</v>
      </c>
      <c r="T87" s="77">
        <v>2</v>
      </c>
      <c r="U87" s="87">
        <f t="shared" si="23"/>
        <v>9.0665941339135951</v>
      </c>
      <c r="V87" s="77">
        <v>0</v>
      </c>
      <c r="W87" s="87">
        <f t="shared" si="24"/>
        <v>0</v>
      </c>
      <c r="X87" s="88">
        <v>0</v>
      </c>
      <c r="Y87" s="87">
        <f t="shared" si="25"/>
        <v>0</v>
      </c>
      <c r="Z87" s="77">
        <v>7</v>
      </c>
      <c r="AA87" s="87">
        <f t="shared" si="26"/>
        <v>31.733079468697582</v>
      </c>
      <c r="AB87" s="89"/>
      <c r="AC87" s="89"/>
      <c r="AE87" s="41" t="s">
        <v>254</v>
      </c>
      <c r="AG87" s="90">
        <v>22059</v>
      </c>
    </row>
    <row r="88" spans="1:33" ht="12.9" customHeight="1" x14ac:dyDescent="0.25">
      <c r="A88" s="81" t="s">
        <v>255</v>
      </c>
      <c r="B88" s="85">
        <f t="shared" si="28"/>
        <v>22</v>
      </c>
      <c r="C88" s="84">
        <f t="shared" si="27"/>
        <v>227.97927461139898</v>
      </c>
      <c r="D88" s="77">
        <v>14</v>
      </c>
      <c r="E88" s="87">
        <f t="shared" si="15"/>
        <v>145.07772020725389</v>
      </c>
      <c r="F88" s="77">
        <v>2</v>
      </c>
      <c r="G88" s="87">
        <f t="shared" si="16"/>
        <v>20.725388601036268</v>
      </c>
      <c r="H88" s="77">
        <v>1</v>
      </c>
      <c r="I88" s="87">
        <f t="shared" si="17"/>
        <v>10.362694300518134</v>
      </c>
      <c r="J88" s="77">
        <v>0</v>
      </c>
      <c r="K88" s="87">
        <f t="shared" si="18"/>
        <v>0</v>
      </c>
      <c r="L88" s="77">
        <v>0</v>
      </c>
      <c r="M88" s="87">
        <f t="shared" si="19"/>
        <v>0</v>
      </c>
      <c r="N88" s="77">
        <v>0</v>
      </c>
      <c r="O88" s="87">
        <f t="shared" si="20"/>
        <v>0</v>
      </c>
      <c r="P88" s="77">
        <v>2</v>
      </c>
      <c r="Q88" s="87">
        <f t="shared" si="21"/>
        <v>20.725388601036268</v>
      </c>
      <c r="R88" s="77">
        <v>0</v>
      </c>
      <c r="S88" s="87">
        <f t="shared" si="22"/>
        <v>0</v>
      </c>
      <c r="T88" s="77">
        <v>0</v>
      </c>
      <c r="U88" s="87">
        <f t="shared" si="23"/>
        <v>0</v>
      </c>
      <c r="V88" s="77">
        <v>0</v>
      </c>
      <c r="W88" s="87">
        <f t="shared" si="24"/>
        <v>0</v>
      </c>
      <c r="X88" s="88">
        <v>0</v>
      </c>
      <c r="Y88" s="87">
        <f t="shared" si="25"/>
        <v>0</v>
      </c>
      <c r="Z88" s="77">
        <v>3</v>
      </c>
      <c r="AA88" s="87">
        <f t="shared" si="26"/>
        <v>31.088082901554401</v>
      </c>
      <c r="AB88" s="89"/>
      <c r="AC88" s="89"/>
      <c r="AE88" s="41" t="s">
        <v>255</v>
      </c>
      <c r="AG88" s="90">
        <v>9650</v>
      </c>
    </row>
    <row r="89" spans="1:33" ht="12.9" customHeight="1" x14ac:dyDescent="0.25">
      <c r="A89" s="81" t="s">
        <v>256</v>
      </c>
      <c r="B89" s="85">
        <f t="shared" si="28"/>
        <v>41</v>
      </c>
      <c r="C89" s="84">
        <f t="shared" si="27"/>
        <v>160.88526134044892</v>
      </c>
      <c r="D89" s="77">
        <v>8</v>
      </c>
      <c r="E89" s="87">
        <f t="shared" si="15"/>
        <v>31.392246115209542</v>
      </c>
      <c r="F89" s="77">
        <v>12</v>
      </c>
      <c r="G89" s="87">
        <f t="shared" si="16"/>
        <v>47.088369172814318</v>
      </c>
      <c r="H89" s="77">
        <v>6</v>
      </c>
      <c r="I89" s="87">
        <f t="shared" si="17"/>
        <v>23.544184586407159</v>
      </c>
      <c r="J89" s="77">
        <v>2</v>
      </c>
      <c r="K89" s="87">
        <f t="shared" si="18"/>
        <v>7.8480615288023854</v>
      </c>
      <c r="L89" s="77">
        <v>1</v>
      </c>
      <c r="M89" s="87">
        <f t="shared" si="19"/>
        <v>3.9240307644011927</v>
      </c>
      <c r="N89" s="77">
        <v>2</v>
      </c>
      <c r="O89" s="87">
        <f t="shared" si="20"/>
        <v>7.8480615288023854</v>
      </c>
      <c r="P89" s="77">
        <v>1</v>
      </c>
      <c r="Q89" s="87">
        <f t="shared" si="21"/>
        <v>3.9240307644011927</v>
      </c>
      <c r="R89" s="77">
        <v>2</v>
      </c>
      <c r="S89" s="87">
        <f t="shared" si="22"/>
        <v>7.8480615288023854</v>
      </c>
      <c r="T89" s="77">
        <v>0</v>
      </c>
      <c r="U89" s="87">
        <f t="shared" si="23"/>
        <v>0</v>
      </c>
      <c r="V89" s="77">
        <v>3</v>
      </c>
      <c r="W89" s="87">
        <f t="shared" si="24"/>
        <v>11.772092293203579</v>
      </c>
      <c r="X89" s="88">
        <v>1</v>
      </c>
      <c r="Y89" s="87">
        <f t="shared" si="25"/>
        <v>3.9240307644011927</v>
      </c>
      <c r="Z89" s="77">
        <v>3</v>
      </c>
      <c r="AA89" s="87">
        <f t="shared" si="26"/>
        <v>11.772092293203579</v>
      </c>
      <c r="AB89" s="89"/>
      <c r="AC89" s="89"/>
      <c r="AE89" s="41" t="s">
        <v>256</v>
      </c>
      <c r="AG89" s="90">
        <v>25484</v>
      </c>
    </row>
    <row r="90" spans="1:33" ht="12.9" customHeight="1" x14ac:dyDescent="0.25">
      <c r="A90" s="81" t="s">
        <v>257</v>
      </c>
      <c r="B90" s="85">
        <f t="shared" si="28"/>
        <v>10</v>
      </c>
      <c r="C90" s="84">
        <f t="shared" si="27"/>
        <v>81.300813008130078</v>
      </c>
      <c r="D90" s="77">
        <v>3</v>
      </c>
      <c r="E90" s="87">
        <f t="shared" si="15"/>
        <v>24.390243902439025</v>
      </c>
      <c r="F90" s="77">
        <v>1</v>
      </c>
      <c r="G90" s="87">
        <f t="shared" si="16"/>
        <v>8.1300813008130088</v>
      </c>
      <c r="H90" s="77">
        <v>2</v>
      </c>
      <c r="I90" s="87">
        <f t="shared" si="17"/>
        <v>16.260162601626018</v>
      </c>
      <c r="J90" s="77">
        <v>3</v>
      </c>
      <c r="K90" s="87">
        <f t="shared" si="18"/>
        <v>24.390243902439025</v>
      </c>
      <c r="L90" s="77">
        <v>0</v>
      </c>
      <c r="M90" s="87">
        <f t="shared" si="19"/>
        <v>0</v>
      </c>
      <c r="N90" s="77">
        <v>0</v>
      </c>
      <c r="O90" s="87">
        <f t="shared" si="20"/>
        <v>0</v>
      </c>
      <c r="P90" s="77">
        <v>0</v>
      </c>
      <c r="Q90" s="87">
        <f t="shared" si="21"/>
        <v>0</v>
      </c>
      <c r="R90" s="77">
        <v>0</v>
      </c>
      <c r="S90" s="87">
        <f t="shared" si="22"/>
        <v>0</v>
      </c>
      <c r="T90" s="77">
        <v>0</v>
      </c>
      <c r="U90" s="87">
        <f t="shared" si="23"/>
        <v>0</v>
      </c>
      <c r="V90" s="77">
        <v>0</v>
      </c>
      <c r="W90" s="87">
        <f t="shared" si="24"/>
        <v>0</v>
      </c>
      <c r="X90" s="88">
        <v>0</v>
      </c>
      <c r="Y90" s="87">
        <f t="shared" si="25"/>
        <v>0</v>
      </c>
      <c r="Z90" s="77">
        <v>1</v>
      </c>
      <c r="AA90" s="87">
        <f t="shared" si="26"/>
        <v>8.1300813008130088</v>
      </c>
      <c r="AB90" s="89"/>
      <c r="AC90" s="89"/>
      <c r="AE90" s="41" t="s">
        <v>257</v>
      </c>
      <c r="AG90" s="90">
        <v>12300</v>
      </c>
    </row>
    <row r="91" spans="1:33" s="45" customFormat="1" ht="12.9" customHeight="1" x14ac:dyDescent="0.25">
      <c r="A91" s="83" t="s">
        <v>258</v>
      </c>
      <c r="B91" s="85">
        <f t="shared" si="28"/>
        <v>232</v>
      </c>
      <c r="C91" s="84">
        <f t="shared" si="27"/>
        <v>102.2017427159232</v>
      </c>
      <c r="D91" s="78">
        <v>71</v>
      </c>
      <c r="E91" s="84">
        <f t="shared" si="15"/>
        <v>31.27725746909719</v>
      </c>
      <c r="F91" s="78">
        <v>27</v>
      </c>
      <c r="G91" s="84">
        <f t="shared" si="16"/>
        <v>11.89416833331865</v>
      </c>
      <c r="H91" s="78">
        <v>22</v>
      </c>
      <c r="I91" s="84">
        <f t="shared" si="17"/>
        <v>9.6915445678892684</v>
      </c>
      <c r="J91" s="78">
        <v>11</v>
      </c>
      <c r="K91" s="84">
        <f t="shared" si="18"/>
        <v>4.8457722839446342</v>
      </c>
      <c r="L91" s="78">
        <v>4</v>
      </c>
      <c r="M91" s="84">
        <f t="shared" si="19"/>
        <v>1.7620990123435036</v>
      </c>
      <c r="N91" s="78">
        <v>9</v>
      </c>
      <c r="O91" s="84">
        <f t="shared" si="20"/>
        <v>3.9647227777728831</v>
      </c>
      <c r="P91" s="78">
        <v>3</v>
      </c>
      <c r="Q91" s="84">
        <f t="shared" si="21"/>
        <v>1.3215742592576276</v>
      </c>
      <c r="R91" s="78">
        <v>7</v>
      </c>
      <c r="S91" s="84">
        <f t="shared" si="22"/>
        <v>3.0836732716011315</v>
      </c>
      <c r="T91" s="78">
        <v>6</v>
      </c>
      <c r="U91" s="84">
        <f t="shared" si="23"/>
        <v>2.6431485185152552</v>
      </c>
      <c r="V91" s="78">
        <v>11</v>
      </c>
      <c r="W91" s="84">
        <f t="shared" si="24"/>
        <v>4.8457722839446342</v>
      </c>
      <c r="X91" s="86">
        <v>8</v>
      </c>
      <c r="Y91" s="84">
        <f t="shared" si="25"/>
        <v>3.5241980246870073</v>
      </c>
      <c r="Z91" s="78">
        <v>53</v>
      </c>
      <c r="AA91" s="84">
        <f t="shared" si="26"/>
        <v>23.347811913551421</v>
      </c>
      <c r="AB91" s="75"/>
      <c r="AC91" s="75"/>
      <c r="AE91" s="45" t="s">
        <v>258</v>
      </c>
      <c r="AG91" s="51">
        <v>227002</v>
      </c>
    </row>
    <row r="92" spans="1:33" ht="12.9" customHeight="1" x14ac:dyDescent="0.25">
      <c r="A92" s="81" t="s">
        <v>258</v>
      </c>
      <c r="B92" s="85">
        <f t="shared" si="28"/>
        <v>70</v>
      </c>
      <c r="C92" s="84">
        <f t="shared" si="27"/>
        <v>142.27931462021584</v>
      </c>
      <c r="D92" s="77">
        <v>14</v>
      </c>
      <c r="E92" s="87">
        <f t="shared" si="15"/>
        <v>28.455862924043171</v>
      </c>
      <c r="F92" s="77">
        <v>11</v>
      </c>
      <c r="G92" s="87">
        <f t="shared" si="16"/>
        <v>22.358178011748208</v>
      </c>
      <c r="H92" s="77">
        <v>6</v>
      </c>
      <c r="I92" s="87">
        <f t="shared" si="17"/>
        <v>12.19536982458993</v>
      </c>
      <c r="J92" s="77">
        <v>7</v>
      </c>
      <c r="K92" s="87">
        <f t="shared" si="18"/>
        <v>14.227931462021585</v>
      </c>
      <c r="L92" s="77">
        <v>2</v>
      </c>
      <c r="M92" s="87">
        <f t="shared" si="19"/>
        <v>4.0651232748633106</v>
      </c>
      <c r="N92" s="77">
        <v>3</v>
      </c>
      <c r="O92" s="87">
        <f t="shared" si="20"/>
        <v>6.097684912294965</v>
      </c>
      <c r="P92" s="77">
        <v>0</v>
      </c>
      <c r="Q92" s="87">
        <f t="shared" si="21"/>
        <v>0</v>
      </c>
      <c r="R92" s="77">
        <v>2</v>
      </c>
      <c r="S92" s="87">
        <f t="shared" si="22"/>
        <v>4.0651232748633106</v>
      </c>
      <c r="T92" s="77">
        <v>3</v>
      </c>
      <c r="U92" s="87">
        <f t="shared" si="23"/>
        <v>6.097684912294965</v>
      </c>
      <c r="V92" s="77">
        <v>6</v>
      </c>
      <c r="W92" s="87">
        <f t="shared" si="24"/>
        <v>12.19536982458993</v>
      </c>
      <c r="X92" s="88">
        <v>2</v>
      </c>
      <c r="Y92" s="87">
        <f t="shared" si="25"/>
        <v>4.0651232748633106</v>
      </c>
      <c r="Z92" s="77">
        <v>14</v>
      </c>
      <c r="AA92" s="87">
        <f t="shared" si="26"/>
        <v>28.455862924043171</v>
      </c>
      <c r="AB92" s="89"/>
      <c r="AC92" s="89"/>
      <c r="AE92" s="41" t="s">
        <v>180</v>
      </c>
      <c r="AG92" s="90">
        <v>49199</v>
      </c>
    </row>
    <row r="93" spans="1:33" ht="12.9" customHeight="1" x14ac:dyDescent="0.25">
      <c r="A93" s="81" t="s">
        <v>259</v>
      </c>
      <c r="B93" s="85">
        <f t="shared" si="28"/>
        <v>83</v>
      </c>
      <c r="C93" s="84">
        <f t="shared" si="27"/>
        <v>112.37780606027785</v>
      </c>
      <c r="D93" s="77">
        <v>36</v>
      </c>
      <c r="E93" s="87">
        <f t="shared" si="15"/>
        <v>48.742180941807256</v>
      </c>
      <c r="F93" s="77">
        <v>5</v>
      </c>
      <c r="G93" s="87">
        <f t="shared" si="16"/>
        <v>6.7697473530287855</v>
      </c>
      <c r="H93" s="77">
        <v>10</v>
      </c>
      <c r="I93" s="87">
        <f t="shared" si="17"/>
        <v>13.539494706057571</v>
      </c>
      <c r="J93" s="77">
        <v>2</v>
      </c>
      <c r="K93" s="87">
        <f t="shared" si="18"/>
        <v>2.7078989412115138</v>
      </c>
      <c r="L93" s="77">
        <v>1</v>
      </c>
      <c r="M93" s="87">
        <f t="shared" si="19"/>
        <v>1.3539494706057569</v>
      </c>
      <c r="N93" s="77">
        <v>2</v>
      </c>
      <c r="O93" s="87">
        <f t="shared" si="20"/>
        <v>2.7078989412115138</v>
      </c>
      <c r="P93" s="77">
        <v>1</v>
      </c>
      <c r="Q93" s="87">
        <f t="shared" si="21"/>
        <v>1.3539494706057569</v>
      </c>
      <c r="R93" s="77">
        <v>1</v>
      </c>
      <c r="S93" s="87">
        <f t="shared" si="22"/>
        <v>1.3539494706057569</v>
      </c>
      <c r="T93" s="77">
        <v>1</v>
      </c>
      <c r="U93" s="87">
        <f t="shared" si="23"/>
        <v>1.3539494706057569</v>
      </c>
      <c r="V93" s="77">
        <v>3</v>
      </c>
      <c r="W93" s="87">
        <f t="shared" si="24"/>
        <v>4.0618484118172713</v>
      </c>
      <c r="X93" s="88">
        <v>4</v>
      </c>
      <c r="Y93" s="87">
        <f t="shared" si="25"/>
        <v>5.4157978824230275</v>
      </c>
      <c r="Z93" s="77">
        <v>17</v>
      </c>
      <c r="AA93" s="87">
        <f t="shared" si="26"/>
        <v>23.017141000297869</v>
      </c>
      <c r="AB93" s="89"/>
      <c r="AC93" s="89"/>
      <c r="AE93" s="41" t="s">
        <v>259</v>
      </c>
      <c r="AG93" s="90">
        <v>73858</v>
      </c>
    </row>
    <row r="94" spans="1:33" ht="12.9" customHeight="1" x14ac:dyDescent="0.25">
      <c r="A94" s="81" t="s">
        <v>260</v>
      </c>
      <c r="B94" s="85">
        <f t="shared" si="28"/>
        <v>27</v>
      </c>
      <c r="C94" s="84">
        <f t="shared" si="27"/>
        <v>81.716655064919337</v>
      </c>
      <c r="D94" s="77">
        <v>4</v>
      </c>
      <c r="E94" s="87">
        <f t="shared" si="15"/>
        <v>12.106171120728792</v>
      </c>
      <c r="F94" s="77">
        <v>5</v>
      </c>
      <c r="G94" s="87">
        <f t="shared" si="16"/>
        <v>15.132713900910989</v>
      </c>
      <c r="H94" s="77">
        <v>3</v>
      </c>
      <c r="I94" s="87">
        <f t="shared" si="17"/>
        <v>9.079628340546595</v>
      </c>
      <c r="J94" s="77">
        <v>0</v>
      </c>
      <c r="K94" s="87">
        <f t="shared" si="18"/>
        <v>0</v>
      </c>
      <c r="L94" s="77">
        <v>0</v>
      </c>
      <c r="M94" s="87">
        <f t="shared" si="19"/>
        <v>0</v>
      </c>
      <c r="N94" s="77">
        <v>2</v>
      </c>
      <c r="O94" s="87">
        <f t="shared" si="20"/>
        <v>6.053085560364396</v>
      </c>
      <c r="P94" s="77">
        <v>0</v>
      </c>
      <c r="Q94" s="87">
        <f t="shared" si="21"/>
        <v>0</v>
      </c>
      <c r="R94" s="77">
        <v>3</v>
      </c>
      <c r="S94" s="87">
        <f t="shared" si="22"/>
        <v>9.079628340546595</v>
      </c>
      <c r="T94" s="77">
        <v>1</v>
      </c>
      <c r="U94" s="87">
        <f t="shared" si="23"/>
        <v>3.026542780182198</v>
      </c>
      <c r="V94" s="77">
        <v>0</v>
      </c>
      <c r="W94" s="87">
        <f t="shared" si="24"/>
        <v>0</v>
      </c>
      <c r="X94" s="88">
        <v>1</v>
      </c>
      <c r="Y94" s="87">
        <f t="shared" si="25"/>
        <v>3.026542780182198</v>
      </c>
      <c r="Z94" s="77">
        <v>8</v>
      </c>
      <c r="AA94" s="87">
        <f t="shared" si="26"/>
        <v>24.212342241457584</v>
      </c>
      <c r="AB94" s="89"/>
      <c r="AC94" s="89"/>
      <c r="AE94" s="41" t="s">
        <v>260</v>
      </c>
      <c r="AG94" s="90">
        <v>33041</v>
      </c>
    </row>
    <row r="95" spans="1:33" ht="12.9" customHeight="1" x14ac:dyDescent="0.25">
      <c r="A95" s="81" t="s">
        <v>261</v>
      </c>
      <c r="B95" s="85">
        <f t="shared" si="28"/>
        <v>14</v>
      </c>
      <c r="C95" s="84">
        <f t="shared" si="27"/>
        <v>66.902418044537896</v>
      </c>
      <c r="D95" s="77">
        <v>3</v>
      </c>
      <c r="E95" s="87">
        <f t="shared" si="15"/>
        <v>14.336232438115262</v>
      </c>
      <c r="F95" s="77">
        <v>4</v>
      </c>
      <c r="G95" s="87">
        <f t="shared" si="16"/>
        <v>19.114976584153684</v>
      </c>
      <c r="H95" s="77">
        <v>1</v>
      </c>
      <c r="I95" s="87">
        <f t="shared" si="17"/>
        <v>4.778744146038421</v>
      </c>
      <c r="J95" s="77">
        <v>0</v>
      </c>
      <c r="K95" s="87">
        <f t="shared" si="18"/>
        <v>0</v>
      </c>
      <c r="L95" s="77">
        <v>0</v>
      </c>
      <c r="M95" s="87">
        <f t="shared" si="19"/>
        <v>0</v>
      </c>
      <c r="N95" s="77">
        <v>1</v>
      </c>
      <c r="O95" s="87">
        <f t="shared" si="20"/>
        <v>4.778744146038421</v>
      </c>
      <c r="P95" s="77">
        <v>1</v>
      </c>
      <c r="Q95" s="87">
        <f t="shared" si="21"/>
        <v>4.778744146038421</v>
      </c>
      <c r="R95" s="77">
        <v>0</v>
      </c>
      <c r="S95" s="87">
        <f t="shared" si="22"/>
        <v>0</v>
      </c>
      <c r="T95" s="77">
        <v>0</v>
      </c>
      <c r="U95" s="87">
        <f t="shared" si="23"/>
        <v>0</v>
      </c>
      <c r="V95" s="77">
        <v>0</v>
      </c>
      <c r="W95" s="87">
        <f t="shared" si="24"/>
        <v>0</v>
      </c>
      <c r="X95" s="88">
        <v>0</v>
      </c>
      <c r="Y95" s="87">
        <f t="shared" si="25"/>
        <v>0</v>
      </c>
      <c r="Z95" s="77">
        <v>4</v>
      </c>
      <c r="AA95" s="87">
        <f t="shared" si="26"/>
        <v>19.114976584153684</v>
      </c>
      <c r="AB95" s="89"/>
      <c r="AC95" s="89"/>
      <c r="AE95" s="41" t="s">
        <v>261</v>
      </c>
      <c r="AG95" s="90">
        <v>20926</v>
      </c>
    </row>
    <row r="96" spans="1:33" ht="12.9" customHeight="1" x14ac:dyDescent="0.25">
      <c r="A96" s="81" t="s">
        <v>262</v>
      </c>
      <c r="B96" s="85">
        <f t="shared" si="28"/>
        <v>14</v>
      </c>
      <c r="C96" s="84">
        <f t="shared" si="27"/>
        <v>59.274313053050513</v>
      </c>
      <c r="D96" s="77">
        <v>5</v>
      </c>
      <c r="E96" s="87">
        <f t="shared" si="15"/>
        <v>21.169397518946614</v>
      </c>
      <c r="F96" s="77">
        <v>0</v>
      </c>
      <c r="G96" s="87">
        <f t="shared" si="16"/>
        <v>0</v>
      </c>
      <c r="H96" s="77">
        <v>1</v>
      </c>
      <c r="I96" s="87">
        <f t="shared" si="17"/>
        <v>4.2338795037893222</v>
      </c>
      <c r="J96" s="77">
        <v>0</v>
      </c>
      <c r="K96" s="87">
        <f t="shared" si="18"/>
        <v>0</v>
      </c>
      <c r="L96" s="77">
        <v>0</v>
      </c>
      <c r="M96" s="87">
        <f t="shared" si="19"/>
        <v>0</v>
      </c>
      <c r="N96" s="77">
        <v>0</v>
      </c>
      <c r="O96" s="87">
        <f t="shared" si="20"/>
        <v>0</v>
      </c>
      <c r="P96" s="77">
        <v>0</v>
      </c>
      <c r="Q96" s="87">
        <f t="shared" si="21"/>
        <v>0</v>
      </c>
      <c r="R96" s="77">
        <v>1</v>
      </c>
      <c r="S96" s="87">
        <f t="shared" si="22"/>
        <v>4.2338795037893222</v>
      </c>
      <c r="T96" s="77">
        <v>1</v>
      </c>
      <c r="U96" s="87">
        <f t="shared" si="23"/>
        <v>4.2338795037893222</v>
      </c>
      <c r="V96" s="77">
        <v>2</v>
      </c>
      <c r="W96" s="87">
        <f t="shared" si="24"/>
        <v>8.4677590075786444</v>
      </c>
      <c r="X96" s="88">
        <v>0</v>
      </c>
      <c r="Y96" s="87">
        <f t="shared" si="25"/>
        <v>0</v>
      </c>
      <c r="Z96" s="77">
        <v>4</v>
      </c>
      <c r="AA96" s="87">
        <f t="shared" si="26"/>
        <v>16.935518015157289</v>
      </c>
      <c r="AB96" s="89"/>
      <c r="AC96" s="89"/>
      <c r="AE96" s="41" t="s">
        <v>262</v>
      </c>
      <c r="AG96" s="90">
        <v>23619</v>
      </c>
    </row>
    <row r="97" spans="1:33" ht="12.9" customHeight="1" x14ac:dyDescent="0.25">
      <c r="A97" s="81" t="s">
        <v>263</v>
      </c>
      <c r="B97" s="85">
        <f t="shared" si="28"/>
        <v>24</v>
      </c>
      <c r="C97" s="84">
        <f t="shared" si="27"/>
        <v>91.050495087067034</v>
      </c>
      <c r="D97" s="77">
        <v>9</v>
      </c>
      <c r="E97" s="87">
        <f t="shared" si="15"/>
        <v>34.14393565765014</v>
      </c>
      <c r="F97" s="77">
        <v>2</v>
      </c>
      <c r="G97" s="87">
        <f t="shared" si="16"/>
        <v>7.5875412572555856</v>
      </c>
      <c r="H97" s="77">
        <v>1</v>
      </c>
      <c r="I97" s="87">
        <f t="shared" si="17"/>
        <v>3.7937706286277928</v>
      </c>
      <c r="J97" s="77">
        <v>2</v>
      </c>
      <c r="K97" s="87">
        <f t="shared" si="18"/>
        <v>7.5875412572555856</v>
      </c>
      <c r="L97" s="77">
        <v>1</v>
      </c>
      <c r="M97" s="87">
        <f t="shared" si="19"/>
        <v>3.7937706286277928</v>
      </c>
      <c r="N97" s="77">
        <v>1</v>
      </c>
      <c r="O97" s="87">
        <f t="shared" si="20"/>
        <v>3.7937706286277928</v>
      </c>
      <c r="P97" s="77">
        <v>1</v>
      </c>
      <c r="Q97" s="87">
        <f t="shared" si="21"/>
        <v>3.7937706286277928</v>
      </c>
      <c r="R97" s="77">
        <v>0</v>
      </c>
      <c r="S97" s="87">
        <f t="shared" si="22"/>
        <v>0</v>
      </c>
      <c r="T97" s="77">
        <v>0</v>
      </c>
      <c r="U97" s="87">
        <f t="shared" si="23"/>
        <v>0</v>
      </c>
      <c r="V97" s="77">
        <v>0</v>
      </c>
      <c r="W97" s="87">
        <f t="shared" si="24"/>
        <v>0</v>
      </c>
      <c r="X97" s="88">
        <v>1</v>
      </c>
      <c r="Y97" s="87">
        <f t="shared" si="25"/>
        <v>3.7937706286277928</v>
      </c>
      <c r="Z97" s="77">
        <v>6</v>
      </c>
      <c r="AA97" s="87">
        <f t="shared" si="26"/>
        <v>22.762623771766759</v>
      </c>
      <c r="AB97" s="89"/>
      <c r="AC97" s="89"/>
      <c r="AE97" s="41" t="s">
        <v>263</v>
      </c>
      <c r="AG97" s="90">
        <v>26359</v>
      </c>
    </row>
    <row r="98" spans="1:33" ht="12.9" customHeight="1" x14ac:dyDescent="0.25">
      <c r="A98" s="70" t="s">
        <v>264</v>
      </c>
      <c r="B98" s="91">
        <f t="shared" si="28"/>
        <v>104</v>
      </c>
      <c r="C98" s="92">
        <v>0</v>
      </c>
      <c r="D98" s="79">
        <v>37</v>
      </c>
      <c r="E98" s="92">
        <v>0</v>
      </c>
      <c r="F98" s="79">
        <v>15</v>
      </c>
      <c r="G98" s="92">
        <v>0</v>
      </c>
      <c r="H98" s="79">
        <v>1</v>
      </c>
      <c r="I98" s="92">
        <v>0</v>
      </c>
      <c r="J98" s="79">
        <v>1</v>
      </c>
      <c r="K98" s="92">
        <v>0</v>
      </c>
      <c r="L98" s="79">
        <v>4</v>
      </c>
      <c r="M98" s="92">
        <v>0</v>
      </c>
      <c r="N98" s="79">
        <v>7</v>
      </c>
      <c r="O98" s="92">
        <v>0</v>
      </c>
      <c r="P98" s="79">
        <v>0</v>
      </c>
      <c r="Q98" s="92">
        <v>0</v>
      </c>
      <c r="R98" s="79">
        <v>1</v>
      </c>
      <c r="S98" s="92">
        <v>0</v>
      </c>
      <c r="T98" s="79">
        <v>1</v>
      </c>
      <c r="U98" s="92">
        <v>0</v>
      </c>
      <c r="V98" s="79">
        <v>2</v>
      </c>
      <c r="W98" s="92">
        <v>0</v>
      </c>
      <c r="X98" s="80">
        <v>11</v>
      </c>
      <c r="Y98" s="92">
        <v>0</v>
      </c>
      <c r="Z98" s="79">
        <v>24</v>
      </c>
      <c r="AA98" s="92">
        <v>0</v>
      </c>
      <c r="AB98" s="89"/>
      <c r="AC98" s="89"/>
      <c r="AG98" s="90"/>
    </row>
    <row r="99" spans="1:33" ht="12.9" customHeight="1" x14ac:dyDescent="0.25">
      <c r="A99" s="66"/>
      <c r="B99" s="85"/>
      <c r="C99" s="84"/>
      <c r="D99" s="78"/>
      <c r="E99" s="84"/>
      <c r="F99" s="78"/>
      <c r="G99" s="84"/>
      <c r="H99" s="78"/>
      <c r="I99" s="84"/>
      <c r="J99" s="78"/>
      <c r="K99" s="84"/>
      <c r="L99" s="78"/>
      <c r="M99" s="84"/>
      <c r="N99" s="78"/>
      <c r="O99" s="84"/>
      <c r="P99" s="78"/>
      <c r="Q99" s="84"/>
      <c r="R99" s="78"/>
      <c r="S99" s="84"/>
      <c r="T99" s="78"/>
      <c r="U99" s="84"/>
      <c r="V99" s="78"/>
      <c r="W99" s="84"/>
      <c r="X99" s="86"/>
      <c r="Y99" s="84"/>
      <c r="Z99" s="78"/>
      <c r="AA99" s="84"/>
      <c r="AB99" s="89"/>
      <c r="AC99" s="89"/>
      <c r="AG99" s="90"/>
    </row>
    <row r="100" spans="1:33" ht="17.25" customHeight="1" x14ac:dyDescent="0.25">
      <c r="A100" s="40" t="s">
        <v>271</v>
      </c>
      <c r="B100" s="85"/>
      <c r="C100" s="83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</row>
    <row r="101" spans="1:33" ht="12.9" customHeight="1" x14ac:dyDescent="0.2">
      <c r="A101" s="67"/>
    </row>
    <row r="102" spans="1:33" ht="12.9" customHeight="1" x14ac:dyDescent="0.2"/>
    <row r="105" spans="1:33" x14ac:dyDescent="0.2">
      <c r="B105" s="51"/>
      <c r="C105" s="51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33" x14ac:dyDescent="0.2">
      <c r="B106" s="51"/>
      <c r="C106" s="51"/>
      <c r="D106" s="47"/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1:33" x14ac:dyDescent="0.2">
      <c r="B107" s="51"/>
      <c r="C107" s="51"/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1:33" x14ac:dyDescent="0.2">
      <c r="B108" s="51"/>
      <c r="C108" s="51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33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</row>
    <row r="110" spans="1:33" x14ac:dyDescent="0.2">
      <c r="B110" s="51"/>
      <c r="C110" s="51"/>
      <c r="D110" s="47"/>
      <c r="E110" s="47"/>
      <c r="F110" s="47"/>
      <c r="G110" s="47"/>
      <c r="H110" s="47"/>
      <c r="I110" s="47"/>
      <c r="J110" s="47"/>
      <c r="K110" s="47"/>
      <c r="L110" s="47"/>
      <c r="M110" s="47"/>
    </row>
    <row r="111" spans="1:33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</row>
    <row r="112" spans="1:33" x14ac:dyDescent="0.2">
      <c r="B112" s="51"/>
      <c r="C112" s="51"/>
      <c r="D112" s="47"/>
      <c r="E112" s="47"/>
      <c r="F112" s="47"/>
      <c r="G112" s="47"/>
      <c r="H112" s="47"/>
      <c r="I112" s="47"/>
      <c r="J112" s="47"/>
      <c r="K112" s="47"/>
      <c r="L112" s="47"/>
      <c r="M112" s="47"/>
    </row>
    <row r="113" spans="2:13" x14ac:dyDescent="0.2">
      <c r="B113" s="51"/>
      <c r="C113" s="51"/>
      <c r="D113" s="47"/>
      <c r="E113" s="47"/>
      <c r="F113" s="47"/>
      <c r="G113" s="47"/>
      <c r="H113" s="47"/>
      <c r="I113" s="47"/>
      <c r="J113" s="47"/>
      <c r="K113" s="47"/>
      <c r="L113" s="47"/>
      <c r="M113" s="47"/>
    </row>
    <row r="114" spans="2:13" x14ac:dyDescent="0.2">
      <c r="B114" s="51"/>
      <c r="C114" s="51"/>
      <c r="D114" s="47"/>
      <c r="E114" s="47"/>
      <c r="F114" s="47"/>
      <c r="G114" s="47"/>
      <c r="H114" s="47"/>
      <c r="I114" s="47"/>
      <c r="J114" s="47"/>
      <c r="K114" s="47"/>
      <c r="L114" s="47"/>
      <c r="M114" s="47"/>
    </row>
    <row r="115" spans="2:13" x14ac:dyDescent="0.2">
      <c r="B115" s="51"/>
      <c r="C115" s="51"/>
      <c r="D115" s="47"/>
      <c r="E115" s="47"/>
      <c r="F115" s="47"/>
      <c r="G115" s="47"/>
      <c r="H115" s="47"/>
      <c r="I115" s="47"/>
      <c r="J115" s="47"/>
      <c r="K115" s="47"/>
      <c r="L115" s="47"/>
      <c r="M115" s="47"/>
    </row>
    <row r="116" spans="2:13" x14ac:dyDescent="0.2">
      <c r="B116" s="51"/>
      <c r="C116" s="51"/>
      <c r="D116" s="47"/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2:13" x14ac:dyDescent="0.2">
      <c r="B117" s="51"/>
      <c r="C117" s="51"/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2:13" x14ac:dyDescent="0.2">
      <c r="B118" s="51"/>
      <c r="C118" s="51"/>
      <c r="D118" s="47"/>
      <c r="E118" s="47"/>
      <c r="F118" s="47"/>
      <c r="G118" s="47"/>
      <c r="H118" s="47"/>
      <c r="I118" s="47"/>
      <c r="J118" s="47"/>
      <c r="K118" s="47"/>
      <c r="L118" s="47"/>
      <c r="M118" s="47"/>
    </row>
    <row r="119" spans="2:13" x14ac:dyDescent="0.2">
      <c r="B119" s="51"/>
      <c r="C119" s="51"/>
      <c r="D119" s="47"/>
      <c r="E119" s="47"/>
      <c r="F119" s="47"/>
      <c r="G119" s="47"/>
      <c r="H119" s="47"/>
      <c r="I119" s="47"/>
      <c r="J119" s="47"/>
      <c r="K119" s="47"/>
      <c r="L119" s="47"/>
      <c r="M119" s="47"/>
    </row>
    <row r="120" spans="2:13" x14ac:dyDescent="0.2">
      <c r="B120" s="51"/>
      <c r="C120" s="51"/>
      <c r="D120" s="47"/>
      <c r="E120" s="47"/>
      <c r="F120" s="47"/>
      <c r="G120" s="47"/>
      <c r="H120" s="47"/>
      <c r="I120" s="47"/>
      <c r="J120" s="47"/>
      <c r="K120" s="47"/>
      <c r="L120" s="47"/>
      <c r="M120" s="47"/>
    </row>
    <row r="121" spans="2:13" x14ac:dyDescent="0.2">
      <c r="B121" s="51"/>
      <c r="C121" s="51"/>
      <c r="D121" s="47"/>
      <c r="E121" s="47"/>
      <c r="F121" s="47"/>
      <c r="G121" s="47"/>
      <c r="H121" s="47"/>
      <c r="I121" s="47"/>
      <c r="J121" s="47"/>
      <c r="K121" s="47"/>
      <c r="L121" s="47"/>
      <c r="M121" s="47"/>
    </row>
    <row r="122" spans="2:13" x14ac:dyDescent="0.2">
      <c r="B122" s="51"/>
      <c r="C122" s="51"/>
      <c r="D122" s="47"/>
      <c r="E122" s="47"/>
      <c r="F122" s="47"/>
      <c r="G122" s="47"/>
      <c r="H122" s="47"/>
      <c r="I122" s="47"/>
      <c r="J122" s="47"/>
      <c r="K122" s="47"/>
      <c r="L122" s="47"/>
      <c r="M122" s="47"/>
    </row>
    <row r="123" spans="2:13" x14ac:dyDescent="0.2">
      <c r="B123" s="51"/>
      <c r="C123" s="51"/>
      <c r="D123" s="47"/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2:13" x14ac:dyDescent="0.2">
      <c r="B124" s="51"/>
      <c r="C124" s="51"/>
      <c r="D124" s="47"/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2:13" x14ac:dyDescent="0.2">
      <c r="B125" s="51"/>
      <c r="C125" s="51"/>
      <c r="D125" s="47"/>
      <c r="E125" s="47"/>
      <c r="F125" s="47"/>
      <c r="G125" s="47"/>
      <c r="H125" s="47"/>
      <c r="I125" s="47"/>
      <c r="J125" s="47"/>
      <c r="K125" s="47"/>
      <c r="L125" s="47"/>
      <c r="M125" s="47"/>
    </row>
    <row r="126" spans="2:13" x14ac:dyDescent="0.2">
      <c r="B126" s="51"/>
      <c r="C126" s="51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  <row r="127" spans="2:13" x14ac:dyDescent="0.2">
      <c r="B127" s="51"/>
      <c r="C127" s="51"/>
      <c r="D127" s="47"/>
      <c r="E127" s="47"/>
      <c r="F127" s="47"/>
      <c r="G127" s="47"/>
      <c r="H127" s="47"/>
      <c r="I127" s="47"/>
      <c r="J127" s="47"/>
      <c r="K127" s="47"/>
      <c r="L127" s="47"/>
      <c r="M127" s="47"/>
    </row>
    <row r="128" spans="2:13" x14ac:dyDescent="0.2">
      <c r="B128" s="51"/>
      <c r="C128" s="51"/>
      <c r="D128" s="47"/>
      <c r="E128" s="47"/>
      <c r="F128" s="47"/>
      <c r="G128" s="47"/>
      <c r="H128" s="47"/>
      <c r="I128" s="47"/>
      <c r="J128" s="47"/>
      <c r="K128" s="47"/>
      <c r="L128" s="47"/>
      <c r="M128" s="47"/>
    </row>
    <row r="129" spans="2:13" x14ac:dyDescent="0.2">
      <c r="B129" s="51"/>
      <c r="C129" s="51"/>
      <c r="D129" s="47"/>
      <c r="E129" s="47"/>
      <c r="F129" s="47"/>
      <c r="G129" s="47"/>
      <c r="H129" s="47"/>
      <c r="I129" s="47"/>
      <c r="J129" s="47"/>
      <c r="K129" s="47"/>
      <c r="L129" s="47"/>
      <c r="M129" s="47"/>
    </row>
    <row r="130" spans="2:13" x14ac:dyDescent="0.2">
      <c r="B130" s="51"/>
      <c r="C130" s="51"/>
      <c r="D130" s="47"/>
      <c r="E130" s="47"/>
      <c r="F130" s="47"/>
      <c r="G130" s="47"/>
      <c r="H130" s="47"/>
      <c r="I130" s="47"/>
      <c r="J130" s="47"/>
      <c r="K130" s="47"/>
      <c r="L130" s="47"/>
      <c r="M130" s="47"/>
    </row>
    <row r="131" spans="2:13" x14ac:dyDescent="0.2">
      <c r="B131" s="51"/>
      <c r="C131" s="51"/>
      <c r="D131" s="47"/>
      <c r="E131" s="47"/>
      <c r="F131" s="47"/>
      <c r="G131" s="47"/>
      <c r="H131" s="47"/>
      <c r="I131" s="47"/>
      <c r="J131" s="47"/>
      <c r="K131" s="47"/>
      <c r="L131" s="47"/>
      <c r="M131" s="47"/>
    </row>
    <row r="132" spans="2:13" x14ac:dyDescent="0.2">
      <c r="B132" s="51"/>
      <c r="C132" s="51"/>
      <c r="D132" s="47"/>
      <c r="E132" s="47"/>
      <c r="F132" s="47"/>
      <c r="G132" s="47"/>
      <c r="H132" s="47"/>
      <c r="I132" s="47"/>
      <c r="J132" s="47"/>
      <c r="K132" s="47"/>
      <c r="L132" s="47"/>
      <c r="M132" s="47"/>
    </row>
    <row r="133" spans="2:13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</row>
    <row r="134" spans="2:13" x14ac:dyDescent="0.2">
      <c r="B134" s="51"/>
      <c r="C134" s="51"/>
      <c r="D134" s="47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2:13" x14ac:dyDescent="0.2">
      <c r="B135" s="51"/>
      <c r="C135" s="51"/>
      <c r="D135" s="47"/>
      <c r="E135" s="47"/>
      <c r="F135" s="47"/>
      <c r="G135" s="47"/>
      <c r="H135" s="47"/>
      <c r="I135" s="47"/>
      <c r="J135" s="47"/>
      <c r="K135" s="47"/>
      <c r="L135" s="47"/>
      <c r="M135" s="47"/>
    </row>
    <row r="136" spans="2:13" x14ac:dyDescent="0.2">
      <c r="B136" s="51"/>
      <c r="C136" s="51"/>
      <c r="D136" s="47"/>
      <c r="E136" s="47"/>
      <c r="F136" s="47"/>
      <c r="G136" s="47"/>
      <c r="H136" s="47"/>
      <c r="I136" s="47"/>
      <c r="J136" s="47"/>
      <c r="K136" s="47"/>
      <c r="L136" s="47"/>
      <c r="M136" s="47"/>
    </row>
    <row r="137" spans="2:13" x14ac:dyDescent="0.2">
      <c r="B137" s="51"/>
      <c r="C137" s="51"/>
      <c r="D137" s="47"/>
      <c r="E137" s="47"/>
      <c r="F137" s="47"/>
      <c r="G137" s="47"/>
      <c r="H137" s="47"/>
      <c r="I137" s="47"/>
      <c r="J137" s="47"/>
      <c r="K137" s="47"/>
      <c r="L137" s="47"/>
      <c r="M137" s="47"/>
    </row>
    <row r="138" spans="2:13" x14ac:dyDescent="0.2">
      <c r="B138" s="51"/>
      <c r="C138" s="51"/>
      <c r="D138" s="47"/>
      <c r="E138" s="47"/>
      <c r="F138" s="47"/>
      <c r="G138" s="47"/>
      <c r="H138" s="47"/>
      <c r="I138" s="47"/>
      <c r="J138" s="47"/>
      <c r="K138" s="47"/>
      <c r="L138" s="47"/>
      <c r="M138" s="47"/>
    </row>
    <row r="139" spans="2:13" x14ac:dyDescent="0.2">
      <c r="B139" s="51"/>
      <c r="C139" s="51"/>
      <c r="D139" s="47"/>
      <c r="E139" s="47"/>
      <c r="F139" s="47"/>
      <c r="G139" s="47"/>
      <c r="H139" s="47"/>
      <c r="I139" s="47"/>
      <c r="J139" s="47"/>
      <c r="K139" s="47"/>
      <c r="L139" s="47"/>
      <c r="M139" s="47"/>
    </row>
    <row r="140" spans="2:13" x14ac:dyDescent="0.2">
      <c r="B140" s="51"/>
      <c r="C140" s="51"/>
      <c r="D140" s="47"/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2:13" x14ac:dyDescent="0.2">
      <c r="B141" s="51"/>
      <c r="C141" s="51"/>
      <c r="D141" s="47"/>
      <c r="E141" s="47"/>
      <c r="F141" s="47"/>
      <c r="G141" s="47"/>
      <c r="H141" s="47"/>
      <c r="I141" s="47"/>
      <c r="J141" s="47"/>
      <c r="K141" s="47"/>
      <c r="L141" s="47"/>
      <c r="M141" s="47"/>
    </row>
    <row r="142" spans="2:13" x14ac:dyDescent="0.2">
      <c r="B142" s="51"/>
      <c r="C142" s="51"/>
      <c r="D142" s="47"/>
      <c r="E142" s="47"/>
      <c r="F142" s="47"/>
      <c r="G142" s="47"/>
      <c r="H142" s="47"/>
      <c r="I142" s="47"/>
      <c r="J142" s="47"/>
      <c r="K142" s="47"/>
      <c r="L142" s="47"/>
      <c r="M142" s="47"/>
    </row>
    <row r="143" spans="2:13" x14ac:dyDescent="0.2">
      <c r="B143" s="51"/>
      <c r="C143" s="51"/>
      <c r="D143" s="47"/>
      <c r="E143" s="47"/>
      <c r="F143" s="47"/>
      <c r="G143" s="47"/>
      <c r="H143" s="47"/>
      <c r="I143" s="47"/>
      <c r="J143" s="47"/>
      <c r="K143" s="47"/>
      <c r="L143" s="47"/>
      <c r="M143" s="47"/>
    </row>
    <row r="144" spans="2:13" x14ac:dyDescent="0.2">
      <c r="B144" s="51"/>
      <c r="C144" s="51"/>
      <c r="D144" s="47"/>
      <c r="E144" s="47"/>
      <c r="F144" s="47"/>
      <c r="G144" s="47"/>
      <c r="H144" s="47"/>
      <c r="I144" s="47"/>
      <c r="J144" s="47"/>
      <c r="K144" s="47"/>
      <c r="L144" s="47"/>
      <c r="M144" s="47"/>
    </row>
    <row r="145" spans="2:13" x14ac:dyDescent="0.2">
      <c r="B145" s="51"/>
      <c r="C145" s="51"/>
      <c r="D145" s="47"/>
      <c r="E145" s="47"/>
      <c r="F145" s="47"/>
      <c r="G145" s="47"/>
      <c r="H145" s="47"/>
      <c r="I145" s="47"/>
      <c r="J145" s="47"/>
      <c r="K145" s="47"/>
      <c r="L145" s="47"/>
      <c r="M145" s="47"/>
    </row>
    <row r="146" spans="2:13" x14ac:dyDescent="0.2">
      <c r="B146" s="51"/>
      <c r="C146" s="51"/>
      <c r="D146" s="47"/>
      <c r="E146" s="47"/>
      <c r="F146" s="47"/>
      <c r="G146" s="47"/>
      <c r="H146" s="47"/>
      <c r="I146" s="47"/>
      <c r="J146" s="47"/>
      <c r="K146" s="47"/>
      <c r="L146" s="47"/>
      <c r="M146" s="47"/>
    </row>
    <row r="147" spans="2:13" x14ac:dyDescent="0.2">
      <c r="B147" s="51"/>
      <c r="C147" s="51"/>
      <c r="D147" s="47"/>
      <c r="E147" s="47"/>
      <c r="F147" s="47"/>
      <c r="G147" s="47"/>
      <c r="H147" s="47"/>
      <c r="I147" s="47"/>
      <c r="J147" s="47"/>
      <c r="K147" s="47"/>
      <c r="L147" s="47"/>
      <c r="M147" s="47"/>
    </row>
    <row r="148" spans="2:13" x14ac:dyDescent="0.2">
      <c r="B148" s="51"/>
      <c r="C148" s="51"/>
      <c r="D148" s="47"/>
      <c r="E148" s="47"/>
      <c r="F148" s="47"/>
      <c r="G148" s="47"/>
      <c r="H148" s="47"/>
      <c r="I148" s="47"/>
      <c r="J148" s="47"/>
      <c r="K148" s="47"/>
      <c r="L148" s="47"/>
      <c r="M148" s="47"/>
    </row>
    <row r="149" spans="2:13" x14ac:dyDescent="0.2">
      <c r="B149" s="51"/>
      <c r="C149" s="51"/>
      <c r="D149" s="47"/>
      <c r="E149" s="47"/>
      <c r="F149" s="47"/>
      <c r="G149" s="47"/>
      <c r="H149" s="47"/>
      <c r="I149" s="47"/>
      <c r="J149" s="47"/>
      <c r="K149" s="47"/>
      <c r="L149" s="47"/>
      <c r="M149" s="47"/>
    </row>
    <row r="150" spans="2:13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x14ac:dyDescent="0.2">
      <c r="B151" s="51"/>
      <c r="C151" s="51"/>
      <c r="D151" s="47"/>
      <c r="E151" s="47"/>
      <c r="F151" s="47"/>
      <c r="G151" s="47"/>
      <c r="H151" s="47"/>
      <c r="I151" s="47"/>
      <c r="J151" s="47"/>
      <c r="K151" s="47"/>
      <c r="L151" s="47"/>
      <c r="M151" s="47"/>
    </row>
    <row r="152" spans="2:13" x14ac:dyDescent="0.2">
      <c r="B152" s="51"/>
      <c r="C152" s="51"/>
      <c r="D152" s="47"/>
      <c r="E152" s="47"/>
      <c r="F152" s="47"/>
      <c r="G152" s="47"/>
      <c r="H152" s="47"/>
      <c r="I152" s="47"/>
      <c r="J152" s="47"/>
      <c r="K152" s="47"/>
      <c r="L152" s="47"/>
      <c r="M152" s="47"/>
    </row>
    <row r="153" spans="2:13" x14ac:dyDescent="0.2">
      <c r="B153" s="51"/>
      <c r="C153" s="51"/>
      <c r="D153" s="47"/>
      <c r="E153" s="47"/>
      <c r="F153" s="47"/>
      <c r="G153" s="47"/>
      <c r="H153" s="47"/>
      <c r="I153" s="47"/>
      <c r="J153" s="47"/>
      <c r="K153" s="47"/>
      <c r="L153" s="47"/>
      <c r="M153" s="47"/>
    </row>
    <row r="154" spans="2:13" x14ac:dyDescent="0.2">
      <c r="B154" s="51"/>
      <c r="C154" s="51"/>
      <c r="D154" s="47"/>
      <c r="E154" s="47"/>
      <c r="F154" s="47"/>
      <c r="G154" s="47"/>
      <c r="H154" s="47"/>
      <c r="I154" s="47"/>
      <c r="J154" s="47"/>
      <c r="K154" s="47"/>
      <c r="L154" s="47"/>
      <c r="M154" s="47"/>
    </row>
    <row r="155" spans="2:13" x14ac:dyDescent="0.2">
      <c r="B155" s="51"/>
      <c r="C155" s="51"/>
      <c r="D155" s="47"/>
      <c r="E155" s="47"/>
      <c r="F155" s="47"/>
      <c r="G155" s="47"/>
      <c r="H155" s="47"/>
      <c r="I155" s="47"/>
      <c r="J155" s="47"/>
      <c r="K155" s="47"/>
      <c r="L155" s="47"/>
      <c r="M155" s="47"/>
    </row>
    <row r="156" spans="2:13" x14ac:dyDescent="0.2">
      <c r="B156" s="51"/>
      <c r="C156" s="51"/>
      <c r="D156" s="47"/>
      <c r="E156" s="47"/>
      <c r="F156" s="47"/>
      <c r="G156" s="47"/>
      <c r="H156" s="47"/>
      <c r="I156" s="47"/>
      <c r="J156" s="47"/>
      <c r="K156" s="47"/>
      <c r="L156" s="47"/>
      <c r="M156" s="47"/>
    </row>
    <row r="157" spans="2:13" x14ac:dyDescent="0.2">
      <c r="B157" s="51"/>
      <c r="C157" s="51"/>
      <c r="D157" s="47"/>
      <c r="E157" s="47"/>
      <c r="F157" s="47"/>
      <c r="G157" s="47"/>
      <c r="H157" s="47"/>
      <c r="I157" s="47"/>
      <c r="J157" s="47"/>
      <c r="K157" s="47"/>
      <c r="L157" s="47"/>
      <c r="M157" s="47"/>
    </row>
    <row r="158" spans="2:13" x14ac:dyDescent="0.2">
      <c r="B158" s="51"/>
      <c r="C158" s="51"/>
      <c r="D158" s="47"/>
      <c r="E158" s="47"/>
      <c r="F158" s="47"/>
      <c r="G158" s="47"/>
      <c r="H158" s="47"/>
      <c r="I158" s="47"/>
      <c r="J158" s="47"/>
      <c r="K158" s="47"/>
      <c r="L158" s="47"/>
      <c r="M158" s="47"/>
    </row>
    <row r="159" spans="2:13" x14ac:dyDescent="0.2">
      <c r="B159" s="51"/>
      <c r="C159" s="51"/>
      <c r="D159" s="47"/>
      <c r="E159" s="47"/>
      <c r="F159" s="47"/>
      <c r="G159" s="47"/>
      <c r="H159" s="47"/>
      <c r="I159" s="47"/>
      <c r="J159" s="47"/>
      <c r="K159" s="47"/>
      <c r="L159" s="47"/>
      <c r="M159" s="47"/>
    </row>
    <row r="160" spans="2:13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x14ac:dyDescent="0.2">
      <c r="B161" s="51"/>
      <c r="C161" s="51"/>
      <c r="D161" s="47"/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2:13" x14ac:dyDescent="0.2">
      <c r="B162" s="51"/>
      <c r="C162" s="51"/>
      <c r="D162" s="47"/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2:13" x14ac:dyDescent="0.2">
      <c r="B163" s="51"/>
      <c r="C163" s="51"/>
      <c r="D163" s="47"/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2:13" x14ac:dyDescent="0.2">
      <c r="B164" s="51"/>
      <c r="C164" s="51"/>
      <c r="D164" s="47"/>
      <c r="E164" s="47"/>
      <c r="F164" s="47"/>
      <c r="G164" s="47"/>
      <c r="H164" s="47"/>
      <c r="I164" s="47"/>
      <c r="J164" s="47"/>
      <c r="K164" s="47"/>
      <c r="L164" s="47"/>
      <c r="M164" s="47"/>
    </row>
    <row r="165" spans="2:13" x14ac:dyDescent="0.2">
      <c r="B165" s="51"/>
      <c r="C165" s="51"/>
      <c r="D165" s="47"/>
      <c r="E165" s="47"/>
      <c r="F165" s="47"/>
      <c r="G165" s="47"/>
      <c r="H165" s="47"/>
      <c r="I165" s="47"/>
      <c r="J165" s="47"/>
      <c r="K165" s="47"/>
      <c r="L165" s="47"/>
      <c r="M165" s="47"/>
    </row>
    <row r="166" spans="2:13" x14ac:dyDescent="0.2">
      <c r="B166" s="51"/>
      <c r="C166" s="51"/>
      <c r="D166" s="47"/>
      <c r="E166" s="47"/>
      <c r="F166" s="47"/>
      <c r="G166" s="47"/>
      <c r="H166" s="47"/>
      <c r="I166" s="47"/>
      <c r="J166" s="47"/>
      <c r="K166" s="47"/>
      <c r="L166" s="47"/>
      <c r="M166" s="47"/>
    </row>
    <row r="167" spans="2:13" x14ac:dyDescent="0.2">
      <c r="B167" s="51"/>
      <c r="C167" s="51"/>
      <c r="D167" s="47"/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2:13" x14ac:dyDescent="0.2">
      <c r="B168" s="51"/>
      <c r="C168" s="51"/>
      <c r="D168" s="47"/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2:13" x14ac:dyDescent="0.2">
      <c r="B169" s="51"/>
      <c r="C169" s="51"/>
      <c r="D169" s="47"/>
      <c r="E169" s="47"/>
      <c r="F169" s="47"/>
      <c r="G169" s="47"/>
      <c r="H169" s="47"/>
      <c r="I169" s="47"/>
      <c r="J169" s="47"/>
      <c r="K169" s="47"/>
      <c r="L169" s="47"/>
      <c r="M169" s="47"/>
    </row>
    <row r="170" spans="2:13" x14ac:dyDescent="0.2">
      <c r="B170" s="51"/>
      <c r="C170" s="51"/>
      <c r="D170" s="47"/>
      <c r="E170" s="47"/>
      <c r="F170" s="47"/>
      <c r="G170" s="47"/>
      <c r="H170" s="47"/>
      <c r="I170" s="47"/>
      <c r="J170" s="47"/>
      <c r="K170" s="47"/>
      <c r="L170" s="47"/>
      <c r="M170" s="47"/>
    </row>
    <row r="171" spans="2:13" x14ac:dyDescent="0.2">
      <c r="B171" s="51"/>
      <c r="C171" s="51"/>
      <c r="D171" s="47"/>
      <c r="E171" s="47"/>
      <c r="F171" s="47"/>
      <c r="G171" s="47"/>
      <c r="H171" s="47"/>
      <c r="I171" s="47"/>
      <c r="J171" s="47"/>
      <c r="K171" s="47"/>
      <c r="L171" s="47"/>
      <c r="M171" s="47"/>
    </row>
    <row r="172" spans="2:13" x14ac:dyDescent="0.2">
      <c r="B172" s="51"/>
      <c r="C172" s="51"/>
      <c r="D172" s="47"/>
      <c r="E172" s="47"/>
      <c r="F172" s="47"/>
      <c r="G172" s="47"/>
      <c r="H172" s="47"/>
      <c r="I172" s="47"/>
      <c r="J172" s="47"/>
      <c r="K172" s="47"/>
      <c r="L172" s="47"/>
      <c r="M172" s="47"/>
    </row>
    <row r="173" spans="2:13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x14ac:dyDescent="0.2">
      <c r="B174" s="51"/>
      <c r="C174" s="51"/>
      <c r="D174" s="47"/>
      <c r="E174" s="47"/>
      <c r="F174" s="47"/>
      <c r="G174" s="47"/>
      <c r="H174" s="47"/>
      <c r="I174" s="47"/>
      <c r="J174" s="47"/>
      <c r="K174" s="47"/>
      <c r="L174" s="47"/>
      <c r="M174" s="47"/>
    </row>
    <row r="175" spans="2:13" x14ac:dyDescent="0.2">
      <c r="B175" s="51"/>
      <c r="C175" s="51"/>
      <c r="D175" s="47"/>
      <c r="E175" s="47"/>
      <c r="F175" s="47"/>
      <c r="G175" s="47"/>
      <c r="H175" s="47"/>
      <c r="I175" s="47"/>
      <c r="J175" s="47"/>
      <c r="K175" s="47"/>
      <c r="L175" s="47"/>
      <c r="M175" s="47"/>
    </row>
    <row r="176" spans="2:13" x14ac:dyDescent="0.2">
      <c r="B176" s="51"/>
      <c r="C176" s="51"/>
      <c r="D176" s="47"/>
      <c r="E176" s="47"/>
      <c r="F176" s="47"/>
      <c r="G176" s="47"/>
      <c r="H176" s="47"/>
      <c r="I176" s="47"/>
      <c r="J176" s="47"/>
      <c r="K176" s="47"/>
      <c r="L176" s="47"/>
      <c r="M176" s="47"/>
    </row>
    <row r="177" spans="2:13" x14ac:dyDescent="0.2">
      <c r="B177" s="51"/>
      <c r="C177" s="51"/>
      <c r="D177" s="47"/>
      <c r="E177" s="47"/>
      <c r="F177" s="47"/>
      <c r="G177" s="47"/>
      <c r="H177" s="47"/>
      <c r="I177" s="47"/>
      <c r="J177" s="47"/>
      <c r="K177" s="47"/>
      <c r="L177" s="47"/>
      <c r="M177" s="47"/>
    </row>
    <row r="178" spans="2:13" x14ac:dyDescent="0.2">
      <c r="B178" s="51"/>
      <c r="C178" s="51"/>
      <c r="D178" s="47"/>
      <c r="E178" s="47"/>
      <c r="F178" s="47"/>
      <c r="G178" s="47"/>
      <c r="H178" s="47"/>
      <c r="I178" s="47"/>
      <c r="J178" s="47"/>
      <c r="K178" s="47"/>
      <c r="L178" s="47"/>
      <c r="M178" s="47"/>
    </row>
    <row r="179" spans="2:13" x14ac:dyDescent="0.2">
      <c r="B179" s="51"/>
      <c r="C179" s="51"/>
      <c r="D179" s="47"/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2:13" x14ac:dyDescent="0.2">
      <c r="B180" s="51"/>
      <c r="C180" s="51"/>
      <c r="D180" s="47"/>
      <c r="E180" s="47"/>
      <c r="F180" s="47"/>
      <c r="G180" s="47"/>
      <c r="H180" s="47"/>
      <c r="I180" s="47"/>
      <c r="J180" s="47"/>
      <c r="K180" s="47"/>
      <c r="L180" s="47"/>
      <c r="M180" s="47"/>
    </row>
    <row r="181" spans="2:13" x14ac:dyDescent="0.2">
      <c r="B181" s="51"/>
      <c r="C181" s="51"/>
      <c r="D181" s="47"/>
      <c r="E181" s="47"/>
      <c r="F181" s="47"/>
      <c r="G181" s="47"/>
      <c r="H181" s="47"/>
      <c r="I181" s="47"/>
      <c r="J181" s="47"/>
      <c r="K181" s="47"/>
      <c r="L181" s="47"/>
      <c r="M181" s="47"/>
    </row>
    <row r="182" spans="2:13" x14ac:dyDescent="0.2">
      <c r="B182" s="51"/>
      <c r="C182" s="51"/>
      <c r="D182" s="47"/>
      <c r="E182" s="47"/>
      <c r="F182" s="47"/>
      <c r="G182" s="47"/>
      <c r="H182" s="47"/>
      <c r="I182" s="47"/>
      <c r="J182" s="47"/>
      <c r="K182" s="47"/>
      <c r="L182" s="47"/>
      <c r="M182" s="47"/>
    </row>
    <row r="183" spans="2:13" x14ac:dyDescent="0.2">
      <c r="B183" s="51"/>
      <c r="C183" s="51"/>
      <c r="D183" s="47"/>
      <c r="E183" s="47"/>
      <c r="F183" s="47"/>
      <c r="G183" s="47"/>
      <c r="H183" s="47"/>
      <c r="I183" s="47"/>
      <c r="J183" s="47"/>
      <c r="K183" s="47"/>
      <c r="L183" s="47"/>
      <c r="M183" s="47"/>
    </row>
    <row r="184" spans="2:13" x14ac:dyDescent="0.2">
      <c r="B184" s="51"/>
      <c r="C184" s="51"/>
      <c r="D184" s="47"/>
      <c r="E184" s="47"/>
      <c r="F184" s="47"/>
      <c r="G184" s="47"/>
      <c r="H184" s="47"/>
      <c r="I184" s="47"/>
      <c r="J184" s="47"/>
      <c r="K184" s="47"/>
      <c r="L184" s="47"/>
      <c r="M184" s="47"/>
    </row>
    <row r="185" spans="2:13" x14ac:dyDescent="0.2">
      <c r="B185" s="51"/>
      <c r="C185" s="51"/>
      <c r="D185" s="47"/>
      <c r="E185" s="47"/>
      <c r="F185" s="47"/>
      <c r="G185" s="47"/>
      <c r="H185" s="47"/>
      <c r="I185" s="47"/>
      <c r="J185" s="47"/>
      <c r="K185" s="47"/>
      <c r="L185" s="47"/>
      <c r="M185" s="47"/>
    </row>
    <row r="186" spans="2:13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x14ac:dyDescent="0.2">
      <c r="B187" s="51"/>
      <c r="C187" s="51"/>
      <c r="D187" s="47"/>
      <c r="E187" s="47"/>
      <c r="F187" s="47"/>
      <c r="G187" s="47"/>
      <c r="H187" s="47"/>
      <c r="I187" s="47"/>
      <c r="J187" s="47"/>
      <c r="K187" s="47"/>
      <c r="L187" s="47"/>
      <c r="M187" s="47"/>
    </row>
    <row r="188" spans="2:13" x14ac:dyDescent="0.2">
      <c r="B188" s="51"/>
      <c r="C188" s="51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2:13" x14ac:dyDescent="0.2">
      <c r="B189" s="51"/>
      <c r="C189" s="51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2:13" x14ac:dyDescent="0.2">
      <c r="B190" s="51"/>
      <c r="C190" s="51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2:13" x14ac:dyDescent="0.2">
      <c r="B191" s="51"/>
      <c r="C191" s="51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2:13" x14ac:dyDescent="0.2">
      <c r="B192" s="51"/>
      <c r="C192" s="51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2:13" x14ac:dyDescent="0.2">
      <c r="B193" s="51"/>
      <c r="C193" s="51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2:13" x14ac:dyDescent="0.2">
      <c r="B194" s="51"/>
      <c r="C194" s="51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2:13" x14ac:dyDescent="0.2">
      <c r="B195" s="51"/>
      <c r="C195" s="51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  <row r="196" spans="2:13" x14ac:dyDescent="0.2">
      <c r="B196" s="51"/>
      <c r="C196" s="51"/>
      <c r="D196" s="47"/>
      <c r="E196" s="47"/>
      <c r="F196" s="47"/>
      <c r="G196" s="47"/>
      <c r="H196" s="47"/>
      <c r="I196" s="47"/>
      <c r="J196" s="47"/>
      <c r="K196" s="47"/>
      <c r="L196" s="47"/>
      <c r="M196" s="47"/>
    </row>
    <row r="197" spans="2:13" x14ac:dyDescent="0.2">
      <c r="B197" s="51"/>
      <c r="C197" s="51"/>
      <c r="D197" s="47"/>
      <c r="E197" s="47"/>
      <c r="F197" s="47"/>
      <c r="G197" s="47"/>
      <c r="H197" s="47"/>
      <c r="I197" s="47"/>
      <c r="J197" s="47"/>
      <c r="K197" s="47"/>
      <c r="L197" s="47"/>
      <c r="M197" s="47"/>
    </row>
    <row r="198" spans="2:13" x14ac:dyDescent="0.2">
      <c r="B198" s="51"/>
      <c r="C198" s="51"/>
      <c r="D198" s="47"/>
      <c r="E198" s="47"/>
      <c r="F198" s="47"/>
      <c r="G198" s="47"/>
      <c r="H198" s="47"/>
      <c r="I198" s="47"/>
      <c r="J198" s="47"/>
      <c r="K198" s="47"/>
      <c r="L198" s="47"/>
      <c r="M198" s="47"/>
    </row>
    <row r="199" spans="2:13" x14ac:dyDescent="0.2">
      <c r="B199" s="51"/>
      <c r="C199" s="51"/>
      <c r="D199" s="47"/>
      <c r="E199" s="47"/>
      <c r="F199" s="47"/>
      <c r="G199" s="47"/>
      <c r="H199" s="47"/>
      <c r="I199" s="47"/>
      <c r="J199" s="47"/>
      <c r="K199" s="47"/>
      <c r="L199" s="47"/>
      <c r="M199" s="47"/>
    </row>
    <row r="200" spans="2:13" x14ac:dyDescent="0.2">
      <c r="B200" s="51"/>
      <c r="C200" s="51"/>
      <c r="D200" s="47"/>
      <c r="E200" s="47"/>
      <c r="F200" s="47"/>
      <c r="G200" s="47"/>
      <c r="H200" s="47"/>
      <c r="I200" s="47"/>
      <c r="J200" s="47"/>
      <c r="K200" s="47"/>
      <c r="L200" s="47"/>
      <c r="M200" s="47"/>
    </row>
    <row r="201" spans="2:13" x14ac:dyDescent="0.2">
      <c r="B201" s="51"/>
      <c r="C201" s="51"/>
      <c r="D201" s="47"/>
      <c r="E201" s="47"/>
      <c r="F201" s="47"/>
      <c r="G201" s="47"/>
      <c r="H201" s="47"/>
      <c r="I201" s="47"/>
      <c r="J201" s="47"/>
      <c r="K201" s="47"/>
      <c r="L201" s="47"/>
      <c r="M201" s="47"/>
    </row>
    <row r="202" spans="2:13" x14ac:dyDescent="0.2">
      <c r="B202" s="51"/>
      <c r="C202" s="51"/>
      <c r="D202" s="47"/>
      <c r="E202" s="47"/>
      <c r="F202" s="47"/>
      <c r="G202" s="47"/>
      <c r="H202" s="47"/>
      <c r="I202" s="47"/>
      <c r="J202" s="47"/>
      <c r="K202" s="47"/>
      <c r="L202" s="47"/>
      <c r="M202" s="47"/>
    </row>
    <row r="203" spans="2:13" x14ac:dyDescent="0.2">
      <c r="B203" s="51"/>
      <c r="C203" s="51"/>
      <c r="D203" s="47"/>
      <c r="E203" s="47"/>
      <c r="F203" s="47"/>
      <c r="G203" s="47"/>
      <c r="H203" s="47"/>
      <c r="I203" s="47"/>
      <c r="J203" s="47"/>
      <c r="K203" s="47"/>
      <c r="L203" s="47"/>
      <c r="M203" s="47"/>
    </row>
  </sheetData>
  <mergeCells count="18">
    <mergeCell ref="D6:E7"/>
    <mergeCell ref="F6:G7"/>
    <mergeCell ref="H6:I7"/>
    <mergeCell ref="Z6:AA7"/>
    <mergeCell ref="A1:Y1"/>
    <mergeCell ref="A2:Y2"/>
    <mergeCell ref="A3:Y3"/>
    <mergeCell ref="V6:W7"/>
    <mergeCell ref="X6:Y7"/>
    <mergeCell ref="J6:K7"/>
    <mergeCell ref="L6:M7"/>
    <mergeCell ref="N6:O7"/>
    <mergeCell ref="P6:Q7"/>
    <mergeCell ref="R6:S7"/>
    <mergeCell ref="T6:U7"/>
    <mergeCell ref="A5:A7"/>
    <mergeCell ref="B5:AA5"/>
    <mergeCell ref="B6:C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152E-C3A7-419E-B01F-91598AE60471}">
  <dimension ref="A1:AE203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41" customWidth="1"/>
    <col min="2" max="3" width="7" style="45" customWidth="1"/>
    <col min="4" max="22" width="6.6640625" style="41" customWidth="1"/>
    <col min="23" max="23" width="7.88671875" style="41" bestFit="1" customWidth="1"/>
    <col min="24" max="25" width="6.6640625" style="41" customWidth="1"/>
    <col min="26" max="27" width="5.6640625" style="41" customWidth="1"/>
    <col min="28" max="30" width="11.5546875" style="41"/>
    <col min="31" max="31" width="11.5546875" style="47"/>
    <col min="32" max="250" width="11.5546875" style="41"/>
    <col min="251" max="251" width="21.33203125" style="41" customWidth="1"/>
    <col min="252" max="253" width="7" style="41" customWidth="1"/>
    <col min="254" max="261" width="6.6640625" style="41" customWidth="1"/>
    <col min="262" max="263" width="9.6640625" style="41" customWidth="1"/>
    <col min="264" max="275" width="6.6640625" style="41" customWidth="1"/>
    <col min="276" max="280" width="5.6640625" style="41" customWidth="1"/>
    <col min="281" max="506" width="11.5546875" style="41"/>
    <col min="507" max="507" width="21.33203125" style="41" customWidth="1"/>
    <col min="508" max="509" width="7" style="41" customWidth="1"/>
    <col min="510" max="517" width="6.6640625" style="41" customWidth="1"/>
    <col min="518" max="519" width="9.6640625" style="41" customWidth="1"/>
    <col min="520" max="531" width="6.6640625" style="41" customWidth="1"/>
    <col min="532" max="536" width="5.6640625" style="41" customWidth="1"/>
    <col min="537" max="762" width="11.5546875" style="41"/>
    <col min="763" max="763" width="21.33203125" style="41" customWidth="1"/>
    <col min="764" max="765" width="7" style="41" customWidth="1"/>
    <col min="766" max="773" width="6.6640625" style="41" customWidth="1"/>
    <col min="774" max="775" width="9.6640625" style="41" customWidth="1"/>
    <col min="776" max="787" width="6.6640625" style="41" customWidth="1"/>
    <col min="788" max="792" width="5.6640625" style="41" customWidth="1"/>
    <col min="793" max="1018" width="11.5546875" style="41"/>
    <col min="1019" max="1019" width="21.33203125" style="41" customWidth="1"/>
    <col min="1020" max="1021" width="7" style="41" customWidth="1"/>
    <col min="1022" max="1029" width="6.6640625" style="41" customWidth="1"/>
    <col min="1030" max="1031" width="9.6640625" style="41" customWidth="1"/>
    <col min="1032" max="1043" width="6.6640625" style="41" customWidth="1"/>
    <col min="1044" max="1048" width="5.6640625" style="41" customWidth="1"/>
    <col min="1049" max="1274" width="11.5546875" style="41"/>
    <col min="1275" max="1275" width="21.33203125" style="41" customWidth="1"/>
    <col min="1276" max="1277" width="7" style="41" customWidth="1"/>
    <col min="1278" max="1285" width="6.6640625" style="41" customWidth="1"/>
    <col min="1286" max="1287" width="9.6640625" style="41" customWidth="1"/>
    <col min="1288" max="1299" width="6.6640625" style="41" customWidth="1"/>
    <col min="1300" max="1304" width="5.6640625" style="41" customWidth="1"/>
    <col min="1305" max="1530" width="11.5546875" style="41"/>
    <col min="1531" max="1531" width="21.33203125" style="41" customWidth="1"/>
    <col min="1532" max="1533" width="7" style="41" customWidth="1"/>
    <col min="1534" max="1541" width="6.6640625" style="41" customWidth="1"/>
    <col min="1542" max="1543" width="9.6640625" style="41" customWidth="1"/>
    <col min="1544" max="1555" width="6.6640625" style="41" customWidth="1"/>
    <col min="1556" max="1560" width="5.6640625" style="41" customWidth="1"/>
    <col min="1561" max="1786" width="11.5546875" style="41"/>
    <col min="1787" max="1787" width="21.33203125" style="41" customWidth="1"/>
    <col min="1788" max="1789" width="7" style="41" customWidth="1"/>
    <col min="1790" max="1797" width="6.6640625" style="41" customWidth="1"/>
    <col min="1798" max="1799" width="9.6640625" style="41" customWidth="1"/>
    <col min="1800" max="1811" width="6.6640625" style="41" customWidth="1"/>
    <col min="1812" max="1816" width="5.6640625" style="41" customWidth="1"/>
    <col min="1817" max="2042" width="11.5546875" style="41"/>
    <col min="2043" max="2043" width="21.33203125" style="41" customWidth="1"/>
    <col min="2044" max="2045" width="7" style="41" customWidth="1"/>
    <col min="2046" max="2053" width="6.6640625" style="41" customWidth="1"/>
    <col min="2054" max="2055" width="9.6640625" style="41" customWidth="1"/>
    <col min="2056" max="2067" width="6.6640625" style="41" customWidth="1"/>
    <col min="2068" max="2072" width="5.6640625" style="41" customWidth="1"/>
    <col min="2073" max="2298" width="11.5546875" style="41"/>
    <col min="2299" max="2299" width="21.33203125" style="41" customWidth="1"/>
    <col min="2300" max="2301" width="7" style="41" customWidth="1"/>
    <col min="2302" max="2309" width="6.6640625" style="41" customWidth="1"/>
    <col min="2310" max="2311" width="9.6640625" style="41" customWidth="1"/>
    <col min="2312" max="2323" width="6.6640625" style="41" customWidth="1"/>
    <col min="2324" max="2328" width="5.6640625" style="41" customWidth="1"/>
    <col min="2329" max="2554" width="11.5546875" style="41"/>
    <col min="2555" max="2555" width="21.33203125" style="41" customWidth="1"/>
    <col min="2556" max="2557" width="7" style="41" customWidth="1"/>
    <col min="2558" max="2565" width="6.6640625" style="41" customWidth="1"/>
    <col min="2566" max="2567" width="9.6640625" style="41" customWidth="1"/>
    <col min="2568" max="2579" width="6.6640625" style="41" customWidth="1"/>
    <col min="2580" max="2584" width="5.6640625" style="41" customWidth="1"/>
    <col min="2585" max="2810" width="11.5546875" style="41"/>
    <col min="2811" max="2811" width="21.33203125" style="41" customWidth="1"/>
    <col min="2812" max="2813" width="7" style="41" customWidth="1"/>
    <col min="2814" max="2821" width="6.6640625" style="41" customWidth="1"/>
    <col min="2822" max="2823" width="9.6640625" style="41" customWidth="1"/>
    <col min="2824" max="2835" width="6.6640625" style="41" customWidth="1"/>
    <col min="2836" max="2840" width="5.6640625" style="41" customWidth="1"/>
    <col min="2841" max="3066" width="11.5546875" style="41"/>
    <col min="3067" max="3067" width="21.33203125" style="41" customWidth="1"/>
    <col min="3068" max="3069" width="7" style="41" customWidth="1"/>
    <col min="3070" max="3077" width="6.6640625" style="41" customWidth="1"/>
    <col min="3078" max="3079" width="9.6640625" style="41" customWidth="1"/>
    <col min="3080" max="3091" width="6.6640625" style="41" customWidth="1"/>
    <col min="3092" max="3096" width="5.6640625" style="41" customWidth="1"/>
    <col min="3097" max="3322" width="11.5546875" style="41"/>
    <col min="3323" max="3323" width="21.33203125" style="41" customWidth="1"/>
    <col min="3324" max="3325" width="7" style="41" customWidth="1"/>
    <col min="3326" max="3333" width="6.6640625" style="41" customWidth="1"/>
    <col min="3334" max="3335" width="9.6640625" style="41" customWidth="1"/>
    <col min="3336" max="3347" width="6.6640625" style="41" customWidth="1"/>
    <col min="3348" max="3352" width="5.6640625" style="41" customWidth="1"/>
    <col min="3353" max="3578" width="11.5546875" style="41"/>
    <col min="3579" max="3579" width="21.33203125" style="41" customWidth="1"/>
    <col min="3580" max="3581" width="7" style="41" customWidth="1"/>
    <col min="3582" max="3589" width="6.6640625" style="41" customWidth="1"/>
    <col min="3590" max="3591" width="9.6640625" style="41" customWidth="1"/>
    <col min="3592" max="3603" width="6.6640625" style="41" customWidth="1"/>
    <col min="3604" max="3608" width="5.6640625" style="41" customWidth="1"/>
    <col min="3609" max="3834" width="11.5546875" style="41"/>
    <col min="3835" max="3835" width="21.33203125" style="41" customWidth="1"/>
    <col min="3836" max="3837" width="7" style="41" customWidth="1"/>
    <col min="3838" max="3845" width="6.6640625" style="41" customWidth="1"/>
    <col min="3846" max="3847" width="9.6640625" style="41" customWidth="1"/>
    <col min="3848" max="3859" width="6.6640625" style="41" customWidth="1"/>
    <col min="3860" max="3864" width="5.6640625" style="41" customWidth="1"/>
    <col min="3865" max="4090" width="11.5546875" style="41"/>
    <col min="4091" max="4091" width="21.33203125" style="41" customWidth="1"/>
    <col min="4092" max="4093" width="7" style="41" customWidth="1"/>
    <col min="4094" max="4101" width="6.6640625" style="41" customWidth="1"/>
    <col min="4102" max="4103" width="9.6640625" style="41" customWidth="1"/>
    <col min="4104" max="4115" width="6.6640625" style="41" customWidth="1"/>
    <col min="4116" max="4120" width="5.6640625" style="41" customWidth="1"/>
    <col min="4121" max="4346" width="11.5546875" style="41"/>
    <col min="4347" max="4347" width="21.33203125" style="41" customWidth="1"/>
    <col min="4348" max="4349" width="7" style="41" customWidth="1"/>
    <col min="4350" max="4357" width="6.6640625" style="41" customWidth="1"/>
    <col min="4358" max="4359" width="9.6640625" style="41" customWidth="1"/>
    <col min="4360" max="4371" width="6.6640625" style="41" customWidth="1"/>
    <col min="4372" max="4376" width="5.6640625" style="41" customWidth="1"/>
    <col min="4377" max="4602" width="11.5546875" style="41"/>
    <col min="4603" max="4603" width="21.33203125" style="41" customWidth="1"/>
    <col min="4604" max="4605" width="7" style="41" customWidth="1"/>
    <col min="4606" max="4613" width="6.6640625" style="41" customWidth="1"/>
    <col min="4614" max="4615" width="9.6640625" style="41" customWidth="1"/>
    <col min="4616" max="4627" width="6.6640625" style="41" customWidth="1"/>
    <col min="4628" max="4632" width="5.6640625" style="41" customWidth="1"/>
    <col min="4633" max="4858" width="11.5546875" style="41"/>
    <col min="4859" max="4859" width="21.33203125" style="41" customWidth="1"/>
    <col min="4860" max="4861" width="7" style="41" customWidth="1"/>
    <col min="4862" max="4869" width="6.6640625" style="41" customWidth="1"/>
    <col min="4870" max="4871" width="9.6640625" style="41" customWidth="1"/>
    <col min="4872" max="4883" width="6.6640625" style="41" customWidth="1"/>
    <col min="4884" max="4888" width="5.6640625" style="41" customWidth="1"/>
    <col min="4889" max="5114" width="11.5546875" style="41"/>
    <col min="5115" max="5115" width="21.33203125" style="41" customWidth="1"/>
    <col min="5116" max="5117" width="7" style="41" customWidth="1"/>
    <col min="5118" max="5125" width="6.6640625" style="41" customWidth="1"/>
    <col min="5126" max="5127" width="9.6640625" style="41" customWidth="1"/>
    <col min="5128" max="5139" width="6.6640625" style="41" customWidth="1"/>
    <col min="5140" max="5144" width="5.6640625" style="41" customWidth="1"/>
    <col min="5145" max="5370" width="11.5546875" style="41"/>
    <col min="5371" max="5371" width="21.33203125" style="41" customWidth="1"/>
    <col min="5372" max="5373" width="7" style="41" customWidth="1"/>
    <col min="5374" max="5381" width="6.6640625" style="41" customWidth="1"/>
    <col min="5382" max="5383" width="9.6640625" style="41" customWidth="1"/>
    <col min="5384" max="5395" width="6.6640625" style="41" customWidth="1"/>
    <col min="5396" max="5400" width="5.6640625" style="41" customWidth="1"/>
    <col min="5401" max="5626" width="11.5546875" style="41"/>
    <col min="5627" max="5627" width="21.33203125" style="41" customWidth="1"/>
    <col min="5628" max="5629" width="7" style="41" customWidth="1"/>
    <col min="5630" max="5637" width="6.6640625" style="41" customWidth="1"/>
    <col min="5638" max="5639" width="9.6640625" style="41" customWidth="1"/>
    <col min="5640" max="5651" width="6.6640625" style="41" customWidth="1"/>
    <col min="5652" max="5656" width="5.6640625" style="41" customWidth="1"/>
    <col min="5657" max="5882" width="11.5546875" style="41"/>
    <col min="5883" max="5883" width="21.33203125" style="41" customWidth="1"/>
    <col min="5884" max="5885" width="7" style="41" customWidth="1"/>
    <col min="5886" max="5893" width="6.6640625" style="41" customWidth="1"/>
    <col min="5894" max="5895" width="9.6640625" style="41" customWidth="1"/>
    <col min="5896" max="5907" width="6.6640625" style="41" customWidth="1"/>
    <col min="5908" max="5912" width="5.6640625" style="41" customWidth="1"/>
    <col min="5913" max="6138" width="11.5546875" style="41"/>
    <col min="6139" max="6139" width="21.33203125" style="41" customWidth="1"/>
    <col min="6140" max="6141" width="7" style="41" customWidth="1"/>
    <col min="6142" max="6149" width="6.6640625" style="41" customWidth="1"/>
    <col min="6150" max="6151" width="9.6640625" style="41" customWidth="1"/>
    <col min="6152" max="6163" width="6.6640625" style="41" customWidth="1"/>
    <col min="6164" max="6168" width="5.6640625" style="41" customWidth="1"/>
    <col min="6169" max="6394" width="11.5546875" style="41"/>
    <col min="6395" max="6395" width="21.33203125" style="41" customWidth="1"/>
    <col min="6396" max="6397" width="7" style="41" customWidth="1"/>
    <col min="6398" max="6405" width="6.6640625" style="41" customWidth="1"/>
    <col min="6406" max="6407" width="9.6640625" style="41" customWidth="1"/>
    <col min="6408" max="6419" width="6.6640625" style="41" customWidth="1"/>
    <col min="6420" max="6424" width="5.6640625" style="41" customWidth="1"/>
    <col min="6425" max="6650" width="11.5546875" style="41"/>
    <col min="6651" max="6651" width="21.33203125" style="41" customWidth="1"/>
    <col min="6652" max="6653" width="7" style="41" customWidth="1"/>
    <col min="6654" max="6661" width="6.6640625" style="41" customWidth="1"/>
    <col min="6662" max="6663" width="9.6640625" style="41" customWidth="1"/>
    <col min="6664" max="6675" width="6.6640625" style="41" customWidth="1"/>
    <col min="6676" max="6680" width="5.6640625" style="41" customWidth="1"/>
    <col min="6681" max="6906" width="11.5546875" style="41"/>
    <col min="6907" max="6907" width="21.33203125" style="41" customWidth="1"/>
    <col min="6908" max="6909" width="7" style="41" customWidth="1"/>
    <col min="6910" max="6917" width="6.6640625" style="41" customWidth="1"/>
    <col min="6918" max="6919" width="9.6640625" style="41" customWidth="1"/>
    <col min="6920" max="6931" width="6.6640625" style="41" customWidth="1"/>
    <col min="6932" max="6936" width="5.6640625" style="41" customWidth="1"/>
    <col min="6937" max="7162" width="11.5546875" style="41"/>
    <col min="7163" max="7163" width="21.33203125" style="41" customWidth="1"/>
    <col min="7164" max="7165" width="7" style="41" customWidth="1"/>
    <col min="7166" max="7173" width="6.6640625" style="41" customWidth="1"/>
    <col min="7174" max="7175" width="9.6640625" style="41" customWidth="1"/>
    <col min="7176" max="7187" width="6.6640625" style="41" customWidth="1"/>
    <col min="7188" max="7192" width="5.6640625" style="41" customWidth="1"/>
    <col min="7193" max="7418" width="11.5546875" style="41"/>
    <col min="7419" max="7419" width="21.33203125" style="41" customWidth="1"/>
    <col min="7420" max="7421" width="7" style="41" customWidth="1"/>
    <col min="7422" max="7429" width="6.6640625" style="41" customWidth="1"/>
    <col min="7430" max="7431" width="9.6640625" style="41" customWidth="1"/>
    <col min="7432" max="7443" width="6.6640625" style="41" customWidth="1"/>
    <col min="7444" max="7448" width="5.6640625" style="41" customWidth="1"/>
    <col min="7449" max="7674" width="11.5546875" style="41"/>
    <col min="7675" max="7675" width="21.33203125" style="41" customWidth="1"/>
    <col min="7676" max="7677" width="7" style="41" customWidth="1"/>
    <col min="7678" max="7685" width="6.6640625" style="41" customWidth="1"/>
    <col min="7686" max="7687" width="9.6640625" style="41" customWidth="1"/>
    <col min="7688" max="7699" width="6.6640625" style="41" customWidth="1"/>
    <col min="7700" max="7704" width="5.6640625" style="41" customWidth="1"/>
    <col min="7705" max="7930" width="11.5546875" style="41"/>
    <col min="7931" max="7931" width="21.33203125" style="41" customWidth="1"/>
    <col min="7932" max="7933" width="7" style="41" customWidth="1"/>
    <col min="7934" max="7941" width="6.6640625" style="41" customWidth="1"/>
    <col min="7942" max="7943" width="9.6640625" style="41" customWidth="1"/>
    <col min="7944" max="7955" width="6.6640625" style="41" customWidth="1"/>
    <col min="7956" max="7960" width="5.6640625" style="41" customWidth="1"/>
    <col min="7961" max="8186" width="11.5546875" style="41"/>
    <col min="8187" max="8187" width="21.33203125" style="41" customWidth="1"/>
    <col min="8188" max="8189" width="7" style="41" customWidth="1"/>
    <col min="8190" max="8197" width="6.6640625" style="41" customWidth="1"/>
    <col min="8198" max="8199" width="9.6640625" style="41" customWidth="1"/>
    <col min="8200" max="8211" width="6.6640625" style="41" customWidth="1"/>
    <col min="8212" max="8216" width="5.6640625" style="41" customWidth="1"/>
    <col min="8217" max="8442" width="11.5546875" style="41"/>
    <col min="8443" max="8443" width="21.33203125" style="41" customWidth="1"/>
    <col min="8444" max="8445" width="7" style="41" customWidth="1"/>
    <col min="8446" max="8453" width="6.6640625" style="41" customWidth="1"/>
    <col min="8454" max="8455" width="9.6640625" style="41" customWidth="1"/>
    <col min="8456" max="8467" width="6.6640625" style="41" customWidth="1"/>
    <col min="8468" max="8472" width="5.6640625" style="41" customWidth="1"/>
    <col min="8473" max="8698" width="11.5546875" style="41"/>
    <col min="8699" max="8699" width="21.33203125" style="41" customWidth="1"/>
    <col min="8700" max="8701" width="7" style="41" customWidth="1"/>
    <col min="8702" max="8709" width="6.6640625" style="41" customWidth="1"/>
    <col min="8710" max="8711" width="9.6640625" style="41" customWidth="1"/>
    <col min="8712" max="8723" width="6.6640625" style="41" customWidth="1"/>
    <col min="8724" max="8728" width="5.6640625" style="41" customWidth="1"/>
    <col min="8729" max="8954" width="11.5546875" style="41"/>
    <col min="8955" max="8955" width="21.33203125" style="41" customWidth="1"/>
    <col min="8956" max="8957" width="7" style="41" customWidth="1"/>
    <col min="8958" max="8965" width="6.6640625" style="41" customWidth="1"/>
    <col min="8966" max="8967" width="9.6640625" style="41" customWidth="1"/>
    <col min="8968" max="8979" width="6.6640625" style="41" customWidth="1"/>
    <col min="8980" max="8984" width="5.6640625" style="41" customWidth="1"/>
    <col min="8985" max="9210" width="11.5546875" style="41"/>
    <col min="9211" max="9211" width="21.33203125" style="41" customWidth="1"/>
    <col min="9212" max="9213" width="7" style="41" customWidth="1"/>
    <col min="9214" max="9221" width="6.6640625" style="41" customWidth="1"/>
    <col min="9222" max="9223" width="9.6640625" style="41" customWidth="1"/>
    <col min="9224" max="9235" width="6.6640625" style="41" customWidth="1"/>
    <col min="9236" max="9240" width="5.6640625" style="41" customWidth="1"/>
    <col min="9241" max="9466" width="11.5546875" style="41"/>
    <col min="9467" max="9467" width="21.33203125" style="41" customWidth="1"/>
    <col min="9468" max="9469" width="7" style="41" customWidth="1"/>
    <col min="9470" max="9477" width="6.6640625" style="41" customWidth="1"/>
    <col min="9478" max="9479" width="9.6640625" style="41" customWidth="1"/>
    <col min="9480" max="9491" width="6.6640625" style="41" customWidth="1"/>
    <col min="9492" max="9496" width="5.6640625" style="41" customWidth="1"/>
    <col min="9497" max="9722" width="11.5546875" style="41"/>
    <col min="9723" max="9723" width="21.33203125" style="41" customWidth="1"/>
    <col min="9724" max="9725" width="7" style="41" customWidth="1"/>
    <col min="9726" max="9733" width="6.6640625" style="41" customWidth="1"/>
    <col min="9734" max="9735" width="9.6640625" style="41" customWidth="1"/>
    <col min="9736" max="9747" width="6.6640625" style="41" customWidth="1"/>
    <col min="9748" max="9752" width="5.6640625" style="41" customWidth="1"/>
    <col min="9753" max="9978" width="11.5546875" style="41"/>
    <col min="9979" max="9979" width="21.33203125" style="41" customWidth="1"/>
    <col min="9980" max="9981" width="7" style="41" customWidth="1"/>
    <col min="9982" max="9989" width="6.6640625" style="41" customWidth="1"/>
    <col min="9990" max="9991" width="9.6640625" style="41" customWidth="1"/>
    <col min="9992" max="10003" width="6.6640625" style="41" customWidth="1"/>
    <col min="10004" max="10008" width="5.6640625" style="41" customWidth="1"/>
    <col min="10009" max="10234" width="11.5546875" style="41"/>
    <col min="10235" max="10235" width="21.33203125" style="41" customWidth="1"/>
    <col min="10236" max="10237" width="7" style="41" customWidth="1"/>
    <col min="10238" max="10245" width="6.6640625" style="41" customWidth="1"/>
    <col min="10246" max="10247" width="9.6640625" style="41" customWidth="1"/>
    <col min="10248" max="10259" width="6.6640625" style="41" customWidth="1"/>
    <col min="10260" max="10264" width="5.6640625" style="41" customWidth="1"/>
    <col min="10265" max="10490" width="11.5546875" style="41"/>
    <col min="10491" max="10491" width="21.33203125" style="41" customWidth="1"/>
    <col min="10492" max="10493" width="7" style="41" customWidth="1"/>
    <col min="10494" max="10501" width="6.6640625" style="41" customWidth="1"/>
    <col min="10502" max="10503" width="9.6640625" style="41" customWidth="1"/>
    <col min="10504" max="10515" width="6.6640625" style="41" customWidth="1"/>
    <col min="10516" max="10520" width="5.6640625" style="41" customWidth="1"/>
    <col min="10521" max="10746" width="11.5546875" style="41"/>
    <col min="10747" max="10747" width="21.33203125" style="41" customWidth="1"/>
    <col min="10748" max="10749" width="7" style="41" customWidth="1"/>
    <col min="10750" max="10757" width="6.6640625" style="41" customWidth="1"/>
    <col min="10758" max="10759" width="9.6640625" style="41" customWidth="1"/>
    <col min="10760" max="10771" width="6.6640625" style="41" customWidth="1"/>
    <col min="10772" max="10776" width="5.6640625" style="41" customWidth="1"/>
    <col min="10777" max="11002" width="11.5546875" style="41"/>
    <col min="11003" max="11003" width="21.33203125" style="41" customWidth="1"/>
    <col min="11004" max="11005" width="7" style="41" customWidth="1"/>
    <col min="11006" max="11013" width="6.6640625" style="41" customWidth="1"/>
    <col min="11014" max="11015" width="9.6640625" style="41" customWidth="1"/>
    <col min="11016" max="11027" width="6.6640625" style="41" customWidth="1"/>
    <col min="11028" max="11032" width="5.6640625" style="41" customWidth="1"/>
    <col min="11033" max="11258" width="11.5546875" style="41"/>
    <col min="11259" max="11259" width="21.33203125" style="41" customWidth="1"/>
    <col min="11260" max="11261" width="7" style="41" customWidth="1"/>
    <col min="11262" max="11269" width="6.6640625" style="41" customWidth="1"/>
    <col min="11270" max="11271" width="9.6640625" style="41" customWidth="1"/>
    <col min="11272" max="11283" width="6.6640625" style="41" customWidth="1"/>
    <col min="11284" max="11288" width="5.6640625" style="41" customWidth="1"/>
    <col min="11289" max="11514" width="11.5546875" style="41"/>
    <col min="11515" max="11515" width="21.33203125" style="41" customWidth="1"/>
    <col min="11516" max="11517" width="7" style="41" customWidth="1"/>
    <col min="11518" max="11525" width="6.6640625" style="41" customWidth="1"/>
    <col min="11526" max="11527" width="9.6640625" style="41" customWidth="1"/>
    <col min="11528" max="11539" width="6.6640625" style="41" customWidth="1"/>
    <col min="11540" max="11544" width="5.6640625" style="41" customWidth="1"/>
    <col min="11545" max="11770" width="11.5546875" style="41"/>
    <col min="11771" max="11771" width="21.33203125" style="41" customWidth="1"/>
    <col min="11772" max="11773" width="7" style="41" customWidth="1"/>
    <col min="11774" max="11781" width="6.6640625" style="41" customWidth="1"/>
    <col min="11782" max="11783" width="9.6640625" style="41" customWidth="1"/>
    <col min="11784" max="11795" width="6.6640625" style="41" customWidth="1"/>
    <col min="11796" max="11800" width="5.6640625" style="41" customWidth="1"/>
    <col min="11801" max="12026" width="11.5546875" style="41"/>
    <col min="12027" max="12027" width="21.33203125" style="41" customWidth="1"/>
    <col min="12028" max="12029" width="7" style="41" customWidth="1"/>
    <col min="12030" max="12037" width="6.6640625" style="41" customWidth="1"/>
    <col min="12038" max="12039" width="9.6640625" style="41" customWidth="1"/>
    <col min="12040" max="12051" width="6.6640625" style="41" customWidth="1"/>
    <col min="12052" max="12056" width="5.6640625" style="41" customWidth="1"/>
    <col min="12057" max="12282" width="11.5546875" style="41"/>
    <col min="12283" max="12283" width="21.33203125" style="41" customWidth="1"/>
    <col min="12284" max="12285" width="7" style="41" customWidth="1"/>
    <col min="12286" max="12293" width="6.6640625" style="41" customWidth="1"/>
    <col min="12294" max="12295" width="9.6640625" style="41" customWidth="1"/>
    <col min="12296" max="12307" width="6.6640625" style="41" customWidth="1"/>
    <col min="12308" max="12312" width="5.6640625" style="41" customWidth="1"/>
    <col min="12313" max="12538" width="11.5546875" style="41"/>
    <col min="12539" max="12539" width="21.33203125" style="41" customWidth="1"/>
    <col min="12540" max="12541" width="7" style="41" customWidth="1"/>
    <col min="12542" max="12549" width="6.6640625" style="41" customWidth="1"/>
    <col min="12550" max="12551" width="9.6640625" style="41" customWidth="1"/>
    <col min="12552" max="12563" width="6.6640625" style="41" customWidth="1"/>
    <col min="12564" max="12568" width="5.6640625" style="41" customWidth="1"/>
    <col min="12569" max="12794" width="11.5546875" style="41"/>
    <col min="12795" max="12795" width="21.33203125" style="41" customWidth="1"/>
    <col min="12796" max="12797" width="7" style="41" customWidth="1"/>
    <col min="12798" max="12805" width="6.6640625" style="41" customWidth="1"/>
    <col min="12806" max="12807" width="9.6640625" style="41" customWidth="1"/>
    <col min="12808" max="12819" width="6.6640625" style="41" customWidth="1"/>
    <col min="12820" max="12824" width="5.6640625" style="41" customWidth="1"/>
    <col min="12825" max="13050" width="11.5546875" style="41"/>
    <col min="13051" max="13051" width="21.33203125" style="41" customWidth="1"/>
    <col min="13052" max="13053" width="7" style="41" customWidth="1"/>
    <col min="13054" max="13061" width="6.6640625" style="41" customWidth="1"/>
    <col min="13062" max="13063" width="9.6640625" style="41" customWidth="1"/>
    <col min="13064" max="13075" width="6.6640625" style="41" customWidth="1"/>
    <col min="13076" max="13080" width="5.6640625" style="41" customWidth="1"/>
    <col min="13081" max="13306" width="11.5546875" style="41"/>
    <col min="13307" max="13307" width="21.33203125" style="41" customWidth="1"/>
    <col min="13308" max="13309" width="7" style="41" customWidth="1"/>
    <col min="13310" max="13317" width="6.6640625" style="41" customWidth="1"/>
    <col min="13318" max="13319" width="9.6640625" style="41" customWidth="1"/>
    <col min="13320" max="13331" width="6.6640625" style="41" customWidth="1"/>
    <col min="13332" max="13336" width="5.6640625" style="41" customWidth="1"/>
    <col min="13337" max="13562" width="11.5546875" style="41"/>
    <col min="13563" max="13563" width="21.33203125" style="41" customWidth="1"/>
    <col min="13564" max="13565" width="7" style="41" customWidth="1"/>
    <col min="13566" max="13573" width="6.6640625" style="41" customWidth="1"/>
    <col min="13574" max="13575" width="9.6640625" style="41" customWidth="1"/>
    <col min="13576" max="13587" width="6.6640625" style="41" customWidth="1"/>
    <col min="13588" max="13592" width="5.6640625" style="41" customWidth="1"/>
    <col min="13593" max="13818" width="11.5546875" style="41"/>
    <col min="13819" max="13819" width="21.33203125" style="41" customWidth="1"/>
    <col min="13820" max="13821" width="7" style="41" customWidth="1"/>
    <col min="13822" max="13829" width="6.6640625" style="41" customWidth="1"/>
    <col min="13830" max="13831" width="9.6640625" style="41" customWidth="1"/>
    <col min="13832" max="13843" width="6.6640625" style="41" customWidth="1"/>
    <col min="13844" max="13848" width="5.6640625" style="41" customWidth="1"/>
    <col min="13849" max="14074" width="11.5546875" style="41"/>
    <col min="14075" max="14075" width="21.33203125" style="41" customWidth="1"/>
    <col min="14076" max="14077" width="7" style="41" customWidth="1"/>
    <col min="14078" max="14085" width="6.6640625" style="41" customWidth="1"/>
    <col min="14086" max="14087" width="9.6640625" style="41" customWidth="1"/>
    <col min="14088" max="14099" width="6.6640625" style="41" customWidth="1"/>
    <col min="14100" max="14104" width="5.6640625" style="41" customWidth="1"/>
    <col min="14105" max="14330" width="11.5546875" style="41"/>
    <col min="14331" max="14331" width="21.33203125" style="41" customWidth="1"/>
    <col min="14332" max="14333" width="7" style="41" customWidth="1"/>
    <col min="14334" max="14341" width="6.6640625" style="41" customWidth="1"/>
    <col min="14342" max="14343" width="9.6640625" style="41" customWidth="1"/>
    <col min="14344" max="14355" width="6.6640625" style="41" customWidth="1"/>
    <col min="14356" max="14360" width="5.6640625" style="41" customWidth="1"/>
    <col min="14361" max="14586" width="11.5546875" style="41"/>
    <col min="14587" max="14587" width="21.33203125" style="41" customWidth="1"/>
    <col min="14588" max="14589" width="7" style="41" customWidth="1"/>
    <col min="14590" max="14597" width="6.6640625" style="41" customWidth="1"/>
    <col min="14598" max="14599" width="9.6640625" style="41" customWidth="1"/>
    <col min="14600" max="14611" width="6.6640625" style="41" customWidth="1"/>
    <col min="14612" max="14616" width="5.6640625" style="41" customWidth="1"/>
    <col min="14617" max="14842" width="11.5546875" style="41"/>
    <col min="14843" max="14843" width="21.33203125" style="41" customWidth="1"/>
    <col min="14844" max="14845" width="7" style="41" customWidth="1"/>
    <col min="14846" max="14853" width="6.6640625" style="41" customWidth="1"/>
    <col min="14854" max="14855" width="9.6640625" style="41" customWidth="1"/>
    <col min="14856" max="14867" width="6.6640625" style="41" customWidth="1"/>
    <col min="14868" max="14872" width="5.6640625" style="41" customWidth="1"/>
    <col min="14873" max="15098" width="11.5546875" style="41"/>
    <col min="15099" max="15099" width="21.33203125" style="41" customWidth="1"/>
    <col min="15100" max="15101" width="7" style="41" customWidth="1"/>
    <col min="15102" max="15109" width="6.6640625" style="41" customWidth="1"/>
    <col min="15110" max="15111" width="9.6640625" style="41" customWidth="1"/>
    <col min="15112" max="15123" width="6.6640625" style="41" customWidth="1"/>
    <col min="15124" max="15128" width="5.6640625" style="41" customWidth="1"/>
    <col min="15129" max="15354" width="11.5546875" style="41"/>
    <col min="15355" max="15355" width="21.33203125" style="41" customWidth="1"/>
    <col min="15356" max="15357" width="7" style="41" customWidth="1"/>
    <col min="15358" max="15365" width="6.6640625" style="41" customWidth="1"/>
    <col min="15366" max="15367" width="9.6640625" style="41" customWidth="1"/>
    <col min="15368" max="15379" width="6.6640625" style="41" customWidth="1"/>
    <col min="15380" max="15384" width="5.6640625" style="41" customWidth="1"/>
    <col min="15385" max="15610" width="11.5546875" style="41"/>
    <col min="15611" max="15611" width="21.33203125" style="41" customWidth="1"/>
    <col min="15612" max="15613" width="7" style="41" customWidth="1"/>
    <col min="15614" max="15621" width="6.6640625" style="41" customWidth="1"/>
    <col min="15622" max="15623" width="9.6640625" style="41" customWidth="1"/>
    <col min="15624" max="15635" width="6.6640625" style="41" customWidth="1"/>
    <col min="15636" max="15640" width="5.6640625" style="41" customWidth="1"/>
    <col min="15641" max="15866" width="11.5546875" style="41"/>
    <col min="15867" max="15867" width="21.33203125" style="41" customWidth="1"/>
    <col min="15868" max="15869" width="7" style="41" customWidth="1"/>
    <col min="15870" max="15877" width="6.6640625" style="41" customWidth="1"/>
    <col min="15878" max="15879" width="9.6640625" style="41" customWidth="1"/>
    <col min="15880" max="15891" width="6.6640625" style="41" customWidth="1"/>
    <col min="15892" max="15896" width="5.6640625" style="41" customWidth="1"/>
    <col min="15897" max="16122" width="11.5546875" style="41"/>
    <col min="16123" max="16123" width="21.33203125" style="41" customWidth="1"/>
    <col min="16124" max="16125" width="7" style="41" customWidth="1"/>
    <col min="16126" max="16133" width="6.6640625" style="41" customWidth="1"/>
    <col min="16134" max="16135" width="9.6640625" style="41" customWidth="1"/>
    <col min="16136" max="16147" width="6.6640625" style="41" customWidth="1"/>
    <col min="16148" max="16152" width="5.6640625" style="41" customWidth="1"/>
    <col min="16153" max="16384" width="11.5546875" style="41"/>
  </cols>
  <sheetData>
    <row r="1" spans="1:31" ht="13.8" x14ac:dyDescent="0.25">
      <c r="A1" s="109" t="s">
        <v>275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31" ht="13.8" x14ac:dyDescent="0.25">
      <c r="A2" s="109" t="s">
        <v>270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31" ht="12" x14ac:dyDescent="0.25">
      <c r="A3" s="110" t="s">
        <v>170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31" ht="13.2" x14ac:dyDescent="0.2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</row>
    <row r="5" spans="1:31" ht="12.75" customHeight="1" x14ac:dyDescent="0.25">
      <c r="A5" s="114" t="s">
        <v>173</v>
      </c>
      <c r="B5" s="119" t="s">
        <v>174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</row>
    <row r="6" spans="1:31" ht="20.100000000000001" customHeight="1" x14ac:dyDescent="0.2">
      <c r="A6" s="118"/>
      <c r="B6" s="121" t="s">
        <v>2</v>
      </c>
      <c r="C6" s="122"/>
      <c r="D6" s="114" t="s">
        <v>147</v>
      </c>
      <c r="E6" s="114"/>
      <c r="F6" s="116" t="s">
        <v>149</v>
      </c>
      <c r="G6" s="116"/>
      <c r="H6" s="116" t="s">
        <v>135</v>
      </c>
      <c r="I6" s="116"/>
      <c r="J6" s="116" t="s">
        <v>150</v>
      </c>
      <c r="K6" s="116"/>
      <c r="L6" s="116" t="s">
        <v>58</v>
      </c>
      <c r="M6" s="116"/>
      <c r="N6" s="116" t="s">
        <v>54</v>
      </c>
      <c r="O6" s="116"/>
      <c r="P6" s="116" t="s">
        <v>151</v>
      </c>
      <c r="Q6" s="116"/>
      <c r="R6" s="116" t="s">
        <v>159</v>
      </c>
      <c r="S6" s="116"/>
      <c r="T6" s="114" t="s">
        <v>107</v>
      </c>
      <c r="U6" s="114"/>
      <c r="V6" s="116" t="s">
        <v>83</v>
      </c>
      <c r="W6" s="116"/>
      <c r="X6" s="116" t="s">
        <v>176</v>
      </c>
      <c r="Y6" s="116"/>
      <c r="Z6" s="47"/>
      <c r="AA6" s="47"/>
    </row>
    <row r="7" spans="1:31" ht="20.100000000000001" customHeight="1" x14ac:dyDescent="0.2">
      <c r="A7" s="115"/>
      <c r="B7" s="123"/>
      <c r="C7" s="124"/>
      <c r="D7" s="115"/>
      <c r="E7" s="115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5"/>
      <c r="U7" s="115"/>
      <c r="V7" s="117"/>
      <c r="W7" s="117"/>
      <c r="X7" s="117"/>
      <c r="Y7" s="117"/>
      <c r="Z7" s="47"/>
      <c r="AA7" s="47"/>
      <c r="AC7" s="41" t="s">
        <v>265</v>
      </c>
    </row>
    <row r="8" spans="1:31" ht="12.9" customHeight="1" x14ac:dyDescent="0.25">
      <c r="A8" s="81"/>
      <c r="B8" s="82" t="s">
        <v>19</v>
      </c>
      <c r="C8" s="78" t="s">
        <v>20</v>
      </c>
      <c r="D8" s="77" t="s">
        <v>19</v>
      </c>
      <c r="E8" s="77" t="s">
        <v>20</v>
      </c>
      <c r="F8" s="77" t="s">
        <v>19</v>
      </c>
      <c r="G8" s="77" t="s">
        <v>20</v>
      </c>
      <c r="H8" s="77" t="s">
        <v>19</v>
      </c>
      <c r="I8" s="77" t="s">
        <v>20</v>
      </c>
      <c r="J8" s="77" t="s">
        <v>177</v>
      </c>
      <c r="K8" s="77" t="s">
        <v>20</v>
      </c>
      <c r="L8" s="77" t="s">
        <v>19</v>
      </c>
      <c r="M8" s="77" t="s">
        <v>20</v>
      </c>
      <c r="N8" s="77" t="s">
        <v>19</v>
      </c>
      <c r="O8" s="77" t="s">
        <v>20</v>
      </c>
      <c r="P8" s="77" t="s">
        <v>19</v>
      </c>
      <c r="Q8" s="77" t="s">
        <v>20</v>
      </c>
      <c r="R8" s="77" t="s">
        <v>19</v>
      </c>
      <c r="S8" s="77" t="s">
        <v>20</v>
      </c>
      <c r="T8" s="77" t="s">
        <v>19</v>
      </c>
      <c r="U8" s="77" t="s">
        <v>20</v>
      </c>
      <c r="V8" s="77" t="s">
        <v>19</v>
      </c>
      <c r="W8" s="77" t="s">
        <v>20</v>
      </c>
      <c r="X8" s="77" t="s">
        <v>19</v>
      </c>
      <c r="Y8" s="77" t="s">
        <v>20</v>
      </c>
      <c r="Z8" s="47"/>
      <c r="AA8" s="47"/>
    </row>
    <row r="9" spans="1:31" s="45" customFormat="1" ht="12.9" customHeight="1" x14ac:dyDescent="0.25">
      <c r="A9" s="83" t="s">
        <v>178</v>
      </c>
      <c r="B9" s="82">
        <f>SUM(B10+B31+B47+B56+B67+B79+B91+B98)</f>
        <v>6215</v>
      </c>
      <c r="C9" s="84">
        <f t="shared" ref="C9:C40" si="0">SUM(B9/AE9*100000)</f>
        <v>256.5481701696603</v>
      </c>
      <c r="D9" s="78">
        <f>SUM(D10+D31+D47+D56+D67+D79+D91+D98)</f>
        <v>1618</v>
      </c>
      <c r="E9" s="84">
        <f t="shared" ref="E9:E40" si="1">SUM(D9/AE9*100000)</f>
        <v>66.789209868786855</v>
      </c>
      <c r="F9" s="78">
        <f>SUM(F10+F31+F47+F56+F67+F79+F91+F98)</f>
        <v>1337</v>
      </c>
      <c r="G9" s="84">
        <f t="shared" ref="G9:G40" si="2">SUM(F9/AE9*100000)</f>
        <v>55.189847709868999</v>
      </c>
      <c r="H9" s="78">
        <f>SUM(H10+H31+H47+H56+H67+H79+H91+H98)</f>
        <v>605</v>
      </c>
      <c r="I9" s="84">
        <f t="shared" ref="I9:I40" si="3">SUM(H9/AE9*100000)</f>
        <v>24.973715680232417</v>
      </c>
      <c r="J9" s="78">
        <f>SUM(J10+J31+J47+J56+J67+J79+J91+J98)</f>
        <v>597</v>
      </c>
      <c r="K9" s="84">
        <f t="shared" ref="K9:K40" si="4">SUM(J9/AE9*100000)</f>
        <v>24.643484729088847</v>
      </c>
      <c r="L9" s="78">
        <f>SUM(L10+L31+L47+L56+L67+L79+L91+L98)</f>
        <v>303</v>
      </c>
      <c r="M9" s="84">
        <f t="shared" ref="M9:M40" si="5">SUM(L9/AE9*100000)</f>
        <v>12.507497274562681</v>
      </c>
      <c r="N9" s="78">
        <f>SUM(N10+N31+N47+N56+N67+N79+N91+N98)</f>
        <v>261</v>
      </c>
      <c r="O9" s="84">
        <f t="shared" ref="O9:O40" si="6">SUM(N9/AE9*100000)</f>
        <v>10.773784781058943</v>
      </c>
      <c r="P9" s="78">
        <f>SUM(P10+P31+P47+P56+P67+P79+P91+P98)</f>
        <v>207</v>
      </c>
      <c r="Q9" s="84">
        <f t="shared" ref="Q9:Q40" si="7">SUM(P9/AE9*100000)</f>
        <v>8.5447258608398506</v>
      </c>
      <c r="R9" s="78">
        <f>SUM(R10+R31+R47+R56+R67+R79+R91+R98)</f>
        <v>137</v>
      </c>
      <c r="S9" s="84">
        <f t="shared" ref="S9:S40" si="8">SUM(R9/AE9*100000)</f>
        <v>5.6552050383336221</v>
      </c>
      <c r="T9" s="78">
        <f>SUM(T10+T31+T47+T56+T67+T79+T91+T98)</f>
        <v>134</v>
      </c>
      <c r="U9" s="84">
        <f t="shared" ref="U9:U40" si="9">SUM(T9/AE9*100000)</f>
        <v>5.5313684316547826</v>
      </c>
      <c r="V9" s="78">
        <f>SUM(V10+V31+V47+V56+V67+V79+V91+V98)</f>
        <v>97</v>
      </c>
      <c r="W9" s="84">
        <f t="shared" ref="W9:W40" si="10">SUM(V9/AE9*100000)</f>
        <v>4.0040502826157764</v>
      </c>
      <c r="X9" s="78">
        <f>SUM(X10+X31+X47+X56+X67+X79+X91+X98)</f>
        <v>919</v>
      </c>
      <c r="Y9" s="84">
        <f t="shared" ref="Y9:Y40" si="11">SUM(X9/AE9*100000)</f>
        <v>37.935280512617503</v>
      </c>
      <c r="Z9" s="75"/>
      <c r="AA9" s="75"/>
      <c r="AC9" s="45" t="s">
        <v>178</v>
      </c>
      <c r="AE9" s="51">
        <v>2422547</v>
      </c>
    </row>
    <row r="10" spans="1:31" s="45" customFormat="1" ht="12.9" customHeight="1" x14ac:dyDescent="0.25">
      <c r="A10" s="83" t="s">
        <v>179</v>
      </c>
      <c r="B10" s="85">
        <f>SUM(D10+F10+H10+J10+L10+N10+P10+R10+T10+V10+X10)</f>
        <v>2716</v>
      </c>
      <c r="C10" s="84">
        <f t="shared" si="0"/>
        <v>335.63557588811818</v>
      </c>
      <c r="D10" s="78">
        <f>SUM(D11:D30)</f>
        <v>734</v>
      </c>
      <c r="E10" s="84">
        <f t="shared" si="1"/>
        <v>90.705637960927376</v>
      </c>
      <c r="F10" s="78">
        <f>SUM(F11:F30)</f>
        <v>633</v>
      </c>
      <c r="G10" s="84">
        <f t="shared" si="2"/>
        <v>78.224344454042267</v>
      </c>
      <c r="H10" s="78">
        <f>SUM(H11:H30)</f>
        <v>254</v>
      </c>
      <c r="I10" s="84">
        <f t="shared" si="3"/>
        <v>31.388599512364515</v>
      </c>
      <c r="J10" s="78">
        <f>SUM(J11:J30)</f>
        <v>209</v>
      </c>
      <c r="K10" s="84">
        <f t="shared" si="4"/>
        <v>25.827627157811747</v>
      </c>
      <c r="L10" s="78">
        <f>SUM(L11:L30)</f>
        <v>139</v>
      </c>
      <c r="M10" s="84">
        <f t="shared" si="5"/>
        <v>17.177225717396325</v>
      </c>
      <c r="N10" s="78">
        <f>SUM(N11:N30)</f>
        <v>109</v>
      </c>
      <c r="O10" s="84">
        <f t="shared" si="6"/>
        <v>13.46991081436115</v>
      </c>
      <c r="P10" s="78">
        <f>SUM(P11:P30)</f>
        <v>74</v>
      </c>
      <c r="Q10" s="84">
        <f t="shared" si="7"/>
        <v>9.1447100941534405</v>
      </c>
      <c r="R10" s="78">
        <f>SUM(R11:R30)</f>
        <v>71</v>
      </c>
      <c r="S10" s="84">
        <f t="shared" si="8"/>
        <v>8.7739786038499226</v>
      </c>
      <c r="T10" s="78">
        <f>SUM(T11:T30)</f>
        <v>68</v>
      </c>
      <c r="U10" s="84">
        <f t="shared" si="9"/>
        <v>8.4032471135464046</v>
      </c>
      <c r="V10" s="78">
        <f>SUM(V11:V30)</f>
        <v>48</v>
      </c>
      <c r="W10" s="84">
        <f t="shared" si="10"/>
        <v>5.931703844856286</v>
      </c>
      <c r="X10" s="78">
        <f>SUM(X11:X30)</f>
        <v>377</v>
      </c>
      <c r="Y10" s="84">
        <f t="shared" si="11"/>
        <v>46.588590614808744</v>
      </c>
      <c r="Z10" s="75"/>
      <c r="AA10" s="75"/>
      <c r="AC10" s="45" t="s">
        <v>179</v>
      </c>
      <c r="AE10" s="51">
        <v>809211</v>
      </c>
    </row>
    <row r="11" spans="1:31" ht="12.9" customHeight="1" x14ac:dyDescent="0.25">
      <c r="A11" s="81" t="s">
        <v>179</v>
      </c>
      <c r="B11" s="85">
        <f t="shared" ref="B11:B74" si="12">SUM(D11+F11+H11+J11+L11+N11+P11+R11+T11+V11+X11)</f>
        <v>901</v>
      </c>
      <c r="C11" s="84">
        <f t="shared" si="0"/>
        <v>529.25281954887214</v>
      </c>
      <c r="D11" s="77">
        <v>243</v>
      </c>
      <c r="E11" s="87">
        <f t="shared" si="1"/>
        <v>142.73966165413535</v>
      </c>
      <c r="F11" s="77">
        <v>277</v>
      </c>
      <c r="G11" s="87">
        <f t="shared" si="2"/>
        <v>162.71146616541353</v>
      </c>
      <c r="H11" s="77">
        <v>73</v>
      </c>
      <c r="I11" s="87">
        <f t="shared" si="3"/>
        <v>42.880639097744364</v>
      </c>
      <c r="J11" s="77">
        <v>63</v>
      </c>
      <c r="K11" s="87">
        <f t="shared" si="4"/>
        <v>37.006578947368425</v>
      </c>
      <c r="L11" s="77">
        <v>48</v>
      </c>
      <c r="M11" s="87">
        <f t="shared" si="5"/>
        <v>28.195488721804512</v>
      </c>
      <c r="N11" s="77">
        <v>25</v>
      </c>
      <c r="O11" s="87">
        <f t="shared" si="6"/>
        <v>14.685150375939848</v>
      </c>
      <c r="P11" s="77">
        <v>19</v>
      </c>
      <c r="Q11" s="87">
        <f t="shared" si="7"/>
        <v>11.160714285714285</v>
      </c>
      <c r="R11" s="77">
        <v>20</v>
      </c>
      <c r="S11" s="87">
        <f t="shared" si="8"/>
        <v>11.748120300751879</v>
      </c>
      <c r="T11" s="77">
        <v>20</v>
      </c>
      <c r="U11" s="87">
        <f t="shared" si="9"/>
        <v>11.748120300751879</v>
      </c>
      <c r="V11" s="88">
        <v>14</v>
      </c>
      <c r="W11" s="87">
        <f t="shared" si="10"/>
        <v>8.223684210526315</v>
      </c>
      <c r="X11" s="77">
        <v>99</v>
      </c>
      <c r="Y11" s="87">
        <f t="shared" si="11"/>
        <v>58.153195488721806</v>
      </c>
      <c r="Z11" s="89"/>
      <c r="AA11" s="89"/>
      <c r="AC11" s="41" t="s">
        <v>180</v>
      </c>
      <c r="AE11" s="90">
        <v>170240</v>
      </c>
    </row>
    <row r="12" spans="1:31" ht="12.9" customHeight="1" x14ac:dyDescent="0.25">
      <c r="A12" s="81" t="s">
        <v>181</v>
      </c>
      <c r="B12" s="85">
        <f t="shared" si="12"/>
        <v>131</v>
      </c>
      <c r="C12" s="84">
        <f t="shared" si="0"/>
        <v>383.16417561203895</v>
      </c>
      <c r="D12" s="77">
        <v>29</v>
      </c>
      <c r="E12" s="87">
        <f t="shared" si="1"/>
        <v>84.822603761443744</v>
      </c>
      <c r="F12" s="77">
        <v>31</v>
      </c>
      <c r="G12" s="87">
        <f t="shared" si="2"/>
        <v>90.67243850361227</v>
      </c>
      <c r="H12" s="77">
        <v>18</v>
      </c>
      <c r="I12" s="87">
        <f t="shared" si="3"/>
        <v>52.648512679516806</v>
      </c>
      <c r="J12" s="77">
        <v>9</v>
      </c>
      <c r="K12" s="87">
        <f t="shared" si="4"/>
        <v>26.324256339758403</v>
      </c>
      <c r="L12" s="77">
        <v>7</v>
      </c>
      <c r="M12" s="87">
        <f t="shared" si="5"/>
        <v>20.474421597589867</v>
      </c>
      <c r="N12" s="77">
        <v>5</v>
      </c>
      <c r="O12" s="87">
        <f t="shared" si="6"/>
        <v>14.624586855421335</v>
      </c>
      <c r="P12" s="77">
        <v>5</v>
      </c>
      <c r="Q12" s="87">
        <f t="shared" si="7"/>
        <v>14.624586855421335</v>
      </c>
      <c r="R12" s="77">
        <v>2</v>
      </c>
      <c r="S12" s="87">
        <f t="shared" si="8"/>
        <v>5.8498347421685333</v>
      </c>
      <c r="T12" s="77">
        <v>2</v>
      </c>
      <c r="U12" s="87">
        <f t="shared" si="9"/>
        <v>5.8498347421685333</v>
      </c>
      <c r="V12" s="88">
        <v>3</v>
      </c>
      <c r="W12" s="87">
        <f t="shared" si="10"/>
        <v>8.7747521132528004</v>
      </c>
      <c r="X12" s="77">
        <v>20</v>
      </c>
      <c r="Y12" s="87">
        <f t="shared" si="11"/>
        <v>58.498347421685338</v>
      </c>
      <c r="Z12" s="89"/>
      <c r="AA12" s="89"/>
      <c r="AC12" s="41" t="s">
        <v>181</v>
      </c>
      <c r="AE12" s="90">
        <v>34189</v>
      </c>
    </row>
    <row r="13" spans="1:31" ht="12.9" customHeight="1" x14ac:dyDescent="0.25">
      <c r="A13" s="81" t="s">
        <v>182</v>
      </c>
      <c r="B13" s="85">
        <f t="shared" si="12"/>
        <v>295</v>
      </c>
      <c r="C13" s="84">
        <f t="shared" si="0"/>
        <v>249.45036360561474</v>
      </c>
      <c r="D13" s="77">
        <v>75</v>
      </c>
      <c r="E13" s="87">
        <f t="shared" si="1"/>
        <v>63.419583967529171</v>
      </c>
      <c r="F13" s="77">
        <v>74</v>
      </c>
      <c r="G13" s="87">
        <f t="shared" si="2"/>
        <v>62.573989514628785</v>
      </c>
      <c r="H13" s="77">
        <v>26</v>
      </c>
      <c r="I13" s="87">
        <f t="shared" si="3"/>
        <v>21.985455775410113</v>
      </c>
      <c r="J13" s="77">
        <v>27</v>
      </c>
      <c r="K13" s="87">
        <f t="shared" si="4"/>
        <v>22.831050228310502</v>
      </c>
      <c r="L13" s="77">
        <v>16</v>
      </c>
      <c r="M13" s="87">
        <f t="shared" si="5"/>
        <v>13.529511246406225</v>
      </c>
      <c r="N13" s="77">
        <v>18</v>
      </c>
      <c r="O13" s="87">
        <f t="shared" si="6"/>
        <v>15.220700152207003</v>
      </c>
      <c r="P13" s="77">
        <v>10</v>
      </c>
      <c r="Q13" s="87">
        <f t="shared" si="7"/>
        <v>8.4559445290038902</v>
      </c>
      <c r="R13" s="77">
        <v>7</v>
      </c>
      <c r="S13" s="87">
        <f t="shared" si="8"/>
        <v>5.9191611703027229</v>
      </c>
      <c r="T13" s="77">
        <v>3</v>
      </c>
      <c r="U13" s="87">
        <f t="shared" si="9"/>
        <v>2.5367833587011668</v>
      </c>
      <c r="V13" s="88">
        <v>4</v>
      </c>
      <c r="W13" s="87">
        <f t="shared" si="10"/>
        <v>3.3823778116015562</v>
      </c>
      <c r="X13" s="77">
        <v>35</v>
      </c>
      <c r="Y13" s="87">
        <f t="shared" si="11"/>
        <v>29.595805851513614</v>
      </c>
      <c r="Z13" s="89"/>
      <c r="AA13" s="89"/>
      <c r="AC13" s="41" t="s">
        <v>182</v>
      </c>
      <c r="AE13" s="90">
        <v>118260</v>
      </c>
    </row>
    <row r="14" spans="1:31" ht="12.9" customHeight="1" x14ac:dyDescent="0.25">
      <c r="A14" s="81" t="s">
        <v>183</v>
      </c>
      <c r="B14" s="85">
        <f t="shared" si="12"/>
        <v>54</v>
      </c>
      <c r="C14" s="84">
        <f t="shared" si="0"/>
        <v>298.40848806366046</v>
      </c>
      <c r="D14" s="77">
        <v>21</v>
      </c>
      <c r="E14" s="87">
        <f t="shared" si="1"/>
        <v>116.04774535809018</v>
      </c>
      <c r="F14" s="77">
        <v>11</v>
      </c>
      <c r="G14" s="87">
        <f t="shared" si="2"/>
        <v>60.786914235190103</v>
      </c>
      <c r="H14" s="77">
        <v>5</v>
      </c>
      <c r="I14" s="87">
        <f t="shared" si="3"/>
        <v>27.630415561450047</v>
      </c>
      <c r="J14" s="77">
        <v>2</v>
      </c>
      <c r="K14" s="87">
        <f t="shared" si="4"/>
        <v>11.052166224580017</v>
      </c>
      <c r="L14" s="77">
        <v>2</v>
      </c>
      <c r="M14" s="87">
        <f t="shared" si="5"/>
        <v>11.052166224580017</v>
      </c>
      <c r="N14" s="77">
        <v>2</v>
      </c>
      <c r="O14" s="87">
        <f t="shared" si="6"/>
        <v>11.052166224580017</v>
      </c>
      <c r="P14" s="77">
        <v>0</v>
      </c>
      <c r="Q14" s="87">
        <f t="shared" si="7"/>
        <v>0</v>
      </c>
      <c r="R14" s="77">
        <v>1</v>
      </c>
      <c r="S14" s="87">
        <f t="shared" si="8"/>
        <v>5.5260831122900083</v>
      </c>
      <c r="T14" s="77">
        <v>2</v>
      </c>
      <c r="U14" s="87">
        <f t="shared" si="9"/>
        <v>11.052166224580017</v>
      </c>
      <c r="V14" s="88">
        <v>0</v>
      </c>
      <c r="W14" s="87">
        <f t="shared" si="10"/>
        <v>0</v>
      </c>
      <c r="X14" s="77">
        <v>8</v>
      </c>
      <c r="Y14" s="87">
        <f t="shared" si="11"/>
        <v>44.208664898320066</v>
      </c>
      <c r="Z14" s="89"/>
      <c r="AA14" s="89"/>
      <c r="AC14" s="41" t="s">
        <v>183</v>
      </c>
      <c r="AE14" s="90">
        <v>18096</v>
      </c>
    </row>
    <row r="15" spans="1:31" ht="12.9" customHeight="1" x14ac:dyDescent="0.25">
      <c r="A15" s="81" t="s">
        <v>184</v>
      </c>
      <c r="B15" s="85">
        <f t="shared" si="12"/>
        <v>13</v>
      </c>
      <c r="C15" s="84">
        <f t="shared" si="0"/>
        <v>148.13126709206927</v>
      </c>
      <c r="D15" s="77">
        <v>1</v>
      </c>
      <c r="E15" s="87">
        <f t="shared" si="1"/>
        <v>11.394712853236099</v>
      </c>
      <c r="F15" s="77">
        <v>2</v>
      </c>
      <c r="G15" s="87">
        <f t="shared" si="2"/>
        <v>22.789425706472198</v>
      </c>
      <c r="H15" s="77">
        <v>2</v>
      </c>
      <c r="I15" s="87">
        <f t="shared" si="3"/>
        <v>22.789425706472198</v>
      </c>
      <c r="J15" s="77">
        <v>0</v>
      </c>
      <c r="K15" s="87">
        <f t="shared" si="4"/>
        <v>0</v>
      </c>
      <c r="L15" s="77">
        <v>0</v>
      </c>
      <c r="M15" s="87">
        <f t="shared" si="5"/>
        <v>0</v>
      </c>
      <c r="N15" s="77">
        <v>3</v>
      </c>
      <c r="O15" s="87">
        <f t="shared" si="6"/>
        <v>34.184138559708295</v>
      </c>
      <c r="P15" s="77">
        <v>0</v>
      </c>
      <c r="Q15" s="87">
        <f t="shared" si="7"/>
        <v>0</v>
      </c>
      <c r="R15" s="77">
        <v>0</v>
      </c>
      <c r="S15" s="87">
        <f t="shared" si="8"/>
        <v>0</v>
      </c>
      <c r="T15" s="77">
        <v>0</v>
      </c>
      <c r="U15" s="87">
        <f t="shared" si="9"/>
        <v>0</v>
      </c>
      <c r="V15" s="88">
        <v>0</v>
      </c>
      <c r="W15" s="87">
        <f t="shared" si="10"/>
        <v>0</v>
      </c>
      <c r="X15" s="77">
        <v>5</v>
      </c>
      <c r="Y15" s="87">
        <f t="shared" si="11"/>
        <v>56.973564266180489</v>
      </c>
      <c r="Z15" s="89"/>
      <c r="AA15" s="89"/>
      <c r="AC15" s="41" t="s">
        <v>184</v>
      </c>
      <c r="AE15" s="90">
        <v>8776</v>
      </c>
    </row>
    <row r="16" spans="1:31" ht="12.9" customHeight="1" x14ac:dyDescent="0.25">
      <c r="A16" s="81" t="s">
        <v>185</v>
      </c>
      <c r="B16" s="85">
        <f t="shared" si="12"/>
        <v>59</v>
      </c>
      <c r="C16" s="84">
        <f t="shared" si="0"/>
        <v>193.34119806003409</v>
      </c>
      <c r="D16" s="77">
        <v>18</v>
      </c>
      <c r="E16" s="87">
        <f t="shared" si="1"/>
        <v>58.985450255603617</v>
      </c>
      <c r="F16" s="77">
        <v>9</v>
      </c>
      <c r="G16" s="87">
        <f t="shared" si="2"/>
        <v>29.492725127801808</v>
      </c>
      <c r="H16" s="77">
        <v>4</v>
      </c>
      <c r="I16" s="87">
        <f t="shared" si="3"/>
        <v>13.107877834578582</v>
      </c>
      <c r="J16" s="77">
        <v>3</v>
      </c>
      <c r="K16" s="87">
        <f t="shared" si="4"/>
        <v>9.8309083759339355</v>
      </c>
      <c r="L16" s="77">
        <v>1</v>
      </c>
      <c r="M16" s="87">
        <f t="shared" si="5"/>
        <v>3.2769694586446456</v>
      </c>
      <c r="N16" s="77">
        <v>5</v>
      </c>
      <c r="O16" s="87">
        <f t="shared" si="6"/>
        <v>16.384847293223228</v>
      </c>
      <c r="P16" s="77">
        <v>2</v>
      </c>
      <c r="Q16" s="87">
        <f t="shared" si="7"/>
        <v>6.5539389172892912</v>
      </c>
      <c r="R16" s="77">
        <v>4</v>
      </c>
      <c r="S16" s="87">
        <f t="shared" si="8"/>
        <v>13.107877834578582</v>
      </c>
      <c r="T16" s="77">
        <v>2</v>
      </c>
      <c r="U16" s="87">
        <f t="shared" si="9"/>
        <v>6.5539389172892912</v>
      </c>
      <c r="V16" s="88">
        <v>1</v>
      </c>
      <c r="W16" s="87">
        <f t="shared" si="10"/>
        <v>3.2769694586446456</v>
      </c>
      <c r="X16" s="77">
        <v>10</v>
      </c>
      <c r="Y16" s="87">
        <f t="shared" si="11"/>
        <v>32.769694586446455</v>
      </c>
      <c r="Z16" s="89"/>
      <c r="AA16" s="89"/>
      <c r="AC16" s="41" t="s">
        <v>185</v>
      </c>
      <c r="AE16" s="90">
        <v>30516</v>
      </c>
    </row>
    <row r="17" spans="1:31" ht="12.9" customHeight="1" x14ac:dyDescent="0.25">
      <c r="A17" s="81" t="s">
        <v>186</v>
      </c>
      <c r="B17" s="85">
        <f t="shared" si="12"/>
        <v>48</v>
      </c>
      <c r="C17" s="84">
        <f t="shared" si="0"/>
        <v>327.39922242684673</v>
      </c>
      <c r="D17" s="77">
        <v>13</v>
      </c>
      <c r="E17" s="87">
        <f t="shared" si="1"/>
        <v>88.67062274060433</v>
      </c>
      <c r="F17" s="77">
        <v>6</v>
      </c>
      <c r="G17" s="87">
        <f t="shared" si="2"/>
        <v>40.924902803355842</v>
      </c>
      <c r="H17" s="77">
        <v>6</v>
      </c>
      <c r="I17" s="87">
        <f t="shared" si="3"/>
        <v>40.924902803355842</v>
      </c>
      <c r="J17" s="77">
        <v>4</v>
      </c>
      <c r="K17" s="87">
        <f t="shared" si="4"/>
        <v>27.28326853557056</v>
      </c>
      <c r="L17" s="77">
        <v>3</v>
      </c>
      <c r="M17" s="87">
        <f t="shared" si="5"/>
        <v>20.462451401677921</v>
      </c>
      <c r="N17" s="77">
        <v>1</v>
      </c>
      <c r="O17" s="87">
        <f t="shared" si="6"/>
        <v>6.82081713389264</v>
      </c>
      <c r="P17" s="77">
        <v>0</v>
      </c>
      <c r="Q17" s="87">
        <f t="shared" si="7"/>
        <v>0</v>
      </c>
      <c r="R17" s="77">
        <v>0</v>
      </c>
      <c r="S17" s="87">
        <f t="shared" si="8"/>
        <v>0</v>
      </c>
      <c r="T17" s="77">
        <v>0</v>
      </c>
      <c r="U17" s="87">
        <f t="shared" si="9"/>
        <v>0</v>
      </c>
      <c r="V17" s="88">
        <v>1</v>
      </c>
      <c r="W17" s="87">
        <f t="shared" si="10"/>
        <v>6.82081713389264</v>
      </c>
      <c r="X17" s="77">
        <v>14</v>
      </c>
      <c r="Y17" s="87">
        <f t="shared" si="11"/>
        <v>95.491439874496962</v>
      </c>
      <c r="Z17" s="89"/>
      <c r="AA17" s="89"/>
      <c r="AC17" s="41" t="s">
        <v>186</v>
      </c>
      <c r="AE17" s="90">
        <v>14661</v>
      </c>
    </row>
    <row r="18" spans="1:31" ht="12.9" customHeight="1" x14ac:dyDescent="0.25">
      <c r="A18" s="81" t="s">
        <v>187</v>
      </c>
      <c r="B18" s="85">
        <f t="shared" si="12"/>
        <v>195</v>
      </c>
      <c r="C18" s="84">
        <f t="shared" si="0"/>
        <v>287.91212036203103</v>
      </c>
      <c r="D18" s="77">
        <v>46</v>
      </c>
      <c r="E18" s="87">
        <f t="shared" si="1"/>
        <v>67.917730957197065</v>
      </c>
      <c r="F18" s="77">
        <v>33</v>
      </c>
      <c r="G18" s="87">
        <f t="shared" si="2"/>
        <v>48.723589599728328</v>
      </c>
      <c r="H18" s="77">
        <v>21</v>
      </c>
      <c r="I18" s="87">
        <f t="shared" si="3"/>
        <v>31.00592065437257</v>
      </c>
      <c r="J18" s="77">
        <v>19</v>
      </c>
      <c r="K18" s="87">
        <f t="shared" si="4"/>
        <v>28.052975830146611</v>
      </c>
      <c r="L18" s="77">
        <v>7</v>
      </c>
      <c r="M18" s="87">
        <f t="shared" si="5"/>
        <v>10.335306884790857</v>
      </c>
      <c r="N18" s="77">
        <v>7</v>
      </c>
      <c r="O18" s="87">
        <f t="shared" si="6"/>
        <v>10.335306884790857</v>
      </c>
      <c r="P18" s="77">
        <v>7</v>
      </c>
      <c r="Q18" s="87">
        <f t="shared" si="7"/>
        <v>10.335306884790857</v>
      </c>
      <c r="R18" s="77">
        <v>9</v>
      </c>
      <c r="S18" s="87">
        <f t="shared" si="8"/>
        <v>13.288251709016818</v>
      </c>
      <c r="T18" s="77">
        <v>10</v>
      </c>
      <c r="U18" s="87">
        <f t="shared" si="9"/>
        <v>14.764724121129797</v>
      </c>
      <c r="V18" s="88">
        <v>8</v>
      </c>
      <c r="W18" s="87">
        <f t="shared" si="10"/>
        <v>11.811779296903836</v>
      </c>
      <c r="X18" s="77">
        <v>28</v>
      </c>
      <c r="Y18" s="87">
        <f t="shared" si="11"/>
        <v>41.341227539163427</v>
      </c>
      <c r="Z18" s="89"/>
      <c r="AA18" s="89"/>
      <c r="AC18" s="41" t="s">
        <v>187</v>
      </c>
      <c r="AE18" s="90">
        <v>67729</v>
      </c>
    </row>
    <row r="19" spans="1:31" ht="12.9" customHeight="1" x14ac:dyDescent="0.25">
      <c r="A19" s="81" t="s">
        <v>188</v>
      </c>
      <c r="B19" s="85">
        <f t="shared" si="12"/>
        <v>83</v>
      </c>
      <c r="C19" s="84">
        <f t="shared" si="0"/>
        <v>288.2745207001945</v>
      </c>
      <c r="D19" s="77">
        <v>30</v>
      </c>
      <c r="E19" s="87">
        <f t="shared" si="1"/>
        <v>104.19560989163656</v>
      </c>
      <c r="F19" s="77">
        <v>22</v>
      </c>
      <c r="G19" s="87">
        <f t="shared" si="2"/>
        <v>76.41011392053349</v>
      </c>
      <c r="H19" s="77">
        <v>8</v>
      </c>
      <c r="I19" s="87">
        <f t="shared" si="3"/>
        <v>27.785495971103082</v>
      </c>
      <c r="J19" s="77">
        <v>2</v>
      </c>
      <c r="K19" s="87">
        <f t="shared" si="4"/>
        <v>6.9463739927757704</v>
      </c>
      <c r="L19" s="77">
        <v>3</v>
      </c>
      <c r="M19" s="87">
        <f t="shared" si="5"/>
        <v>10.419560989163656</v>
      </c>
      <c r="N19" s="77">
        <v>1</v>
      </c>
      <c r="O19" s="87">
        <f t="shared" si="6"/>
        <v>3.4731869963878852</v>
      </c>
      <c r="P19" s="77">
        <v>2</v>
      </c>
      <c r="Q19" s="87">
        <f t="shared" si="7"/>
        <v>6.9463739927757704</v>
      </c>
      <c r="R19" s="77">
        <v>2</v>
      </c>
      <c r="S19" s="87">
        <f t="shared" si="8"/>
        <v>6.9463739927757704</v>
      </c>
      <c r="T19" s="77">
        <v>3</v>
      </c>
      <c r="U19" s="87">
        <f t="shared" si="9"/>
        <v>10.419560989163656</v>
      </c>
      <c r="V19" s="88">
        <v>1</v>
      </c>
      <c r="W19" s="87">
        <f t="shared" si="10"/>
        <v>3.4731869963878852</v>
      </c>
      <c r="X19" s="77">
        <v>9</v>
      </c>
      <c r="Y19" s="87">
        <f t="shared" si="11"/>
        <v>31.258682967490966</v>
      </c>
      <c r="Z19" s="89"/>
      <c r="AA19" s="89"/>
      <c r="AC19" s="41" t="s">
        <v>188</v>
      </c>
      <c r="AE19" s="90">
        <v>28792</v>
      </c>
    </row>
    <row r="20" spans="1:31" ht="12.9" customHeight="1" x14ac:dyDescent="0.25">
      <c r="A20" s="81" t="s">
        <v>189</v>
      </c>
      <c r="B20" s="85">
        <f t="shared" si="12"/>
        <v>83</v>
      </c>
      <c r="C20" s="84">
        <f t="shared" si="0"/>
        <v>187.90183826858643</v>
      </c>
      <c r="D20" s="77">
        <v>24</v>
      </c>
      <c r="E20" s="87">
        <f t="shared" si="1"/>
        <v>54.333061668024989</v>
      </c>
      <c r="F20" s="77">
        <v>21</v>
      </c>
      <c r="G20" s="87">
        <f t="shared" si="2"/>
        <v>47.541428959521866</v>
      </c>
      <c r="H20" s="77">
        <v>6</v>
      </c>
      <c r="I20" s="87">
        <f t="shared" si="3"/>
        <v>13.583265417006247</v>
      </c>
      <c r="J20" s="77">
        <v>5</v>
      </c>
      <c r="K20" s="87">
        <f t="shared" si="4"/>
        <v>11.319387847505208</v>
      </c>
      <c r="L20" s="77">
        <v>1</v>
      </c>
      <c r="M20" s="87">
        <f t="shared" si="5"/>
        <v>2.2638775695010414</v>
      </c>
      <c r="N20" s="77">
        <v>3</v>
      </c>
      <c r="O20" s="87">
        <f t="shared" si="6"/>
        <v>6.7916327085031236</v>
      </c>
      <c r="P20" s="77">
        <v>4</v>
      </c>
      <c r="Q20" s="87">
        <f t="shared" si="7"/>
        <v>9.0555102780041654</v>
      </c>
      <c r="R20" s="77">
        <v>3</v>
      </c>
      <c r="S20" s="87">
        <f t="shared" si="8"/>
        <v>6.7916327085031236</v>
      </c>
      <c r="T20" s="77">
        <v>1</v>
      </c>
      <c r="U20" s="87">
        <f t="shared" si="9"/>
        <v>2.2638775695010414</v>
      </c>
      <c r="V20" s="88">
        <v>1</v>
      </c>
      <c r="W20" s="87">
        <f t="shared" si="10"/>
        <v>2.2638775695010414</v>
      </c>
      <c r="X20" s="77">
        <v>14</v>
      </c>
      <c r="Y20" s="87">
        <f t="shared" si="11"/>
        <v>31.69428597301458</v>
      </c>
      <c r="Z20" s="89"/>
      <c r="AA20" s="89"/>
      <c r="AC20" s="41" t="s">
        <v>189</v>
      </c>
      <c r="AE20" s="90">
        <v>44172</v>
      </c>
    </row>
    <row r="21" spans="1:31" ht="12.9" customHeight="1" x14ac:dyDescent="0.25">
      <c r="A21" s="81" t="s">
        <v>190</v>
      </c>
      <c r="B21" s="85">
        <f t="shared" si="12"/>
        <v>112</v>
      </c>
      <c r="C21" s="84">
        <f t="shared" si="0"/>
        <v>323.26031113804947</v>
      </c>
      <c r="D21" s="77">
        <v>22</v>
      </c>
      <c r="E21" s="87">
        <f t="shared" si="1"/>
        <v>63.497561116402572</v>
      </c>
      <c r="F21" s="77">
        <v>15</v>
      </c>
      <c r="G21" s="87">
        <f t="shared" si="2"/>
        <v>43.293791670274487</v>
      </c>
      <c r="H21" s="77">
        <v>11</v>
      </c>
      <c r="I21" s="87">
        <f t="shared" si="3"/>
        <v>31.748780558201286</v>
      </c>
      <c r="J21" s="77">
        <v>8</v>
      </c>
      <c r="K21" s="87">
        <f t="shared" si="4"/>
        <v>23.090022224146388</v>
      </c>
      <c r="L21" s="77">
        <v>6</v>
      </c>
      <c r="M21" s="87">
        <f t="shared" si="5"/>
        <v>17.317516668109793</v>
      </c>
      <c r="N21" s="77">
        <v>12</v>
      </c>
      <c r="O21" s="87">
        <f t="shared" si="6"/>
        <v>34.635033336219585</v>
      </c>
      <c r="P21" s="77">
        <v>3</v>
      </c>
      <c r="Q21" s="87">
        <f t="shared" si="7"/>
        <v>8.6587583340548964</v>
      </c>
      <c r="R21" s="77">
        <v>4</v>
      </c>
      <c r="S21" s="87">
        <f t="shared" si="8"/>
        <v>11.545011112073194</v>
      </c>
      <c r="T21" s="77">
        <v>4</v>
      </c>
      <c r="U21" s="87">
        <f t="shared" si="9"/>
        <v>11.545011112073194</v>
      </c>
      <c r="V21" s="88">
        <v>4</v>
      </c>
      <c r="W21" s="87">
        <f t="shared" si="10"/>
        <v>11.545011112073194</v>
      </c>
      <c r="X21" s="77">
        <v>23</v>
      </c>
      <c r="Y21" s="87">
        <f t="shared" si="11"/>
        <v>66.383813894420868</v>
      </c>
      <c r="Z21" s="89"/>
      <c r="AA21" s="89"/>
      <c r="AC21" s="41" t="s">
        <v>190</v>
      </c>
      <c r="AE21" s="90">
        <v>34647</v>
      </c>
    </row>
    <row r="22" spans="1:31" ht="12.9" customHeight="1" x14ac:dyDescent="0.25">
      <c r="A22" s="81" t="s">
        <v>191</v>
      </c>
      <c r="B22" s="85">
        <f t="shared" si="12"/>
        <v>29</v>
      </c>
      <c r="C22" s="84">
        <f t="shared" si="0"/>
        <v>281.55339805825241</v>
      </c>
      <c r="D22" s="77">
        <v>9</v>
      </c>
      <c r="E22" s="87">
        <f t="shared" si="1"/>
        <v>87.378640776699029</v>
      </c>
      <c r="F22" s="77">
        <v>7</v>
      </c>
      <c r="G22" s="87">
        <f t="shared" si="2"/>
        <v>67.961165048543691</v>
      </c>
      <c r="H22" s="77">
        <v>3</v>
      </c>
      <c r="I22" s="87">
        <f t="shared" si="3"/>
        <v>29.126213592233011</v>
      </c>
      <c r="J22" s="77">
        <v>2</v>
      </c>
      <c r="K22" s="87">
        <f t="shared" si="4"/>
        <v>19.417475728155342</v>
      </c>
      <c r="L22" s="77">
        <v>1</v>
      </c>
      <c r="M22" s="87">
        <f t="shared" si="5"/>
        <v>9.7087378640776709</v>
      </c>
      <c r="N22" s="77">
        <v>2</v>
      </c>
      <c r="O22" s="87">
        <f t="shared" si="6"/>
        <v>19.417475728155342</v>
      </c>
      <c r="P22" s="77">
        <v>0</v>
      </c>
      <c r="Q22" s="87">
        <f t="shared" si="7"/>
        <v>0</v>
      </c>
      <c r="R22" s="77">
        <v>1</v>
      </c>
      <c r="S22" s="87">
        <f t="shared" si="8"/>
        <v>9.7087378640776709</v>
      </c>
      <c r="T22" s="77">
        <v>0</v>
      </c>
      <c r="U22" s="87">
        <f t="shared" si="9"/>
        <v>0</v>
      </c>
      <c r="V22" s="88">
        <v>1</v>
      </c>
      <c r="W22" s="87">
        <f t="shared" si="10"/>
        <v>9.7087378640776709</v>
      </c>
      <c r="X22" s="77">
        <v>3</v>
      </c>
      <c r="Y22" s="87">
        <f t="shared" si="11"/>
        <v>29.126213592233011</v>
      </c>
      <c r="Z22" s="89"/>
      <c r="AA22" s="89"/>
      <c r="AC22" s="41" t="s">
        <v>191</v>
      </c>
      <c r="AE22" s="90">
        <v>10300</v>
      </c>
    </row>
    <row r="23" spans="1:31" ht="12.9" customHeight="1" x14ac:dyDescent="0.25">
      <c r="A23" s="81" t="s">
        <v>192</v>
      </c>
      <c r="B23" s="85">
        <f t="shared" si="12"/>
        <v>96</v>
      </c>
      <c r="C23" s="84">
        <f t="shared" si="0"/>
        <v>228.51158030039753</v>
      </c>
      <c r="D23" s="77">
        <v>22</v>
      </c>
      <c r="E23" s="87">
        <f t="shared" si="1"/>
        <v>52.367237152174432</v>
      </c>
      <c r="F23" s="77">
        <v>29</v>
      </c>
      <c r="G23" s="87">
        <f t="shared" si="2"/>
        <v>69.02953988241174</v>
      </c>
      <c r="H23" s="77">
        <v>7</v>
      </c>
      <c r="I23" s="87">
        <f t="shared" si="3"/>
        <v>16.662302730237318</v>
      </c>
      <c r="J23" s="77">
        <v>2</v>
      </c>
      <c r="K23" s="87">
        <f t="shared" si="4"/>
        <v>4.7606579229249482</v>
      </c>
      <c r="L23" s="77">
        <v>4</v>
      </c>
      <c r="M23" s="87">
        <f t="shared" si="5"/>
        <v>9.5213158458498963</v>
      </c>
      <c r="N23" s="77">
        <v>4</v>
      </c>
      <c r="O23" s="87">
        <f t="shared" si="6"/>
        <v>9.5213158458498963</v>
      </c>
      <c r="P23" s="77">
        <v>5</v>
      </c>
      <c r="Q23" s="87">
        <f t="shared" si="7"/>
        <v>11.901644807312371</v>
      </c>
      <c r="R23" s="77">
        <v>1</v>
      </c>
      <c r="S23" s="87">
        <f t="shared" si="8"/>
        <v>2.3803289614624741</v>
      </c>
      <c r="T23" s="77">
        <v>4</v>
      </c>
      <c r="U23" s="87">
        <f t="shared" si="9"/>
        <v>9.5213158458498963</v>
      </c>
      <c r="V23" s="88">
        <v>1</v>
      </c>
      <c r="W23" s="87">
        <f t="shared" si="10"/>
        <v>2.3803289614624741</v>
      </c>
      <c r="X23" s="77">
        <v>17</v>
      </c>
      <c r="Y23" s="87">
        <f t="shared" si="11"/>
        <v>40.46559234486206</v>
      </c>
      <c r="Z23" s="89"/>
      <c r="AA23" s="89"/>
      <c r="AC23" s="41" t="s">
        <v>192</v>
      </c>
      <c r="AE23" s="90">
        <v>42011</v>
      </c>
    </row>
    <row r="24" spans="1:31" ht="12.9" customHeight="1" x14ac:dyDescent="0.25">
      <c r="A24" s="81" t="s">
        <v>193</v>
      </c>
      <c r="B24" s="85">
        <f t="shared" si="12"/>
        <v>101</v>
      </c>
      <c r="C24" s="84">
        <f t="shared" si="0"/>
        <v>323.33450715497645</v>
      </c>
      <c r="D24" s="77">
        <v>22</v>
      </c>
      <c r="E24" s="87">
        <f t="shared" si="1"/>
        <v>70.429298588212689</v>
      </c>
      <c r="F24" s="77">
        <v>22</v>
      </c>
      <c r="G24" s="87">
        <f t="shared" si="2"/>
        <v>70.429298588212689</v>
      </c>
      <c r="H24" s="77">
        <v>8</v>
      </c>
      <c r="I24" s="87">
        <f t="shared" si="3"/>
        <v>25.610654032077345</v>
      </c>
      <c r="J24" s="77">
        <v>8</v>
      </c>
      <c r="K24" s="87">
        <f t="shared" si="4"/>
        <v>25.610654032077345</v>
      </c>
      <c r="L24" s="77">
        <v>9</v>
      </c>
      <c r="M24" s="87">
        <f t="shared" si="5"/>
        <v>28.811985786087011</v>
      </c>
      <c r="N24" s="77">
        <v>5</v>
      </c>
      <c r="O24" s="87">
        <f t="shared" si="6"/>
        <v>16.00665877004834</v>
      </c>
      <c r="P24" s="77">
        <v>3</v>
      </c>
      <c r="Q24" s="87">
        <f t="shared" si="7"/>
        <v>9.6039952620290041</v>
      </c>
      <c r="R24" s="77">
        <v>4</v>
      </c>
      <c r="S24" s="87">
        <f t="shared" si="8"/>
        <v>12.805327016038673</v>
      </c>
      <c r="T24" s="77">
        <v>1</v>
      </c>
      <c r="U24" s="87">
        <f t="shared" si="9"/>
        <v>3.2013317540096682</v>
      </c>
      <c r="V24" s="88">
        <v>2</v>
      </c>
      <c r="W24" s="87">
        <f t="shared" si="10"/>
        <v>6.4026635080193364</v>
      </c>
      <c r="X24" s="77">
        <v>17</v>
      </c>
      <c r="Y24" s="87">
        <f t="shared" si="11"/>
        <v>54.422639818164356</v>
      </c>
      <c r="Z24" s="89"/>
      <c r="AA24" s="89"/>
      <c r="AC24" s="41" t="s">
        <v>193</v>
      </c>
      <c r="AE24" s="90">
        <v>31237</v>
      </c>
    </row>
    <row r="25" spans="1:31" ht="12.9" customHeight="1" x14ac:dyDescent="0.25">
      <c r="A25" s="81" t="s">
        <v>194</v>
      </c>
      <c r="B25" s="85">
        <f t="shared" si="12"/>
        <v>105</v>
      </c>
      <c r="C25" s="84">
        <f t="shared" si="0"/>
        <v>330.66700258235187</v>
      </c>
      <c r="D25" s="77">
        <v>31</v>
      </c>
      <c r="E25" s="87">
        <f t="shared" si="1"/>
        <v>97.625496000503873</v>
      </c>
      <c r="F25" s="77">
        <v>15</v>
      </c>
      <c r="G25" s="87">
        <f t="shared" si="2"/>
        <v>47.238143226050262</v>
      </c>
      <c r="H25" s="77">
        <v>6</v>
      </c>
      <c r="I25" s="87">
        <f t="shared" si="3"/>
        <v>18.895257290420105</v>
      </c>
      <c r="J25" s="77">
        <v>14</v>
      </c>
      <c r="K25" s="87">
        <f t="shared" si="4"/>
        <v>44.088933677646907</v>
      </c>
      <c r="L25" s="77">
        <v>10</v>
      </c>
      <c r="M25" s="87">
        <f t="shared" si="5"/>
        <v>31.492095484033506</v>
      </c>
      <c r="N25" s="77">
        <v>5</v>
      </c>
      <c r="O25" s="87">
        <f t="shared" si="6"/>
        <v>15.746047742016753</v>
      </c>
      <c r="P25" s="77">
        <v>3</v>
      </c>
      <c r="Q25" s="87">
        <f t="shared" si="7"/>
        <v>9.4476286452100524</v>
      </c>
      <c r="R25" s="77">
        <v>2</v>
      </c>
      <c r="S25" s="87">
        <f t="shared" si="8"/>
        <v>6.2984190968067022</v>
      </c>
      <c r="T25" s="77">
        <v>5</v>
      </c>
      <c r="U25" s="87">
        <f t="shared" si="9"/>
        <v>15.746047742016753</v>
      </c>
      <c r="V25" s="88">
        <v>1</v>
      </c>
      <c r="W25" s="87">
        <f t="shared" si="10"/>
        <v>3.1492095484033511</v>
      </c>
      <c r="X25" s="77">
        <v>13</v>
      </c>
      <c r="Y25" s="87">
        <f t="shared" si="11"/>
        <v>40.939724129243558</v>
      </c>
      <c r="Z25" s="89"/>
      <c r="AA25" s="89"/>
      <c r="AC25" s="41" t="s">
        <v>194</v>
      </c>
      <c r="AE25" s="90">
        <v>31754</v>
      </c>
    </row>
    <row r="26" spans="1:31" ht="12.9" customHeight="1" x14ac:dyDescent="0.25">
      <c r="A26" s="81" t="s">
        <v>195</v>
      </c>
      <c r="B26" s="85">
        <f t="shared" si="12"/>
        <v>10</v>
      </c>
      <c r="C26" s="84">
        <f t="shared" si="0"/>
        <v>323.31070158422244</v>
      </c>
      <c r="D26" s="77">
        <v>5</v>
      </c>
      <c r="E26" s="87">
        <f t="shared" si="1"/>
        <v>161.65535079211122</v>
      </c>
      <c r="F26" s="77">
        <v>1</v>
      </c>
      <c r="G26" s="87">
        <f t="shared" si="2"/>
        <v>32.331070158422243</v>
      </c>
      <c r="H26" s="77">
        <v>2</v>
      </c>
      <c r="I26" s="87">
        <f t="shared" si="3"/>
        <v>64.662140316844486</v>
      </c>
      <c r="J26" s="77">
        <v>0</v>
      </c>
      <c r="K26" s="87">
        <f t="shared" si="4"/>
        <v>0</v>
      </c>
      <c r="L26" s="77">
        <v>2</v>
      </c>
      <c r="M26" s="87">
        <f t="shared" si="5"/>
        <v>64.662140316844486</v>
      </c>
      <c r="N26" s="77">
        <v>0</v>
      </c>
      <c r="O26" s="87">
        <f t="shared" si="6"/>
        <v>0</v>
      </c>
      <c r="P26" s="77">
        <v>0</v>
      </c>
      <c r="Q26" s="87">
        <f t="shared" si="7"/>
        <v>0</v>
      </c>
      <c r="R26" s="77">
        <v>0</v>
      </c>
      <c r="S26" s="87">
        <f t="shared" si="8"/>
        <v>0</v>
      </c>
      <c r="T26" s="77">
        <v>0</v>
      </c>
      <c r="U26" s="87">
        <f t="shared" si="9"/>
        <v>0</v>
      </c>
      <c r="V26" s="88">
        <v>0</v>
      </c>
      <c r="W26" s="87">
        <f t="shared" si="10"/>
        <v>0</v>
      </c>
      <c r="X26" s="77">
        <v>0</v>
      </c>
      <c r="Y26" s="87">
        <f t="shared" si="11"/>
        <v>0</v>
      </c>
      <c r="Z26" s="89"/>
      <c r="AA26" s="89"/>
      <c r="AC26" s="41" t="s">
        <v>195</v>
      </c>
      <c r="AE26" s="90">
        <v>3093</v>
      </c>
    </row>
    <row r="27" spans="1:31" ht="12.9" customHeight="1" x14ac:dyDescent="0.25">
      <c r="A27" s="81" t="s">
        <v>196</v>
      </c>
      <c r="B27" s="85">
        <f t="shared" si="12"/>
        <v>9</v>
      </c>
      <c r="C27" s="84">
        <f t="shared" si="0"/>
        <v>235.91087811271299</v>
      </c>
      <c r="D27" s="77">
        <v>2</v>
      </c>
      <c r="E27" s="87">
        <f t="shared" si="1"/>
        <v>52.424639580602879</v>
      </c>
      <c r="F27" s="77">
        <v>2</v>
      </c>
      <c r="G27" s="87">
        <f t="shared" si="2"/>
        <v>52.424639580602879</v>
      </c>
      <c r="H27" s="77">
        <v>2</v>
      </c>
      <c r="I27" s="87">
        <f t="shared" si="3"/>
        <v>52.424639580602879</v>
      </c>
      <c r="J27" s="77">
        <v>0</v>
      </c>
      <c r="K27" s="87">
        <f t="shared" si="4"/>
        <v>0</v>
      </c>
      <c r="L27" s="77">
        <v>0</v>
      </c>
      <c r="M27" s="87">
        <f t="shared" si="5"/>
        <v>0</v>
      </c>
      <c r="N27" s="77">
        <v>0</v>
      </c>
      <c r="O27" s="87">
        <f t="shared" si="6"/>
        <v>0</v>
      </c>
      <c r="P27" s="77">
        <v>0</v>
      </c>
      <c r="Q27" s="87">
        <f t="shared" si="7"/>
        <v>0</v>
      </c>
      <c r="R27" s="77">
        <v>0</v>
      </c>
      <c r="S27" s="87">
        <f t="shared" si="8"/>
        <v>0</v>
      </c>
      <c r="T27" s="77">
        <v>0</v>
      </c>
      <c r="U27" s="87">
        <f t="shared" si="9"/>
        <v>0</v>
      </c>
      <c r="V27" s="88">
        <v>0</v>
      </c>
      <c r="W27" s="87">
        <f t="shared" si="10"/>
        <v>0</v>
      </c>
      <c r="X27" s="77">
        <v>3</v>
      </c>
      <c r="Y27" s="87">
        <f t="shared" si="11"/>
        <v>78.636959370904322</v>
      </c>
      <c r="Z27" s="89"/>
      <c r="AA27" s="89"/>
      <c r="AC27" s="41" t="s">
        <v>196</v>
      </c>
      <c r="AE27" s="90">
        <v>3815</v>
      </c>
    </row>
    <row r="28" spans="1:31" ht="12.9" customHeight="1" x14ac:dyDescent="0.25">
      <c r="A28" s="81" t="s">
        <v>197</v>
      </c>
      <c r="B28" s="85">
        <f t="shared" si="12"/>
        <v>118</v>
      </c>
      <c r="C28" s="84">
        <f t="shared" si="0"/>
        <v>300.55271134204429</v>
      </c>
      <c r="D28" s="77">
        <v>28</v>
      </c>
      <c r="E28" s="87">
        <f t="shared" si="1"/>
        <v>71.317592521841021</v>
      </c>
      <c r="F28" s="77">
        <v>25</v>
      </c>
      <c r="G28" s="87">
        <f t="shared" si="2"/>
        <v>63.676421894500898</v>
      </c>
      <c r="H28" s="77">
        <v>15</v>
      </c>
      <c r="I28" s="87">
        <f t="shared" si="3"/>
        <v>38.20585313670054</v>
      </c>
      <c r="J28" s="77">
        <v>15</v>
      </c>
      <c r="K28" s="87">
        <f t="shared" si="4"/>
        <v>38.20585313670054</v>
      </c>
      <c r="L28" s="77">
        <v>4</v>
      </c>
      <c r="M28" s="87">
        <f t="shared" si="5"/>
        <v>10.188227503120146</v>
      </c>
      <c r="N28" s="77">
        <v>0</v>
      </c>
      <c r="O28" s="87">
        <f t="shared" si="6"/>
        <v>0</v>
      </c>
      <c r="P28" s="77">
        <v>4</v>
      </c>
      <c r="Q28" s="87">
        <f t="shared" si="7"/>
        <v>10.188227503120146</v>
      </c>
      <c r="R28" s="77">
        <v>3</v>
      </c>
      <c r="S28" s="87">
        <f t="shared" si="8"/>
        <v>7.6411706273401085</v>
      </c>
      <c r="T28" s="77">
        <v>7</v>
      </c>
      <c r="U28" s="87">
        <f t="shared" si="9"/>
        <v>17.829398130460255</v>
      </c>
      <c r="V28" s="88">
        <v>0</v>
      </c>
      <c r="W28" s="87">
        <f t="shared" si="10"/>
        <v>0</v>
      </c>
      <c r="X28" s="77">
        <v>17</v>
      </c>
      <c r="Y28" s="87">
        <f t="shared" si="11"/>
        <v>43.299966888260613</v>
      </c>
      <c r="Z28" s="89"/>
      <c r="AA28" s="89"/>
      <c r="AC28" s="41" t="s">
        <v>197</v>
      </c>
      <c r="AE28" s="90">
        <v>39261</v>
      </c>
    </row>
    <row r="29" spans="1:31" ht="12.9" customHeight="1" x14ac:dyDescent="0.25">
      <c r="A29" s="81" t="s">
        <v>198</v>
      </c>
      <c r="B29" s="85">
        <f t="shared" si="12"/>
        <v>268</v>
      </c>
      <c r="C29" s="84">
        <f t="shared" si="0"/>
        <v>376.38334925004216</v>
      </c>
      <c r="D29" s="77">
        <v>92</v>
      </c>
      <c r="E29" s="87">
        <f t="shared" si="1"/>
        <v>129.20622436941744</v>
      </c>
      <c r="F29" s="77">
        <v>29</v>
      </c>
      <c r="G29" s="87">
        <f t="shared" si="2"/>
        <v>40.72804898601202</v>
      </c>
      <c r="H29" s="77">
        <v>31</v>
      </c>
      <c r="I29" s="87">
        <f t="shared" si="3"/>
        <v>43.536879950564575</v>
      </c>
      <c r="J29" s="77">
        <v>25</v>
      </c>
      <c r="K29" s="87">
        <f t="shared" si="4"/>
        <v>35.110387056906916</v>
      </c>
      <c r="L29" s="77">
        <v>15</v>
      </c>
      <c r="M29" s="87">
        <f t="shared" si="5"/>
        <v>21.066232234144149</v>
      </c>
      <c r="N29" s="77">
        <v>11</v>
      </c>
      <c r="O29" s="87">
        <f t="shared" si="6"/>
        <v>15.448570305039041</v>
      </c>
      <c r="P29" s="77">
        <v>6</v>
      </c>
      <c r="Q29" s="87">
        <f t="shared" si="7"/>
        <v>8.4264928936576595</v>
      </c>
      <c r="R29" s="77">
        <v>8</v>
      </c>
      <c r="S29" s="87">
        <f t="shared" si="8"/>
        <v>11.235323858210213</v>
      </c>
      <c r="T29" s="77">
        <v>4</v>
      </c>
      <c r="U29" s="87">
        <f t="shared" si="9"/>
        <v>5.6176619291051066</v>
      </c>
      <c r="V29" s="88">
        <v>6</v>
      </c>
      <c r="W29" s="87">
        <f t="shared" si="10"/>
        <v>8.4264928936576595</v>
      </c>
      <c r="X29" s="77">
        <v>41</v>
      </c>
      <c r="Y29" s="87">
        <f t="shared" si="11"/>
        <v>57.581034773327346</v>
      </c>
      <c r="Z29" s="89"/>
      <c r="AA29" s="89"/>
      <c r="AC29" s="41" t="s">
        <v>198</v>
      </c>
      <c r="AE29" s="90">
        <v>71204</v>
      </c>
    </row>
    <row r="30" spans="1:31" ht="12.9" customHeight="1" x14ac:dyDescent="0.25">
      <c r="A30" s="81" t="s">
        <v>199</v>
      </c>
      <c r="B30" s="85">
        <f t="shared" si="12"/>
        <v>6</v>
      </c>
      <c r="C30" s="84">
        <f t="shared" si="0"/>
        <v>92.908021059151437</v>
      </c>
      <c r="D30" s="77">
        <v>1</v>
      </c>
      <c r="E30" s="87">
        <f t="shared" si="1"/>
        <v>15.48467017652524</v>
      </c>
      <c r="F30" s="77">
        <v>2</v>
      </c>
      <c r="G30" s="87">
        <f t="shared" si="2"/>
        <v>30.96934035305048</v>
      </c>
      <c r="H30" s="77">
        <v>0</v>
      </c>
      <c r="I30" s="87">
        <f t="shared" si="3"/>
        <v>0</v>
      </c>
      <c r="J30" s="77">
        <v>1</v>
      </c>
      <c r="K30" s="87">
        <f t="shared" si="4"/>
        <v>15.48467017652524</v>
      </c>
      <c r="L30" s="77">
        <v>0</v>
      </c>
      <c r="M30" s="87">
        <f t="shared" si="5"/>
        <v>0</v>
      </c>
      <c r="N30" s="77">
        <v>0</v>
      </c>
      <c r="O30" s="87">
        <f t="shared" si="6"/>
        <v>0</v>
      </c>
      <c r="P30" s="77">
        <v>1</v>
      </c>
      <c r="Q30" s="87">
        <f t="shared" si="7"/>
        <v>15.48467017652524</v>
      </c>
      <c r="R30" s="77">
        <v>0</v>
      </c>
      <c r="S30" s="87">
        <f t="shared" si="8"/>
        <v>0</v>
      </c>
      <c r="T30" s="77">
        <v>0</v>
      </c>
      <c r="U30" s="87">
        <f t="shared" si="9"/>
        <v>0</v>
      </c>
      <c r="V30" s="88">
        <v>0</v>
      </c>
      <c r="W30" s="87">
        <f t="shared" si="10"/>
        <v>0</v>
      </c>
      <c r="X30" s="77">
        <v>1</v>
      </c>
      <c r="Y30" s="87">
        <f t="shared" si="11"/>
        <v>15.48467017652524</v>
      </c>
      <c r="Z30" s="89"/>
      <c r="AA30" s="89"/>
      <c r="AC30" s="41" t="s">
        <v>199</v>
      </c>
      <c r="AE30" s="90">
        <v>6458</v>
      </c>
    </row>
    <row r="31" spans="1:31" s="45" customFormat="1" ht="12.9" customHeight="1" x14ac:dyDescent="0.25">
      <c r="A31" s="83" t="s">
        <v>200</v>
      </c>
      <c r="B31" s="85">
        <f t="shared" si="12"/>
        <v>1189</v>
      </c>
      <c r="C31" s="84">
        <f t="shared" si="0"/>
        <v>248.30685631825048</v>
      </c>
      <c r="D31" s="78">
        <f>SUM(D32:D46)</f>
        <v>367</v>
      </c>
      <c r="E31" s="84">
        <f t="shared" si="1"/>
        <v>76.643075078888074</v>
      </c>
      <c r="F31" s="78">
        <f>SUM(F32:F46)</f>
        <v>222</v>
      </c>
      <c r="G31" s="84">
        <f t="shared" si="2"/>
        <v>46.361751137638016</v>
      </c>
      <c r="H31" s="78">
        <f>SUM(H32:H46)</f>
        <v>99</v>
      </c>
      <c r="I31" s="84">
        <f t="shared" si="3"/>
        <v>20.67483496678452</v>
      </c>
      <c r="J31" s="78">
        <f>SUM(J32:J46)</f>
        <v>130</v>
      </c>
      <c r="K31" s="84">
        <f t="shared" si="4"/>
        <v>27.148773188706944</v>
      </c>
      <c r="L31" s="78">
        <f>SUM(L32:L46)</f>
        <v>56</v>
      </c>
      <c r="M31" s="84">
        <f t="shared" si="5"/>
        <v>11.694856142827607</v>
      </c>
      <c r="N31" s="78">
        <f>SUM(N32:N46)</f>
        <v>65</v>
      </c>
      <c r="O31" s="84">
        <f t="shared" si="6"/>
        <v>13.574386594353472</v>
      </c>
      <c r="P31" s="78">
        <f>SUM(P32:P46)</f>
        <v>39</v>
      </c>
      <c r="Q31" s="84">
        <f t="shared" si="7"/>
        <v>8.1446319566120824</v>
      </c>
      <c r="R31" s="78">
        <f>SUM(R32:R46)</f>
        <v>20</v>
      </c>
      <c r="S31" s="84">
        <f t="shared" si="8"/>
        <v>4.1767343367241452</v>
      </c>
      <c r="T31" s="78">
        <f>SUM(T32:T46)</f>
        <v>20</v>
      </c>
      <c r="U31" s="84">
        <f t="shared" si="9"/>
        <v>4.1767343367241452</v>
      </c>
      <c r="V31" s="78">
        <f>SUM(V32:V46)</f>
        <v>13</v>
      </c>
      <c r="W31" s="84">
        <f t="shared" si="10"/>
        <v>2.7148773188706947</v>
      </c>
      <c r="X31" s="78">
        <f>SUM(X32:X46)</f>
        <v>158</v>
      </c>
      <c r="Y31" s="84">
        <f t="shared" si="11"/>
        <v>32.996201260120749</v>
      </c>
      <c r="Z31" s="75"/>
      <c r="AA31" s="75"/>
      <c r="AC31" s="45" t="s">
        <v>200</v>
      </c>
      <c r="AE31" s="51">
        <v>478843</v>
      </c>
    </row>
    <row r="32" spans="1:31" ht="12.9" customHeight="1" x14ac:dyDescent="0.25">
      <c r="A32" s="81" t="s">
        <v>200</v>
      </c>
      <c r="B32" s="85">
        <f t="shared" si="12"/>
        <v>431</v>
      </c>
      <c r="C32" s="84">
        <f t="shared" si="0"/>
        <v>293.80687821670813</v>
      </c>
      <c r="D32" s="77">
        <v>149</v>
      </c>
      <c r="E32" s="87">
        <f t="shared" si="1"/>
        <v>101.57128736494087</v>
      </c>
      <c r="F32" s="77">
        <v>81</v>
      </c>
      <c r="G32" s="87">
        <f t="shared" si="2"/>
        <v>55.216605882954433</v>
      </c>
      <c r="H32" s="77">
        <v>32</v>
      </c>
      <c r="I32" s="87">
        <f t="shared" si="3"/>
        <v>21.813967756228912</v>
      </c>
      <c r="J32" s="77">
        <v>37</v>
      </c>
      <c r="K32" s="87">
        <f t="shared" si="4"/>
        <v>25.222400218139679</v>
      </c>
      <c r="L32" s="77">
        <v>20</v>
      </c>
      <c r="M32" s="87">
        <f t="shared" si="5"/>
        <v>13.633729847643069</v>
      </c>
      <c r="N32" s="77">
        <v>22</v>
      </c>
      <c r="O32" s="87">
        <f t="shared" si="6"/>
        <v>14.997102832407377</v>
      </c>
      <c r="P32" s="77">
        <v>12</v>
      </c>
      <c r="Q32" s="87">
        <f t="shared" si="7"/>
        <v>8.1802379085858412</v>
      </c>
      <c r="R32" s="77">
        <v>5</v>
      </c>
      <c r="S32" s="87">
        <f t="shared" si="8"/>
        <v>3.4084324619107673</v>
      </c>
      <c r="T32" s="77">
        <v>9</v>
      </c>
      <c r="U32" s="87">
        <f t="shared" si="9"/>
        <v>6.1351784314393818</v>
      </c>
      <c r="V32" s="88">
        <v>6</v>
      </c>
      <c r="W32" s="87">
        <f t="shared" si="10"/>
        <v>4.0901189542929206</v>
      </c>
      <c r="X32" s="77">
        <v>58</v>
      </c>
      <c r="Y32" s="87">
        <f t="shared" si="11"/>
        <v>39.537816558164899</v>
      </c>
      <c r="Z32" s="89"/>
      <c r="AA32" s="89"/>
      <c r="AC32" s="41" t="s">
        <v>180</v>
      </c>
      <c r="AE32" s="90">
        <v>146695</v>
      </c>
    </row>
    <row r="33" spans="1:31" ht="12.9" customHeight="1" x14ac:dyDescent="0.25">
      <c r="A33" s="81" t="s">
        <v>201</v>
      </c>
      <c r="B33" s="85">
        <f t="shared" si="12"/>
        <v>121</v>
      </c>
      <c r="C33" s="84">
        <f t="shared" si="0"/>
        <v>272.00179835899741</v>
      </c>
      <c r="D33" s="77">
        <v>39</v>
      </c>
      <c r="E33" s="87">
        <f t="shared" si="1"/>
        <v>87.670001123974373</v>
      </c>
      <c r="F33" s="77">
        <v>18</v>
      </c>
      <c r="G33" s="87">
        <f t="shared" si="2"/>
        <v>40.463077441834329</v>
      </c>
      <c r="H33" s="77">
        <v>8</v>
      </c>
      <c r="I33" s="87">
        <f t="shared" si="3"/>
        <v>17.98358997414859</v>
      </c>
      <c r="J33" s="77">
        <v>10</v>
      </c>
      <c r="K33" s="87">
        <f t="shared" si="4"/>
        <v>22.479487467685736</v>
      </c>
      <c r="L33" s="77">
        <v>6</v>
      </c>
      <c r="M33" s="87">
        <f t="shared" si="5"/>
        <v>13.487692480611441</v>
      </c>
      <c r="N33" s="77">
        <v>7</v>
      </c>
      <c r="O33" s="87">
        <f t="shared" si="6"/>
        <v>15.735641227380016</v>
      </c>
      <c r="P33" s="77">
        <v>6</v>
      </c>
      <c r="Q33" s="87">
        <f t="shared" si="7"/>
        <v>13.487692480611441</v>
      </c>
      <c r="R33" s="77">
        <v>3</v>
      </c>
      <c r="S33" s="87">
        <f t="shared" si="8"/>
        <v>6.7438462403057207</v>
      </c>
      <c r="T33" s="77">
        <v>2</v>
      </c>
      <c r="U33" s="87">
        <f t="shared" si="9"/>
        <v>4.4958974935371474</v>
      </c>
      <c r="V33" s="88">
        <v>1</v>
      </c>
      <c r="W33" s="87">
        <f t="shared" si="10"/>
        <v>2.2479487467685737</v>
      </c>
      <c r="X33" s="77">
        <v>21</v>
      </c>
      <c r="Y33" s="87">
        <f t="shared" si="11"/>
        <v>47.206923682140044</v>
      </c>
      <c r="Z33" s="89"/>
      <c r="AA33" s="89"/>
      <c r="AC33" s="41" t="s">
        <v>201</v>
      </c>
      <c r="AE33" s="90">
        <v>44485</v>
      </c>
    </row>
    <row r="34" spans="1:31" ht="12.9" customHeight="1" x14ac:dyDescent="0.25">
      <c r="A34" s="81" t="s">
        <v>202</v>
      </c>
      <c r="B34" s="85">
        <f t="shared" si="12"/>
        <v>125</v>
      </c>
      <c r="C34" s="84">
        <f t="shared" si="0"/>
        <v>284.82887481201294</v>
      </c>
      <c r="D34" s="77">
        <v>27</v>
      </c>
      <c r="E34" s="87">
        <f t="shared" si="1"/>
        <v>61.523036959394794</v>
      </c>
      <c r="F34" s="77">
        <v>31</v>
      </c>
      <c r="G34" s="87">
        <f t="shared" si="2"/>
        <v>70.637560953379207</v>
      </c>
      <c r="H34" s="77">
        <v>13</v>
      </c>
      <c r="I34" s="87">
        <f t="shared" si="3"/>
        <v>29.622202980449348</v>
      </c>
      <c r="J34" s="77">
        <v>15</v>
      </c>
      <c r="K34" s="87">
        <f t="shared" si="4"/>
        <v>34.179464977441548</v>
      </c>
      <c r="L34" s="77">
        <v>10</v>
      </c>
      <c r="M34" s="87">
        <f t="shared" si="5"/>
        <v>22.786309984961036</v>
      </c>
      <c r="N34" s="77">
        <v>12</v>
      </c>
      <c r="O34" s="87">
        <f t="shared" si="6"/>
        <v>27.343571981953243</v>
      </c>
      <c r="P34" s="77">
        <v>3</v>
      </c>
      <c r="Q34" s="87">
        <f t="shared" si="7"/>
        <v>6.8358929954883108</v>
      </c>
      <c r="R34" s="77">
        <v>3</v>
      </c>
      <c r="S34" s="87">
        <f t="shared" si="8"/>
        <v>6.8358929954883108</v>
      </c>
      <c r="T34" s="77">
        <v>1</v>
      </c>
      <c r="U34" s="87">
        <f t="shared" si="9"/>
        <v>2.2786309984961033</v>
      </c>
      <c r="V34" s="88">
        <v>3</v>
      </c>
      <c r="W34" s="87">
        <f t="shared" si="10"/>
        <v>6.8358929954883108</v>
      </c>
      <c r="X34" s="77">
        <v>7</v>
      </c>
      <c r="Y34" s="87">
        <f t="shared" si="11"/>
        <v>15.950416989472725</v>
      </c>
      <c r="Z34" s="89"/>
      <c r="AA34" s="89"/>
      <c r="AC34" s="41" t="s">
        <v>202</v>
      </c>
      <c r="AE34" s="90">
        <v>43886</v>
      </c>
    </row>
    <row r="35" spans="1:31" ht="12.9" customHeight="1" x14ac:dyDescent="0.25">
      <c r="A35" s="81" t="s">
        <v>203</v>
      </c>
      <c r="B35" s="85">
        <f t="shared" si="12"/>
        <v>6</v>
      </c>
      <c r="C35" s="84">
        <f t="shared" si="0"/>
        <v>181.21413470250678</v>
      </c>
      <c r="D35" s="77">
        <v>2</v>
      </c>
      <c r="E35" s="87">
        <f t="shared" si="1"/>
        <v>60.404711567502268</v>
      </c>
      <c r="F35" s="77">
        <v>2</v>
      </c>
      <c r="G35" s="87">
        <f t="shared" si="2"/>
        <v>60.404711567502268</v>
      </c>
      <c r="H35" s="77">
        <v>0</v>
      </c>
      <c r="I35" s="87">
        <f t="shared" si="3"/>
        <v>0</v>
      </c>
      <c r="J35" s="77">
        <v>0</v>
      </c>
      <c r="K35" s="87">
        <f t="shared" si="4"/>
        <v>0</v>
      </c>
      <c r="L35" s="77">
        <v>0</v>
      </c>
      <c r="M35" s="87">
        <f t="shared" si="5"/>
        <v>0</v>
      </c>
      <c r="N35" s="77">
        <v>1</v>
      </c>
      <c r="O35" s="87">
        <f t="shared" si="6"/>
        <v>30.202355783751134</v>
      </c>
      <c r="P35" s="77">
        <v>0</v>
      </c>
      <c r="Q35" s="87">
        <f t="shared" si="7"/>
        <v>0</v>
      </c>
      <c r="R35" s="77">
        <v>0</v>
      </c>
      <c r="S35" s="87">
        <f t="shared" si="8"/>
        <v>0</v>
      </c>
      <c r="T35" s="77">
        <v>0</v>
      </c>
      <c r="U35" s="87">
        <f t="shared" si="9"/>
        <v>0</v>
      </c>
      <c r="V35" s="88">
        <v>0</v>
      </c>
      <c r="W35" s="87">
        <f t="shared" si="10"/>
        <v>0</v>
      </c>
      <c r="X35" s="77">
        <v>1</v>
      </c>
      <c r="Y35" s="87">
        <f t="shared" si="11"/>
        <v>30.202355783751134</v>
      </c>
      <c r="Z35" s="89"/>
      <c r="AA35" s="89"/>
      <c r="AC35" s="41" t="s">
        <v>203</v>
      </c>
      <c r="AE35" s="90">
        <v>3311</v>
      </c>
    </row>
    <row r="36" spans="1:31" ht="12.9" customHeight="1" x14ac:dyDescent="0.25">
      <c r="A36" s="81" t="s">
        <v>204</v>
      </c>
      <c r="B36" s="85">
        <f t="shared" si="12"/>
        <v>37</v>
      </c>
      <c r="C36" s="84">
        <f t="shared" si="0"/>
        <v>267.22519139101547</v>
      </c>
      <c r="D36" s="77">
        <v>16</v>
      </c>
      <c r="E36" s="87">
        <f t="shared" si="1"/>
        <v>115.55683952043911</v>
      </c>
      <c r="F36" s="77">
        <v>7</v>
      </c>
      <c r="G36" s="87">
        <f t="shared" si="2"/>
        <v>50.556117290192113</v>
      </c>
      <c r="H36" s="77">
        <v>2</v>
      </c>
      <c r="I36" s="87">
        <f t="shared" si="3"/>
        <v>14.444604940054889</v>
      </c>
      <c r="J36" s="77">
        <v>4</v>
      </c>
      <c r="K36" s="87">
        <f t="shared" si="4"/>
        <v>28.889209880109778</v>
      </c>
      <c r="L36" s="77">
        <v>1</v>
      </c>
      <c r="M36" s="87">
        <f t="shared" si="5"/>
        <v>7.2223024700274445</v>
      </c>
      <c r="N36" s="77">
        <v>1</v>
      </c>
      <c r="O36" s="87">
        <f t="shared" si="6"/>
        <v>7.2223024700274445</v>
      </c>
      <c r="P36" s="77">
        <v>1</v>
      </c>
      <c r="Q36" s="87">
        <f t="shared" si="7"/>
        <v>7.2223024700274445</v>
      </c>
      <c r="R36" s="77">
        <v>2</v>
      </c>
      <c r="S36" s="87">
        <f t="shared" si="8"/>
        <v>14.444604940054889</v>
      </c>
      <c r="T36" s="77">
        <v>0</v>
      </c>
      <c r="U36" s="87">
        <f t="shared" si="9"/>
        <v>0</v>
      </c>
      <c r="V36" s="88">
        <v>0</v>
      </c>
      <c r="W36" s="87">
        <f t="shared" si="10"/>
        <v>0</v>
      </c>
      <c r="X36" s="77">
        <v>3</v>
      </c>
      <c r="Y36" s="87">
        <f t="shared" si="11"/>
        <v>21.666907410082334</v>
      </c>
      <c r="Z36" s="89"/>
      <c r="AA36" s="89"/>
      <c r="AC36" s="41" t="s">
        <v>204</v>
      </c>
      <c r="AE36" s="90">
        <v>13846</v>
      </c>
    </row>
    <row r="37" spans="1:31" ht="12.9" customHeight="1" x14ac:dyDescent="0.25">
      <c r="A37" s="81" t="s">
        <v>205</v>
      </c>
      <c r="B37" s="85">
        <f t="shared" si="12"/>
        <v>65</v>
      </c>
      <c r="C37" s="84">
        <f t="shared" si="0"/>
        <v>280.2690582959641</v>
      </c>
      <c r="D37" s="77">
        <v>20</v>
      </c>
      <c r="E37" s="87">
        <f t="shared" si="1"/>
        <v>86.236633321835114</v>
      </c>
      <c r="F37" s="77">
        <v>8</v>
      </c>
      <c r="G37" s="87">
        <f t="shared" si="2"/>
        <v>34.494653328734046</v>
      </c>
      <c r="H37" s="77">
        <v>3</v>
      </c>
      <c r="I37" s="87">
        <f t="shared" si="3"/>
        <v>12.935494998275269</v>
      </c>
      <c r="J37" s="77">
        <v>11</v>
      </c>
      <c r="K37" s="87">
        <f t="shared" si="4"/>
        <v>47.430148327009313</v>
      </c>
      <c r="L37" s="77">
        <v>4</v>
      </c>
      <c r="M37" s="87">
        <f t="shared" si="5"/>
        <v>17.247326664367023</v>
      </c>
      <c r="N37" s="77">
        <v>5</v>
      </c>
      <c r="O37" s="87">
        <f t="shared" si="6"/>
        <v>21.559158330458779</v>
      </c>
      <c r="P37" s="77">
        <v>4</v>
      </c>
      <c r="Q37" s="87">
        <f t="shared" si="7"/>
        <v>17.247326664367023</v>
      </c>
      <c r="R37" s="77">
        <v>0</v>
      </c>
      <c r="S37" s="87">
        <f t="shared" si="8"/>
        <v>0</v>
      </c>
      <c r="T37" s="77">
        <v>1</v>
      </c>
      <c r="U37" s="87">
        <f t="shared" si="9"/>
        <v>4.3118316660917557</v>
      </c>
      <c r="V37" s="88">
        <v>2</v>
      </c>
      <c r="W37" s="87">
        <f t="shared" si="10"/>
        <v>8.6236633321835114</v>
      </c>
      <c r="X37" s="77">
        <v>7</v>
      </c>
      <c r="Y37" s="87">
        <f t="shared" si="11"/>
        <v>30.182821662642286</v>
      </c>
      <c r="Z37" s="89"/>
      <c r="AA37" s="89"/>
      <c r="AC37" s="41" t="s">
        <v>205</v>
      </c>
      <c r="AE37" s="90">
        <v>23192</v>
      </c>
    </row>
    <row r="38" spans="1:31" ht="12.9" customHeight="1" x14ac:dyDescent="0.25">
      <c r="A38" s="81" t="s">
        <v>206</v>
      </c>
      <c r="B38" s="85">
        <f t="shared" si="12"/>
        <v>68</v>
      </c>
      <c r="C38" s="84">
        <f t="shared" si="0"/>
        <v>348.2179434657927</v>
      </c>
      <c r="D38" s="77">
        <v>25</v>
      </c>
      <c r="E38" s="87">
        <f t="shared" si="1"/>
        <v>128.02130274477673</v>
      </c>
      <c r="F38" s="77">
        <v>10</v>
      </c>
      <c r="G38" s="87">
        <f t="shared" si="2"/>
        <v>51.20852109791069</v>
      </c>
      <c r="H38" s="77">
        <v>12</v>
      </c>
      <c r="I38" s="87">
        <f t="shared" si="3"/>
        <v>61.450225317492837</v>
      </c>
      <c r="J38" s="77">
        <v>5</v>
      </c>
      <c r="K38" s="87">
        <f t="shared" si="4"/>
        <v>25.604260548955345</v>
      </c>
      <c r="L38" s="77">
        <v>2</v>
      </c>
      <c r="M38" s="87">
        <f t="shared" si="5"/>
        <v>10.24170421958214</v>
      </c>
      <c r="N38" s="77">
        <v>1</v>
      </c>
      <c r="O38" s="87">
        <f t="shared" si="6"/>
        <v>5.1208521097910698</v>
      </c>
      <c r="P38" s="77">
        <v>1</v>
      </c>
      <c r="Q38" s="87">
        <f t="shared" si="7"/>
        <v>5.1208521097910698</v>
      </c>
      <c r="R38" s="77">
        <v>1</v>
      </c>
      <c r="S38" s="87">
        <f t="shared" si="8"/>
        <v>5.1208521097910698</v>
      </c>
      <c r="T38" s="77">
        <v>0</v>
      </c>
      <c r="U38" s="87">
        <f t="shared" si="9"/>
        <v>0</v>
      </c>
      <c r="V38" s="88">
        <v>0</v>
      </c>
      <c r="W38" s="87">
        <f t="shared" si="10"/>
        <v>0</v>
      </c>
      <c r="X38" s="77">
        <v>11</v>
      </c>
      <c r="Y38" s="87">
        <f t="shared" si="11"/>
        <v>56.329373207701757</v>
      </c>
      <c r="Z38" s="89"/>
      <c r="AA38" s="89"/>
      <c r="AC38" s="41" t="s">
        <v>206</v>
      </c>
      <c r="AE38" s="90">
        <v>19528</v>
      </c>
    </row>
    <row r="39" spans="1:31" ht="12.9" customHeight="1" x14ac:dyDescent="0.25">
      <c r="A39" s="81" t="s">
        <v>207</v>
      </c>
      <c r="B39" s="85">
        <f t="shared" si="12"/>
        <v>39</v>
      </c>
      <c r="C39" s="84">
        <f t="shared" si="0"/>
        <v>247.32069249793898</v>
      </c>
      <c r="D39" s="77">
        <v>13</v>
      </c>
      <c r="E39" s="87">
        <f t="shared" si="1"/>
        <v>82.440230832646336</v>
      </c>
      <c r="F39" s="77">
        <v>4</v>
      </c>
      <c r="G39" s="87">
        <f t="shared" si="2"/>
        <v>25.366224871583487</v>
      </c>
      <c r="H39" s="77">
        <v>1</v>
      </c>
      <c r="I39" s="87">
        <f t="shared" si="3"/>
        <v>6.3415562178958718</v>
      </c>
      <c r="J39" s="77">
        <v>10</v>
      </c>
      <c r="K39" s="87">
        <f t="shared" si="4"/>
        <v>63.415562178958709</v>
      </c>
      <c r="L39" s="77">
        <v>1</v>
      </c>
      <c r="M39" s="87">
        <f t="shared" si="5"/>
        <v>6.3415562178958718</v>
      </c>
      <c r="N39" s="77">
        <v>0</v>
      </c>
      <c r="O39" s="87">
        <f t="shared" si="6"/>
        <v>0</v>
      </c>
      <c r="P39" s="77">
        <v>0</v>
      </c>
      <c r="Q39" s="87">
        <f t="shared" si="7"/>
        <v>0</v>
      </c>
      <c r="R39" s="77">
        <v>0</v>
      </c>
      <c r="S39" s="87">
        <f t="shared" si="8"/>
        <v>0</v>
      </c>
      <c r="T39" s="77">
        <v>3</v>
      </c>
      <c r="U39" s="87">
        <f t="shared" si="9"/>
        <v>19.024668653687616</v>
      </c>
      <c r="V39" s="88">
        <v>0</v>
      </c>
      <c r="W39" s="87">
        <f t="shared" si="10"/>
        <v>0</v>
      </c>
      <c r="X39" s="77">
        <v>7</v>
      </c>
      <c r="Y39" s="87">
        <f t="shared" si="11"/>
        <v>44.390893525271103</v>
      </c>
      <c r="Z39" s="89"/>
      <c r="AA39" s="89"/>
      <c r="AC39" s="41" t="s">
        <v>207</v>
      </c>
      <c r="AE39" s="90">
        <v>15769</v>
      </c>
    </row>
    <row r="40" spans="1:31" ht="12.9" customHeight="1" x14ac:dyDescent="0.25">
      <c r="A40" s="81" t="s">
        <v>208</v>
      </c>
      <c r="B40" s="85">
        <f t="shared" si="12"/>
        <v>29</v>
      </c>
      <c r="C40" s="84">
        <f t="shared" si="0"/>
        <v>261.2848004324714</v>
      </c>
      <c r="D40" s="77">
        <v>14</v>
      </c>
      <c r="E40" s="87">
        <f t="shared" si="1"/>
        <v>126.1374898639517</v>
      </c>
      <c r="F40" s="77">
        <v>5</v>
      </c>
      <c r="G40" s="87">
        <f t="shared" si="2"/>
        <v>45.049103522839893</v>
      </c>
      <c r="H40" s="77">
        <v>1</v>
      </c>
      <c r="I40" s="87">
        <f t="shared" si="3"/>
        <v>9.0098207045679786</v>
      </c>
      <c r="J40" s="77">
        <v>3</v>
      </c>
      <c r="K40" s="87">
        <f t="shared" si="4"/>
        <v>27.029462113703939</v>
      </c>
      <c r="L40" s="77">
        <v>0</v>
      </c>
      <c r="M40" s="87">
        <f t="shared" si="5"/>
        <v>0</v>
      </c>
      <c r="N40" s="77">
        <v>0</v>
      </c>
      <c r="O40" s="87">
        <f t="shared" si="6"/>
        <v>0</v>
      </c>
      <c r="P40" s="77">
        <v>1</v>
      </c>
      <c r="Q40" s="87">
        <f t="shared" si="7"/>
        <v>9.0098207045679786</v>
      </c>
      <c r="R40" s="77">
        <v>0</v>
      </c>
      <c r="S40" s="87">
        <f t="shared" si="8"/>
        <v>0</v>
      </c>
      <c r="T40" s="77">
        <v>1</v>
      </c>
      <c r="U40" s="87">
        <f t="shared" si="9"/>
        <v>9.0098207045679786</v>
      </c>
      <c r="V40" s="88">
        <v>0</v>
      </c>
      <c r="W40" s="87">
        <f t="shared" si="10"/>
        <v>0</v>
      </c>
      <c r="X40" s="77">
        <v>4</v>
      </c>
      <c r="Y40" s="87">
        <f t="shared" si="11"/>
        <v>36.039282818271914</v>
      </c>
      <c r="Z40" s="89"/>
      <c r="AA40" s="89"/>
      <c r="AC40" s="41" t="s">
        <v>208</v>
      </c>
      <c r="AE40" s="90">
        <v>11099</v>
      </c>
    </row>
    <row r="41" spans="1:31" ht="12.9" customHeight="1" x14ac:dyDescent="0.25">
      <c r="A41" s="81" t="s">
        <v>209</v>
      </c>
      <c r="B41" s="85">
        <f t="shared" si="12"/>
        <v>199</v>
      </c>
      <c r="C41" s="84">
        <f t="shared" ref="C41:C72" si="13">SUM(B41/AE41*100000)</f>
        <v>218.06546347129535</v>
      </c>
      <c r="D41" s="77">
        <v>46</v>
      </c>
      <c r="E41" s="87">
        <f t="shared" ref="E41:E97" si="14">SUM(D41/AE41*100000)</f>
        <v>50.40709205869139</v>
      </c>
      <c r="F41" s="77">
        <v>42</v>
      </c>
      <c r="G41" s="87">
        <f t="shared" ref="G41:G97" si="15">SUM(F41/AE41*100000)</f>
        <v>46.023866662283446</v>
      </c>
      <c r="H41" s="77">
        <v>21</v>
      </c>
      <c r="I41" s="87">
        <f t="shared" ref="I41:I97" si="16">SUM(H41/AE41*100000)</f>
        <v>23.011933331141723</v>
      </c>
      <c r="J41" s="77">
        <v>28</v>
      </c>
      <c r="K41" s="87">
        <f t="shared" ref="K41:K97" si="17">SUM(J41/AE41*100000)</f>
        <v>30.682577774855623</v>
      </c>
      <c r="L41" s="77">
        <v>7</v>
      </c>
      <c r="M41" s="87">
        <f t="shared" ref="M41:M97" si="18">SUM(L41/AE41*100000)</f>
        <v>7.6706444437139059</v>
      </c>
      <c r="N41" s="77">
        <v>11</v>
      </c>
      <c r="O41" s="87">
        <f t="shared" ref="O41:O97" si="19">SUM(N41/AE41*100000)</f>
        <v>12.053869840121854</v>
      </c>
      <c r="P41" s="77">
        <v>9</v>
      </c>
      <c r="Q41" s="87">
        <f t="shared" ref="Q41:Q97" si="20">SUM(P41/AE41*100000)</f>
        <v>9.8622571419178797</v>
      </c>
      <c r="R41" s="77">
        <v>5</v>
      </c>
      <c r="S41" s="87">
        <f t="shared" ref="S41:S97" si="21">SUM(R41/AE41*100000)</f>
        <v>5.4790317455099329</v>
      </c>
      <c r="T41" s="77">
        <v>2</v>
      </c>
      <c r="U41" s="87">
        <f t="shared" ref="U41:U97" si="22">SUM(T41/AE41*100000)</f>
        <v>2.1916126982039734</v>
      </c>
      <c r="V41" s="88">
        <v>0</v>
      </c>
      <c r="W41" s="87">
        <f t="shared" ref="W41:W97" si="23">SUM(V41/AE41*100000)</f>
        <v>0</v>
      </c>
      <c r="X41" s="77">
        <v>28</v>
      </c>
      <c r="Y41" s="87">
        <f t="shared" ref="Y41:Y97" si="24">SUM(X41/AE41*100000)</f>
        <v>30.682577774855623</v>
      </c>
      <c r="Z41" s="89"/>
      <c r="AA41" s="89"/>
      <c r="AC41" s="41" t="s">
        <v>209</v>
      </c>
      <c r="AE41" s="90">
        <v>91257</v>
      </c>
    </row>
    <row r="42" spans="1:31" ht="12.9" customHeight="1" x14ac:dyDescent="0.25">
      <c r="A42" s="81" t="s">
        <v>210</v>
      </c>
      <c r="B42" s="85">
        <f t="shared" si="12"/>
        <v>6</v>
      </c>
      <c r="C42" s="84">
        <f t="shared" si="13"/>
        <v>90.130689499774675</v>
      </c>
      <c r="D42" s="77">
        <v>0</v>
      </c>
      <c r="E42" s="87">
        <f t="shared" si="14"/>
        <v>0</v>
      </c>
      <c r="F42" s="77">
        <v>0</v>
      </c>
      <c r="G42" s="87">
        <f t="shared" si="15"/>
        <v>0</v>
      </c>
      <c r="H42" s="77">
        <v>0</v>
      </c>
      <c r="I42" s="87">
        <f t="shared" si="16"/>
        <v>0</v>
      </c>
      <c r="J42" s="77">
        <v>1</v>
      </c>
      <c r="K42" s="87">
        <f t="shared" si="17"/>
        <v>15.021781583295779</v>
      </c>
      <c r="L42" s="77">
        <v>0</v>
      </c>
      <c r="M42" s="87">
        <f t="shared" si="18"/>
        <v>0</v>
      </c>
      <c r="N42" s="77">
        <v>2</v>
      </c>
      <c r="O42" s="87">
        <f t="shared" si="19"/>
        <v>30.043563166591557</v>
      </c>
      <c r="P42" s="77">
        <v>0</v>
      </c>
      <c r="Q42" s="87">
        <f t="shared" si="20"/>
        <v>0</v>
      </c>
      <c r="R42" s="77">
        <v>1</v>
      </c>
      <c r="S42" s="87">
        <f t="shared" si="21"/>
        <v>15.021781583295779</v>
      </c>
      <c r="T42" s="77">
        <v>0</v>
      </c>
      <c r="U42" s="87">
        <f t="shared" si="22"/>
        <v>0</v>
      </c>
      <c r="V42" s="88">
        <v>0</v>
      </c>
      <c r="W42" s="87">
        <f t="shared" si="23"/>
        <v>0</v>
      </c>
      <c r="X42" s="77">
        <v>2</v>
      </c>
      <c r="Y42" s="87">
        <f t="shared" si="24"/>
        <v>30.043563166591557</v>
      </c>
      <c r="Z42" s="89"/>
      <c r="AA42" s="89"/>
      <c r="AC42" s="41" t="s">
        <v>211</v>
      </c>
      <c r="AE42" s="90">
        <v>6657</v>
      </c>
    </row>
    <row r="43" spans="1:31" ht="12.9" customHeight="1" x14ac:dyDescent="0.25">
      <c r="A43" s="81" t="s">
        <v>212</v>
      </c>
      <c r="B43" s="85">
        <f t="shared" si="12"/>
        <v>21</v>
      </c>
      <c r="C43" s="84">
        <f t="shared" si="13"/>
        <v>200.93770931011386</v>
      </c>
      <c r="D43" s="77">
        <v>11</v>
      </c>
      <c r="E43" s="87">
        <f t="shared" si="14"/>
        <v>105.25308582910726</v>
      </c>
      <c r="F43" s="77">
        <v>4</v>
      </c>
      <c r="G43" s="87">
        <f t="shared" si="15"/>
        <v>38.273849392402639</v>
      </c>
      <c r="H43" s="77">
        <v>1</v>
      </c>
      <c r="I43" s="87">
        <f t="shared" si="16"/>
        <v>9.5684623481006597</v>
      </c>
      <c r="J43" s="77">
        <v>1</v>
      </c>
      <c r="K43" s="87">
        <f t="shared" si="17"/>
        <v>9.5684623481006597</v>
      </c>
      <c r="L43" s="77">
        <v>2</v>
      </c>
      <c r="M43" s="87">
        <f t="shared" si="18"/>
        <v>19.136924696201319</v>
      </c>
      <c r="N43" s="77">
        <v>1</v>
      </c>
      <c r="O43" s="87">
        <f t="shared" si="19"/>
        <v>9.5684623481006597</v>
      </c>
      <c r="P43" s="77">
        <v>0</v>
      </c>
      <c r="Q43" s="87">
        <f t="shared" si="20"/>
        <v>0</v>
      </c>
      <c r="R43" s="77">
        <v>0</v>
      </c>
      <c r="S43" s="87">
        <f t="shared" si="21"/>
        <v>0</v>
      </c>
      <c r="T43" s="77">
        <v>0</v>
      </c>
      <c r="U43" s="87">
        <f t="shared" si="22"/>
        <v>0</v>
      </c>
      <c r="V43" s="88">
        <v>0</v>
      </c>
      <c r="W43" s="87">
        <f t="shared" si="23"/>
        <v>0</v>
      </c>
      <c r="X43" s="77">
        <v>1</v>
      </c>
      <c r="Y43" s="87">
        <f t="shared" si="24"/>
        <v>9.5684623481006597</v>
      </c>
      <c r="Z43" s="89"/>
      <c r="AA43" s="89"/>
      <c r="AC43" s="41" t="s">
        <v>212</v>
      </c>
      <c r="AE43" s="90">
        <v>10451</v>
      </c>
    </row>
    <row r="44" spans="1:31" ht="12.9" customHeight="1" x14ac:dyDescent="0.25">
      <c r="A44" s="81" t="s">
        <v>213</v>
      </c>
      <c r="B44" s="85">
        <f t="shared" si="12"/>
        <v>21</v>
      </c>
      <c r="C44" s="84">
        <f t="shared" si="13"/>
        <v>84.020164839561488</v>
      </c>
      <c r="D44" s="77">
        <v>1</v>
      </c>
      <c r="E44" s="87">
        <f t="shared" si="14"/>
        <v>4.0009602304553091</v>
      </c>
      <c r="F44" s="77">
        <v>9</v>
      </c>
      <c r="G44" s="87">
        <f t="shared" si="15"/>
        <v>36.008642074097786</v>
      </c>
      <c r="H44" s="77">
        <v>1</v>
      </c>
      <c r="I44" s="87">
        <f t="shared" si="16"/>
        <v>4.0009602304553091</v>
      </c>
      <c r="J44" s="77">
        <v>1</v>
      </c>
      <c r="K44" s="87">
        <f t="shared" si="17"/>
        <v>4.0009602304553091</v>
      </c>
      <c r="L44" s="77">
        <v>2</v>
      </c>
      <c r="M44" s="87">
        <f t="shared" si="18"/>
        <v>8.0019204609106183</v>
      </c>
      <c r="N44" s="77">
        <v>2</v>
      </c>
      <c r="O44" s="87">
        <f t="shared" si="19"/>
        <v>8.0019204609106183</v>
      </c>
      <c r="P44" s="77">
        <v>1</v>
      </c>
      <c r="Q44" s="87">
        <f t="shared" si="20"/>
        <v>4.0009602304553091</v>
      </c>
      <c r="R44" s="77">
        <v>0</v>
      </c>
      <c r="S44" s="87">
        <f t="shared" si="21"/>
        <v>0</v>
      </c>
      <c r="T44" s="77">
        <v>0</v>
      </c>
      <c r="U44" s="87">
        <f t="shared" si="22"/>
        <v>0</v>
      </c>
      <c r="V44" s="88">
        <v>0</v>
      </c>
      <c r="W44" s="87">
        <f t="shared" si="23"/>
        <v>0</v>
      </c>
      <c r="X44" s="77">
        <v>4</v>
      </c>
      <c r="Y44" s="87">
        <f t="shared" si="24"/>
        <v>16.003840921821237</v>
      </c>
      <c r="Z44" s="89"/>
      <c r="AA44" s="89"/>
      <c r="AC44" s="41" t="s">
        <v>213</v>
      </c>
      <c r="AE44" s="90">
        <v>24994</v>
      </c>
    </row>
    <row r="45" spans="1:31" ht="12.9" customHeight="1" x14ac:dyDescent="0.25">
      <c r="A45" s="81" t="s">
        <v>214</v>
      </c>
      <c r="B45" s="85">
        <f t="shared" si="12"/>
        <v>12</v>
      </c>
      <c r="C45" s="84">
        <f t="shared" si="13"/>
        <v>81.749437972613947</v>
      </c>
      <c r="D45" s="77">
        <v>2</v>
      </c>
      <c r="E45" s="87">
        <f t="shared" si="14"/>
        <v>13.624906328768988</v>
      </c>
      <c r="F45" s="77">
        <v>1</v>
      </c>
      <c r="G45" s="87">
        <f t="shared" si="15"/>
        <v>6.8124531643844941</v>
      </c>
      <c r="H45" s="77">
        <v>0</v>
      </c>
      <c r="I45" s="87">
        <f t="shared" si="16"/>
        <v>0</v>
      </c>
      <c r="J45" s="77">
        <v>2</v>
      </c>
      <c r="K45" s="87">
        <f t="shared" si="17"/>
        <v>13.624906328768988</v>
      </c>
      <c r="L45" s="77">
        <v>0</v>
      </c>
      <c r="M45" s="87">
        <f t="shared" si="18"/>
        <v>0</v>
      </c>
      <c r="N45" s="77">
        <v>0</v>
      </c>
      <c r="O45" s="87">
        <f t="shared" si="19"/>
        <v>0</v>
      </c>
      <c r="P45" s="77">
        <v>1</v>
      </c>
      <c r="Q45" s="87">
        <f t="shared" si="20"/>
        <v>6.8124531643844941</v>
      </c>
      <c r="R45" s="77">
        <v>0</v>
      </c>
      <c r="S45" s="87">
        <f t="shared" si="21"/>
        <v>0</v>
      </c>
      <c r="T45" s="77">
        <v>1</v>
      </c>
      <c r="U45" s="87">
        <f t="shared" si="22"/>
        <v>6.8124531643844941</v>
      </c>
      <c r="V45" s="88">
        <v>1</v>
      </c>
      <c r="W45" s="87">
        <f t="shared" si="23"/>
        <v>6.8124531643844941</v>
      </c>
      <c r="X45" s="77">
        <v>4</v>
      </c>
      <c r="Y45" s="87">
        <f t="shared" si="24"/>
        <v>27.249812657537976</v>
      </c>
      <c r="Z45" s="89"/>
      <c r="AA45" s="89"/>
      <c r="AC45" s="41" t="s">
        <v>214</v>
      </c>
      <c r="AE45" s="90">
        <v>14679</v>
      </c>
    </row>
    <row r="46" spans="1:31" ht="12.9" customHeight="1" x14ac:dyDescent="0.25">
      <c r="A46" s="81" t="s">
        <v>215</v>
      </c>
      <c r="B46" s="85">
        <f t="shared" si="12"/>
        <v>9</v>
      </c>
      <c r="C46" s="84">
        <f t="shared" si="13"/>
        <v>100.06671114076052</v>
      </c>
      <c r="D46" s="77">
        <v>2</v>
      </c>
      <c r="E46" s="87">
        <f t="shared" si="14"/>
        <v>22.237046920169</v>
      </c>
      <c r="F46" s="77">
        <v>0</v>
      </c>
      <c r="G46" s="87">
        <f t="shared" si="15"/>
        <v>0</v>
      </c>
      <c r="H46" s="77">
        <v>4</v>
      </c>
      <c r="I46" s="87">
        <f t="shared" si="16"/>
        <v>44.474093840338</v>
      </c>
      <c r="J46" s="77">
        <v>2</v>
      </c>
      <c r="K46" s="87">
        <f t="shared" si="17"/>
        <v>22.237046920169</v>
      </c>
      <c r="L46" s="77">
        <v>1</v>
      </c>
      <c r="M46" s="87">
        <f t="shared" si="18"/>
        <v>11.1185234600845</v>
      </c>
      <c r="N46" s="77">
        <v>0</v>
      </c>
      <c r="O46" s="87">
        <f t="shared" si="19"/>
        <v>0</v>
      </c>
      <c r="P46" s="77">
        <v>0</v>
      </c>
      <c r="Q46" s="87">
        <f t="shared" si="20"/>
        <v>0</v>
      </c>
      <c r="R46" s="77">
        <v>0</v>
      </c>
      <c r="S46" s="87">
        <f t="shared" si="21"/>
        <v>0</v>
      </c>
      <c r="T46" s="77">
        <v>0</v>
      </c>
      <c r="U46" s="87">
        <f t="shared" si="22"/>
        <v>0</v>
      </c>
      <c r="V46" s="88">
        <v>0</v>
      </c>
      <c r="W46" s="87">
        <f t="shared" si="23"/>
        <v>0</v>
      </c>
      <c r="X46" s="77">
        <v>0</v>
      </c>
      <c r="Y46" s="87">
        <f t="shared" si="24"/>
        <v>0</v>
      </c>
      <c r="Z46" s="89"/>
      <c r="AA46" s="89"/>
      <c r="AC46" s="41" t="s">
        <v>215</v>
      </c>
      <c r="AE46" s="90">
        <v>8994</v>
      </c>
    </row>
    <row r="47" spans="1:31" s="45" customFormat="1" ht="12.9" customHeight="1" x14ac:dyDescent="0.25">
      <c r="A47" s="83" t="s">
        <v>216</v>
      </c>
      <c r="B47" s="85">
        <f t="shared" si="12"/>
        <v>457</v>
      </c>
      <c r="C47" s="84">
        <f t="shared" si="13"/>
        <v>174.97846271656934</v>
      </c>
      <c r="D47" s="78">
        <f>SUM(D48:D55)</f>
        <v>87</v>
      </c>
      <c r="E47" s="84">
        <f t="shared" si="14"/>
        <v>33.310998372738581</v>
      </c>
      <c r="F47" s="78">
        <f>SUM(F48:F55)</f>
        <v>89</v>
      </c>
      <c r="G47" s="84">
        <f t="shared" si="15"/>
        <v>34.076768450272809</v>
      </c>
      <c r="H47" s="78">
        <f>SUM(H48:H55)</f>
        <v>79</v>
      </c>
      <c r="I47" s="84">
        <f t="shared" si="16"/>
        <v>30.247918062601705</v>
      </c>
      <c r="J47" s="78">
        <f>SUM(J48:J55)</f>
        <v>26</v>
      </c>
      <c r="K47" s="84">
        <f t="shared" si="17"/>
        <v>9.955011007944865</v>
      </c>
      <c r="L47" s="78">
        <f>SUM(L48:L55)</f>
        <v>31</v>
      </c>
      <c r="M47" s="84">
        <f t="shared" si="18"/>
        <v>11.869436201780417</v>
      </c>
      <c r="N47" s="78">
        <f>SUM(N48:N55)</f>
        <v>26</v>
      </c>
      <c r="O47" s="84">
        <f t="shared" si="19"/>
        <v>9.955011007944865</v>
      </c>
      <c r="P47" s="78">
        <f>SUM(P48:P55)</f>
        <v>28</v>
      </c>
      <c r="Q47" s="84">
        <f t="shared" si="20"/>
        <v>10.720781085479086</v>
      </c>
      <c r="R47" s="78">
        <f>SUM(R48:R55)</f>
        <v>10</v>
      </c>
      <c r="S47" s="84">
        <f t="shared" si="21"/>
        <v>3.8288503876711015</v>
      </c>
      <c r="T47" s="78">
        <f>SUM(T48:T55)</f>
        <v>6</v>
      </c>
      <c r="U47" s="84">
        <f t="shared" si="22"/>
        <v>2.2973102326026611</v>
      </c>
      <c r="V47" s="78">
        <f>SUM(V48:V55)</f>
        <v>7</v>
      </c>
      <c r="W47" s="84">
        <f t="shared" si="23"/>
        <v>2.6801952713697714</v>
      </c>
      <c r="X47" s="78">
        <f>SUM(X48:X55)</f>
        <v>68</v>
      </c>
      <c r="Y47" s="84">
        <f t="shared" si="24"/>
        <v>26.036182636163492</v>
      </c>
      <c r="Z47" s="75"/>
      <c r="AA47" s="75"/>
      <c r="AC47" s="45" t="s">
        <v>216</v>
      </c>
      <c r="AE47" s="51">
        <v>261175</v>
      </c>
    </row>
    <row r="48" spans="1:31" ht="12.9" customHeight="1" x14ac:dyDescent="0.25">
      <c r="A48" s="81" t="s">
        <v>216</v>
      </c>
      <c r="B48" s="85">
        <f t="shared" si="12"/>
        <v>124</v>
      </c>
      <c r="C48" s="84">
        <f t="shared" si="13"/>
        <v>156.58147287604808</v>
      </c>
      <c r="D48" s="77">
        <v>7</v>
      </c>
      <c r="E48" s="87">
        <f t="shared" si="14"/>
        <v>8.8392766946156183</v>
      </c>
      <c r="F48" s="77">
        <v>28</v>
      </c>
      <c r="G48" s="87">
        <f t="shared" si="15"/>
        <v>35.357106778462473</v>
      </c>
      <c r="H48" s="77">
        <v>26</v>
      </c>
      <c r="I48" s="87">
        <f t="shared" si="16"/>
        <v>32.831599151429437</v>
      </c>
      <c r="J48" s="77">
        <v>5</v>
      </c>
      <c r="K48" s="87">
        <f t="shared" si="17"/>
        <v>6.3137690675825846</v>
      </c>
      <c r="L48" s="77">
        <v>12</v>
      </c>
      <c r="M48" s="87">
        <f t="shared" si="18"/>
        <v>15.1530457621982</v>
      </c>
      <c r="N48" s="77">
        <v>9</v>
      </c>
      <c r="O48" s="87">
        <f t="shared" si="19"/>
        <v>11.364784321648651</v>
      </c>
      <c r="P48" s="77">
        <v>10</v>
      </c>
      <c r="Q48" s="87">
        <f t="shared" si="20"/>
        <v>12.627538135165169</v>
      </c>
      <c r="R48" s="77">
        <v>2</v>
      </c>
      <c r="S48" s="87">
        <f t="shared" si="21"/>
        <v>2.5255076270330337</v>
      </c>
      <c r="T48" s="77">
        <v>1</v>
      </c>
      <c r="U48" s="87">
        <f t="shared" si="22"/>
        <v>1.2627538135165168</v>
      </c>
      <c r="V48" s="88">
        <v>4</v>
      </c>
      <c r="W48" s="87">
        <f t="shared" si="23"/>
        <v>5.0510152540660673</v>
      </c>
      <c r="X48" s="77">
        <v>20</v>
      </c>
      <c r="Y48" s="87">
        <f t="shared" si="24"/>
        <v>25.255076270330338</v>
      </c>
      <c r="Z48" s="89"/>
      <c r="AA48" s="89"/>
      <c r="AC48" s="41" t="s">
        <v>180</v>
      </c>
      <c r="AE48" s="90">
        <v>79192</v>
      </c>
    </row>
    <row r="49" spans="1:31" ht="12.9" customHeight="1" x14ac:dyDescent="0.25">
      <c r="A49" s="81" t="s">
        <v>217</v>
      </c>
      <c r="B49" s="85">
        <f t="shared" si="12"/>
        <v>26</v>
      </c>
      <c r="C49" s="84">
        <f t="shared" si="13"/>
        <v>85.715227639864167</v>
      </c>
      <c r="D49" s="77">
        <v>2</v>
      </c>
      <c r="E49" s="87">
        <f t="shared" si="14"/>
        <v>6.5934790492203215</v>
      </c>
      <c r="F49" s="77">
        <v>9</v>
      </c>
      <c r="G49" s="87">
        <f t="shared" si="15"/>
        <v>29.670655721491443</v>
      </c>
      <c r="H49" s="77">
        <v>4</v>
      </c>
      <c r="I49" s="87">
        <f t="shared" si="16"/>
        <v>13.186958098440643</v>
      </c>
      <c r="J49" s="77">
        <v>1</v>
      </c>
      <c r="K49" s="87">
        <f t="shared" si="17"/>
        <v>3.2967395246101607</v>
      </c>
      <c r="L49" s="77">
        <v>2</v>
      </c>
      <c r="M49" s="87">
        <f t="shared" si="18"/>
        <v>6.5934790492203215</v>
      </c>
      <c r="N49" s="77">
        <v>0</v>
      </c>
      <c r="O49" s="87">
        <f t="shared" si="19"/>
        <v>0</v>
      </c>
      <c r="P49" s="77">
        <v>1</v>
      </c>
      <c r="Q49" s="87">
        <f t="shared" si="20"/>
        <v>3.2967395246101607</v>
      </c>
      <c r="R49" s="77">
        <v>1</v>
      </c>
      <c r="S49" s="87">
        <f t="shared" si="21"/>
        <v>3.2967395246101607</v>
      </c>
      <c r="T49" s="77">
        <v>0</v>
      </c>
      <c r="U49" s="87">
        <f t="shared" si="22"/>
        <v>0</v>
      </c>
      <c r="V49" s="88">
        <v>0</v>
      </c>
      <c r="W49" s="87">
        <f t="shared" si="23"/>
        <v>0</v>
      </c>
      <c r="X49" s="77">
        <v>6</v>
      </c>
      <c r="Y49" s="87">
        <f t="shared" si="24"/>
        <v>19.780437147660965</v>
      </c>
      <c r="Z49" s="89"/>
      <c r="AA49" s="89"/>
      <c r="AC49" s="41" t="s">
        <v>217</v>
      </c>
      <c r="AE49" s="90">
        <v>30333</v>
      </c>
    </row>
    <row r="50" spans="1:31" ht="12.9" customHeight="1" x14ac:dyDescent="0.25">
      <c r="A50" s="81" t="s">
        <v>218</v>
      </c>
      <c r="B50" s="85">
        <f t="shared" si="12"/>
        <v>72</v>
      </c>
      <c r="C50" s="84">
        <f t="shared" si="13"/>
        <v>134.22568557633156</v>
      </c>
      <c r="D50" s="77">
        <v>9</v>
      </c>
      <c r="E50" s="87">
        <f t="shared" si="14"/>
        <v>16.778210697041445</v>
      </c>
      <c r="F50" s="77">
        <v>14</v>
      </c>
      <c r="G50" s="87">
        <f t="shared" si="15"/>
        <v>26.099438862064464</v>
      </c>
      <c r="H50" s="77">
        <v>13</v>
      </c>
      <c r="I50" s="87">
        <f t="shared" si="16"/>
        <v>24.23519322905986</v>
      </c>
      <c r="J50" s="77">
        <v>9</v>
      </c>
      <c r="K50" s="87">
        <f t="shared" si="17"/>
        <v>16.778210697041445</v>
      </c>
      <c r="L50" s="77">
        <v>4</v>
      </c>
      <c r="M50" s="87">
        <f t="shared" si="18"/>
        <v>7.4569825320184195</v>
      </c>
      <c r="N50" s="77">
        <v>2</v>
      </c>
      <c r="O50" s="87">
        <f t="shared" si="19"/>
        <v>3.7284912660092098</v>
      </c>
      <c r="P50" s="77">
        <v>4</v>
      </c>
      <c r="Q50" s="87">
        <f t="shared" si="20"/>
        <v>7.4569825320184195</v>
      </c>
      <c r="R50" s="77">
        <v>2</v>
      </c>
      <c r="S50" s="87">
        <f t="shared" si="21"/>
        <v>3.7284912660092098</v>
      </c>
      <c r="T50" s="77">
        <v>1</v>
      </c>
      <c r="U50" s="87">
        <f t="shared" si="22"/>
        <v>1.8642456330046049</v>
      </c>
      <c r="V50" s="88">
        <v>0</v>
      </c>
      <c r="W50" s="87">
        <f t="shared" si="23"/>
        <v>0</v>
      </c>
      <c r="X50" s="77">
        <v>14</v>
      </c>
      <c r="Y50" s="87">
        <f t="shared" si="24"/>
        <v>26.099438862064464</v>
      </c>
      <c r="Z50" s="89"/>
      <c r="AA50" s="89"/>
      <c r="AC50" s="41" t="s">
        <v>218</v>
      </c>
      <c r="AE50" s="90">
        <v>53641</v>
      </c>
    </row>
    <row r="51" spans="1:31" ht="12.9" customHeight="1" x14ac:dyDescent="0.25">
      <c r="A51" s="81" t="s">
        <v>219</v>
      </c>
      <c r="B51" s="85">
        <f t="shared" si="12"/>
        <v>15</v>
      </c>
      <c r="C51" s="84">
        <f t="shared" si="13"/>
        <v>189.92149911369967</v>
      </c>
      <c r="D51" s="77">
        <v>7</v>
      </c>
      <c r="E51" s="87">
        <f t="shared" si="14"/>
        <v>88.630032919726517</v>
      </c>
      <c r="F51" s="77">
        <v>1</v>
      </c>
      <c r="G51" s="87">
        <f t="shared" si="15"/>
        <v>12.661433274246644</v>
      </c>
      <c r="H51" s="77">
        <v>3</v>
      </c>
      <c r="I51" s="87">
        <f t="shared" si="16"/>
        <v>37.984299822739935</v>
      </c>
      <c r="J51" s="77">
        <v>0</v>
      </c>
      <c r="K51" s="87">
        <f t="shared" si="17"/>
        <v>0</v>
      </c>
      <c r="L51" s="77">
        <v>1</v>
      </c>
      <c r="M51" s="87">
        <f t="shared" si="18"/>
        <v>12.661433274246644</v>
      </c>
      <c r="N51" s="77">
        <v>2</v>
      </c>
      <c r="O51" s="87">
        <f t="shared" si="19"/>
        <v>25.322866548493288</v>
      </c>
      <c r="P51" s="77">
        <v>1</v>
      </c>
      <c r="Q51" s="87">
        <f t="shared" si="20"/>
        <v>12.661433274246644</v>
      </c>
      <c r="R51" s="77">
        <v>0</v>
      </c>
      <c r="S51" s="87">
        <f t="shared" si="21"/>
        <v>0</v>
      </c>
      <c r="T51" s="77">
        <v>0</v>
      </c>
      <c r="U51" s="87">
        <f t="shared" si="22"/>
        <v>0</v>
      </c>
      <c r="V51" s="88">
        <v>0</v>
      </c>
      <c r="W51" s="87">
        <f t="shared" si="23"/>
        <v>0</v>
      </c>
      <c r="X51" s="77">
        <v>0</v>
      </c>
      <c r="Y51" s="87">
        <f t="shared" si="24"/>
        <v>0</v>
      </c>
      <c r="Z51" s="89"/>
      <c r="AA51" s="89"/>
      <c r="AC51" s="41" t="s">
        <v>219</v>
      </c>
      <c r="AE51" s="90">
        <v>7898</v>
      </c>
    </row>
    <row r="52" spans="1:31" ht="12.9" customHeight="1" x14ac:dyDescent="0.25">
      <c r="A52" s="81" t="s">
        <v>220</v>
      </c>
      <c r="B52" s="85">
        <f t="shared" si="12"/>
        <v>120</v>
      </c>
      <c r="C52" s="84">
        <f t="shared" si="13"/>
        <v>329.76092333058534</v>
      </c>
      <c r="D52" s="77">
        <v>57</v>
      </c>
      <c r="E52" s="87">
        <f t="shared" si="14"/>
        <v>156.63643858202803</v>
      </c>
      <c r="F52" s="77">
        <v>11</v>
      </c>
      <c r="G52" s="87">
        <f t="shared" si="15"/>
        <v>30.228084638636989</v>
      </c>
      <c r="H52" s="77">
        <v>11</v>
      </c>
      <c r="I52" s="87">
        <f t="shared" si="16"/>
        <v>30.228084638636989</v>
      </c>
      <c r="J52" s="77">
        <v>4</v>
      </c>
      <c r="K52" s="87">
        <f t="shared" si="17"/>
        <v>10.992030777686178</v>
      </c>
      <c r="L52" s="77">
        <v>3</v>
      </c>
      <c r="M52" s="87">
        <f t="shared" si="18"/>
        <v>8.2440230832646328</v>
      </c>
      <c r="N52" s="77">
        <v>5</v>
      </c>
      <c r="O52" s="87">
        <f t="shared" si="19"/>
        <v>13.740038472107722</v>
      </c>
      <c r="P52" s="77">
        <v>6</v>
      </c>
      <c r="Q52" s="87">
        <f t="shared" si="20"/>
        <v>16.488046166529266</v>
      </c>
      <c r="R52" s="77">
        <v>1</v>
      </c>
      <c r="S52" s="87">
        <f t="shared" si="21"/>
        <v>2.7480076944215446</v>
      </c>
      <c r="T52" s="77">
        <v>4</v>
      </c>
      <c r="U52" s="87">
        <f t="shared" si="22"/>
        <v>10.992030777686178</v>
      </c>
      <c r="V52" s="88">
        <v>1</v>
      </c>
      <c r="W52" s="87">
        <f t="shared" si="23"/>
        <v>2.7480076944215446</v>
      </c>
      <c r="X52" s="77">
        <v>17</v>
      </c>
      <c r="Y52" s="87">
        <f t="shared" si="24"/>
        <v>46.716130805166252</v>
      </c>
      <c r="Z52" s="89"/>
      <c r="AA52" s="89"/>
      <c r="AC52" s="41" t="s">
        <v>220</v>
      </c>
      <c r="AE52" s="90">
        <v>36390</v>
      </c>
    </row>
    <row r="53" spans="1:31" ht="12.9" customHeight="1" x14ac:dyDescent="0.25">
      <c r="A53" s="81" t="s">
        <v>221</v>
      </c>
      <c r="B53" s="85">
        <f t="shared" si="12"/>
        <v>9</v>
      </c>
      <c r="C53" s="84">
        <f t="shared" si="13"/>
        <v>122.24938875305624</v>
      </c>
      <c r="D53" s="77">
        <v>0</v>
      </c>
      <c r="E53" s="87">
        <f t="shared" si="14"/>
        <v>0</v>
      </c>
      <c r="F53" s="77">
        <v>4</v>
      </c>
      <c r="G53" s="87">
        <f t="shared" si="15"/>
        <v>54.333061668024989</v>
      </c>
      <c r="H53" s="77">
        <v>1</v>
      </c>
      <c r="I53" s="87">
        <f t="shared" si="16"/>
        <v>13.583265417006247</v>
      </c>
      <c r="J53" s="77">
        <v>2</v>
      </c>
      <c r="K53" s="87">
        <f t="shared" si="17"/>
        <v>27.166530834012494</v>
      </c>
      <c r="L53" s="77">
        <v>0</v>
      </c>
      <c r="M53" s="87">
        <f t="shared" si="18"/>
        <v>0</v>
      </c>
      <c r="N53" s="77">
        <v>0</v>
      </c>
      <c r="O53" s="87">
        <f t="shared" si="19"/>
        <v>0</v>
      </c>
      <c r="P53" s="77">
        <v>0</v>
      </c>
      <c r="Q53" s="87">
        <f t="shared" si="20"/>
        <v>0</v>
      </c>
      <c r="R53" s="77">
        <v>0</v>
      </c>
      <c r="S53" s="87">
        <f t="shared" si="21"/>
        <v>0</v>
      </c>
      <c r="T53" s="77">
        <v>0</v>
      </c>
      <c r="U53" s="87">
        <f t="shared" si="22"/>
        <v>0</v>
      </c>
      <c r="V53" s="88">
        <v>0</v>
      </c>
      <c r="W53" s="87">
        <f t="shared" si="23"/>
        <v>0</v>
      </c>
      <c r="X53" s="77">
        <v>2</v>
      </c>
      <c r="Y53" s="87">
        <f t="shared" si="24"/>
        <v>27.166530834012494</v>
      </c>
      <c r="Z53" s="89"/>
      <c r="AA53" s="89"/>
      <c r="AC53" s="41" t="s">
        <v>221</v>
      </c>
      <c r="AE53" s="90">
        <v>7362</v>
      </c>
    </row>
    <row r="54" spans="1:31" ht="12.9" customHeight="1" x14ac:dyDescent="0.25">
      <c r="A54" s="81" t="s">
        <v>222</v>
      </c>
      <c r="B54" s="85">
        <f t="shared" si="12"/>
        <v>51</v>
      </c>
      <c r="C54" s="84">
        <f t="shared" si="13"/>
        <v>209.80747079150896</v>
      </c>
      <c r="D54" s="77">
        <v>2</v>
      </c>
      <c r="E54" s="87">
        <f t="shared" si="14"/>
        <v>8.2277439526081952</v>
      </c>
      <c r="F54" s="77">
        <v>14</v>
      </c>
      <c r="G54" s="87">
        <f t="shared" si="15"/>
        <v>57.594207668257368</v>
      </c>
      <c r="H54" s="77">
        <v>15</v>
      </c>
      <c r="I54" s="87">
        <f t="shared" si="16"/>
        <v>61.708079644561465</v>
      </c>
      <c r="J54" s="77">
        <v>3</v>
      </c>
      <c r="K54" s="87">
        <f t="shared" si="17"/>
        <v>12.341615928912294</v>
      </c>
      <c r="L54" s="77">
        <v>3</v>
      </c>
      <c r="M54" s="87">
        <f t="shared" si="18"/>
        <v>12.341615928912294</v>
      </c>
      <c r="N54" s="77">
        <v>4</v>
      </c>
      <c r="O54" s="87">
        <f t="shared" si="19"/>
        <v>16.45548790521639</v>
      </c>
      <c r="P54" s="77">
        <v>5</v>
      </c>
      <c r="Q54" s="87">
        <f t="shared" si="20"/>
        <v>20.569359881520487</v>
      </c>
      <c r="R54" s="77">
        <v>1</v>
      </c>
      <c r="S54" s="87">
        <f t="shared" si="21"/>
        <v>4.1138719763040976</v>
      </c>
      <c r="T54" s="77">
        <v>0</v>
      </c>
      <c r="U54" s="87">
        <f t="shared" si="22"/>
        <v>0</v>
      </c>
      <c r="V54" s="88">
        <v>1</v>
      </c>
      <c r="W54" s="87">
        <f t="shared" si="23"/>
        <v>4.1138719763040976</v>
      </c>
      <c r="X54" s="77">
        <v>3</v>
      </c>
      <c r="Y54" s="87">
        <f t="shared" si="24"/>
        <v>12.341615928912294</v>
      </c>
      <c r="Z54" s="89"/>
      <c r="AA54" s="89"/>
      <c r="AC54" s="41" t="s">
        <v>222</v>
      </c>
      <c r="AE54" s="90">
        <v>24308</v>
      </c>
    </row>
    <row r="55" spans="1:31" ht="12.9" customHeight="1" x14ac:dyDescent="0.25">
      <c r="A55" s="81" t="s">
        <v>223</v>
      </c>
      <c r="B55" s="85">
        <f t="shared" si="12"/>
        <v>40</v>
      </c>
      <c r="C55" s="84">
        <f t="shared" si="13"/>
        <v>181.39766903995283</v>
      </c>
      <c r="D55" s="77">
        <v>3</v>
      </c>
      <c r="E55" s="87">
        <f t="shared" si="14"/>
        <v>13.604825177996464</v>
      </c>
      <c r="F55" s="77">
        <v>8</v>
      </c>
      <c r="G55" s="87">
        <f t="shared" si="15"/>
        <v>36.279533807990568</v>
      </c>
      <c r="H55" s="77">
        <v>6</v>
      </c>
      <c r="I55" s="87">
        <f t="shared" si="16"/>
        <v>27.209650355992927</v>
      </c>
      <c r="J55" s="77">
        <v>2</v>
      </c>
      <c r="K55" s="87">
        <f t="shared" si="17"/>
        <v>9.0698834519976419</v>
      </c>
      <c r="L55" s="77">
        <v>6</v>
      </c>
      <c r="M55" s="87">
        <f t="shared" si="18"/>
        <v>27.209650355992927</v>
      </c>
      <c r="N55" s="77">
        <v>4</v>
      </c>
      <c r="O55" s="87">
        <f t="shared" si="19"/>
        <v>18.139766903995284</v>
      </c>
      <c r="P55" s="77">
        <v>1</v>
      </c>
      <c r="Q55" s="87">
        <f t="shared" si="20"/>
        <v>4.5349417259988209</v>
      </c>
      <c r="R55" s="77">
        <v>3</v>
      </c>
      <c r="S55" s="87">
        <f t="shared" si="21"/>
        <v>13.604825177996464</v>
      </c>
      <c r="T55" s="77">
        <v>0</v>
      </c>
      <c r="U55" s="87">
        <f t="shared" si="22"/>
        <v>0</v>
      </c>
      <c r="V55" s="88">
        <v>1</v>
      </c>
      <c r="W55" s="87">
        <f t="shared" si="23"/>
        <v>4.5349417259988209</v>
      </c>
      <c r="X55" s="77">
        <v>6</v>
      </c>
      <c r="Y55" s="87">
        <f t="shared" si="24"/>
        <v>27.209650355992927</v>
      </c>
      <c r="Z55" s="89"/>
      <c r="AA55" s="89"/>
      <c r="AC55" s="41" t="s">
        <v>223</v>
      </c>
      <c r="AE55" s="90">
        <v>22051</v>
      </c>
    </row>
    <row r="56" spans="1:31" s="45" customFormat="1" ht="12.9" customHeight="1" x14ac:dyDescent="0.25">
      <c r="A56" s="83" t="s">
        <v>224</v>
      </c>
      <c r="B56" s="85">
        <f t="shared" si="12"/>
        <v>641</v>
      </c>
      <c r="C56" s="84">
        <f t="shared" si="13"/>
        <v>258.53028958619024</v>
      </c>
      <c r="D56" s="78">
        <f>SUM(D57:D66)</f>
        <v>166</v>
      </c>
      <c r="E56" s="84">
        <f t="shared" si="14"/>
        <v>66.951681858514164</v>
      </c>
      <c r="F56" s="78">
        <f>SUM(F57:F66)</f>
        <v>141</v>
      </c>
      <c r="G56" s="84">
        <f t="shared" si="15"/>
        <v>56.868597241268056</v>
      </c>
      <c r="H56" s="78">
        <f>SUM(H57:H66)</f>
        <v>53</v>
      </c>
      <c r="I56" s="84">
        <f t="shared" si="16"/>
        <v>21.37613938856175</v>
      </c>
      <c r="J56" s="78">
        <f>SUM(J57:J66)</f>
        <v>68</v>
      </c>
      <c r="K56" s="84">
        <f t="shared" si="17"/>
        <v>27.425990158909414</v>
      </c>
      <c r="L56" s="78">
        <f>SUM(L57:L66)</f>
        <v>32</v>
      </c>
      <c r="M56" s="84">
        <f t="shared" si="18"/>
        <v>12.906348310075019</v>
      </c>
      <c r="N56" s="78">
        <f>SUM(N57:N66)</f>
        <v>19</v>
      </c>
      <c r="O56" s="84">
        <f t="shared" si="19"/>
        <v>7.6631443091070421</v>
      </c>
      <c r="P56" s="78">
        <f>SUM(P57:P66)</f>
        <v>30</v>
      </c>
      <c r="Q56" s="84">
        <f t="shared" si="20"/>
        <v>12.09970154069533</v>
      </c>
      <c r="R56" s="78">
        <f>SUM(R57:R66)</f>
        <v>15</v>
      </c>
      <c r="S56" s="84">
        <f t="shared" si="21"/>
        <v>6.0498507703476649</v>
      </c>
      <c r="T56" s="78">
        <f>SUM(T57:T66)</f>
        <v>18</v>
      </c>
      <c r="U56" s="84">
        <f t="shared" si="22"/>
        <v>7.2598209244171983</v>
      </c>
      <c r="V56" s="78">
        <f>SUM(V57:V66)</f>
        <v>11</v>
      </c>
      <c r="W56" s="84">
        <f t="shared" si="23"/>
        <v>4.4365572315882877</v>
      </c>
      <c r="X56" s="78">
        <f>SUM(X57:X66)</f>
        <v>88</v>
      </c>
      <c r="Y56" s="84">
        <f t="shared" si="24"/>
        <v>35.492457852706302</v>
      </c>
      <c r="Z56" s="75"/>
      <c r="AA56" s="75"/>
      <c r="AC56" s="45" t="s">
        <v>224</v>
      </c>
      <c r="AE56" s="51">
        <v>247940</v>
      </c>
    </row>
    <row r="57" spans="1:31" ht="12.9" customHeight="1" x14ac:dyDescent="0.25">
      <c r="A57" s="81" t="s">
        <v>224</v>
      </c>
      <c r="B57" s="85">
        <f t="shared" si="12"/>
        <v>228</v>
      </c>
      <c r="C57" s="84">
        <f t="shared" si="13"/>
        <v>327.56267509517994</v>
      </c>
      <c r="D57" s="77">
        <v>64</v>
      </c>
      <c r="E57" s="87">
        <f t="shared" si="14"/>
        <v>91.947417570576832</v>
      </c>
      <c r="F57" s="77">
        <v>53</v>
      </c>
      <c r="G57" s="87">
        <f t="shared" si="15"/>
        <v>76.143955175633934</v>
      </c>
      <c r="H57" s="77">
        <v>18</v>
      </c>
      <c r="I57" s="87">
        <f t="shared" si="16"/>
        <v>25.86021119172473</v>
      </c>
      <c r="J57" s="77">
        <v>18</v>
      </c>
      <c r="K57" s="87">
        <f t="shared" si="17"/>
        <v>25.86021119172473</v>
      </c>
      <c r="L57" s="77">
        <v>12</v>
      </c>
      <c r="M57" s="87">
        <f t="shared" si="18"/>
        <v>17.240140794483153</v>
      </c>
      <c r="N57" s="77">
        <v>5</v>
      </c>
      <c r="O57" s="87">
        <f t="shared" si="19"/>
        <v>7.1833919977013148</v>
      </c>
      <c r="P57" s="77">
        <v>11</v>
      </c>
      <c r="Q57" s="87">
        <f t="shared" si="20"/>
        <v>15.803462394942892</v>
      </c>
      <c r="R57" s="77">
        <v>7</v>
      </c>
      <c r="S57" s="87">
        <f t="shared" si="21"/>
        <v>10.056748796781839</v>
      </c>
      <c r="T57" s="77">
        <v>4</v>
      </c>
      <c r="U57" s="87">
        <f t="shared" si="22"/>
        <v>5.746713598161052</v>
      </c>
      <c r="V57" s="88">
        <v>3</v>
      </c>
      <c r="W57" s="87">
        <f t="shared" si="23"/>
        <v>4.3100351986207883</v>
      </c>
      <c r="X57" s="77">
        <v>33</v>
      </c>
      <c r="Y57" s="87">
        <f t="shared" si="24"/>
        <v>47.410387184828679</v>
      </c>
      <c r="Z57" s="89"/>
      <c r="AA57" s="89"/>
      <c r="AC57" s="41" t="s">
        <v>180</v>
      </c>
      <c r="AE57" s="90">
        <v>69605</v>
      </c>
    </row>
    <row r="58" spans="1:31" ht="12.9" customHeight="1" x14ac:dyDescent="0.25">
      <c r="A58" s="81" t="s">
        <v>225</v>
      </c>
      <c r="B58" s="85">
        <f t="shared" si="12"/>
        <v>49</v>
      </c>
      <c r="C58" s="84">
        <f t="shared" si="13"/>
        <v>221.24892761999368</v>
      </c>
      <c r="D58" s="77">
        <v>12</v>
      </c>
      <c r="E58" s="87">
        <f t="shared" si="14"/>
        <v>54.183410845712736</v>
      </c>
      <c r="F58" s="77">
        <v>13</v>
      </c>
      <c r="G58" s="87">
        <f t="shared" si="15"/>
        <v>58.698695082855465</v>
      </c>
      <c r="H58" s="77">
        <v>4</v>
      </c>
      <c r="I58" s="87">
        <f t="shared" si="16"/>
        <v>18.061136948570912</v>
      </c>
      <c r="J58" s="77">
        <v>2</v>
      </c>
      <c r="K58" s="87">
        <f t="shared" si="17"/>
        <v>9.0305684742854559</v>
      </c>
      <c r="L58" s="77">
        <v>3</v>
      </c>
      <c r="M58" s="87">
        <f t="shared" si="18"/>
        <v>13.545852711428184</v>
      </c>
      <c r="N58" s="77">
        <v>1</v>
      </c>
      <c r="O58" s="87">
        <f t="shared" si="19"/>
        <v>4.515284237142728</v>
      </c>
      <c r="P58" s="77">
        <v>4</v>
      </c>
      <c r="Q58" s="87">
        <f t="shared" si="20"/>
        <v>18.061136948570912</v>
      </c>
      <c r="R58" s="77">
        <v>1</v>
      </c>
      <c r="S58" s="87">
        <f t="shared" si="21"/>
        <v>4.515284237142728</v>
      </c>
      <c r="T58" s="77">
        <v>2</v>
      </c>
      <c r="U58" s="87">
        <f t="shared" si="22"/>
        <v>9.0305684742854559</v>
      </c>
      <c r="V58" s="88">
        <v>1</v>
      </c>
      <c r="W58" s="87">
        <f t="shared" si="23"/>
        <v>4.515284237142728</v>
      </c>
      <c r="X58" s="77">
        <v>6</v>
      </c>
      <c r="Y58" s="87">
        <f t="shared" si="24"/>
        <v>27.091705422856368</v>
      </c>
      <c r="Z58" s="89"/>
      <c r="AA58" s="89"/>
      <c r="AC58" s="41" t="s">
        <v>225</v>
      </c>
      <c r="AE58" s="90">
        <v>22147</v>
      </c>
    </row>
    <row r="59" spans="1:31" ht="12.9" customHeight="1" x14ac:dyDescent="0.25">
      <c r="A59" s="81" t="s">
        <v>226</v>
      </c>
      <c r="B59" s="85">
        <f t="shared" si="12"/>
        <v>70</v>
      </c>
      <c r="C59" s="84">
        <f t="shared" si="13"/>
        <v>297.34092260640557</v>
      </c>
      <c r="D59" s="77">
        <v>14</v>
      </c>
      <c r="E59" s="87">
        <f t="shared" si="14"/>
        <v>59.46818452128111</v>
      </c>
      <c r="F59" s="77">
        <v>13</v>
      </c>
      <c r="G59" s="87">
        <f t="shared" si="15"/>
        <v>55.220457055475322</v>
      </c>
      <c r="H59" s="77">
        <v>9</v>
      </c>
      <c r="I59" s="87">
        <f t="shared" si="16"/>
        <v>38.229547192252149</v>
      </c>
      <c r="J59" s="77">
        <v>7</v>
      </c>
      <c r="K59" s="87">
        <f t="shared" si="17"/>
        <v>29.734092260640555</v>
      </c>
      <c r="L59" s="77">
        <v>6</v>
      </c>
      <c r="M59" s="87">
        <f t="shared" si="18"/>
        <v>25.486364794834763</v>
      </c>
      <c r="N59" s="77">
        <v>1</v>
      </c>
      <c r="O59" s="87">
        <f t="shared" si="19"/>
        <v>4.2477274658057942</v>
      </c>
      <c r="P59" s="77">
        <v>2</v>
      </c>
      <c r="Q59" s="87">
        <f t="shared" si="20"/>
        <v>8.4954549316115884</v>
      </c>
      <c r="R59" s="77">
        <v>3</v>
      </c>
      <c r="S59" s="87">
        <f t="shared" si="21"/>
        <v>12.743182397417382</v>
      </c>
      <c r="T59" s="77">
        <v>3</v>
      </c>
      <c r="U59" s="87">
        <f t="shared" si="22"/>
        <v>12.743182397417382</v>
      </c>
      <c r="V59" s="88">
        <v>1</v>
      </c>
      <c r="W59" s="87">
        <f t="shared" si="23"/>
        <v>4.2477274658057942</v>
      </c>
      <c r="X59" s="77">
        <v>11</v>
      </c>
      <c r="Y59" s="87">
        <f t="shared" si="24"/>
        <v>46.725002123863732</v>
      </c>
      <c r="Z59" s="89"/>
      <c r="AA59" s="89"/>
      <c r="AC59" s="41" t="s">
        <v>226</v>
      </c>
      <c r="AE59" s="90">
        <v>23542</v>
      </c>
    </row>
    <row r="60" spans="1:31" ht="12.9" customHeight="1" x14ac:dyDescent="0.25">
      <c r="A60" s="81" t="s">
        <v>227</v>
      </c>
      <c r="B60" s="85">
        <f t="shared" si="12"/>
        <v>48</v>
      </c>
      <c r="C60" s="84">
        <f t="shared" si="13"/>
        <v>238.26069691253846</v>
      </c>
      <c r="D60" s="77">
        <v>14</v>
      </c>
      <c r="E60" s="87">
        <f t="shared" si="14"/>
        <v>69.492703266157051</v>
      </c>
      <c r="F60" s="77">
        <v>15</v>
      </c>
      <c r="G60" s="87">
        <f t="shared" si="15"/>
        <v>74.456467785168272</v>
      </c>
      <c r="H60" s="77">
        <v>3</v>
      </c>
      <c r="I60" s="87">
        <f t="shared" si="16"/>
        <v>14.891293557033654</v>
      </c>
      <c r="J60" s="77">
        <v>6</v>
      </c>
      <c r="K60" s="87">
        <f t="shared" si="17"/>
        <v>29.782587114067308</v>
      </c>
      <c r="L60" s="77">
        <v>2</v>
      </c>
      <c r="M60" s="87">
        <f t="shared" si="18"/>
        <v>9.9275290380224348</v>
      </c>
      <c r="N60" s="77">
        <v>1</v>
      </c>
      <c r="O60" s="87">
        <f t="shared" si="19"/>
        <v>4.9637645190112174</v>
      </c>
      <c r="P60" s="77">
        <v>1</v>
      </c>
      <c r="Q60" s="87">
        <f t="shared" si="20"/>
        <v>4.9637645190112174</v>
      </c>
      <c r="R60" s="77">
        <v>0</v>
      </c>
      <c r="S60" s="87">
        <f t="shared" si="21"/>
        <v>0</v>
      </c>
      <c r="T60" s="77">
        <v>1</v>
      </c>
      <c r="U60" s="87">
        <f t="shared" si="22"/>
        <v>4.9637645190112174</v>
      </c>
      <c r="V60" s="88">
        <v>0</v>
      </c>
      <c r="W60" s="87">
        <f t="shared" si="23"/>
        <v>0</v>
      </c>
      <c r="X60" s="77">
        <v>5</v>
      </c>
      <c r="Y60" s="87">
        <f t="shared" si="24"/>
        <v>24.818822595056094</v>
      </c>
      <c r="Z60" s="89"/>
      <c r="AA60" s="89"/>
      <c r="AC60" s="41" t="s">
        <v>227</v>
      </c>
      <c r="AE60" s="90">
        <v>20146</v>
      </c>
    </row>
    <row r="61" spans="1:31" ht="12.9" customHeight="1" x14ac:dyDescent="0.25">
      <c r="A61" s="81" t="s">
        <v>228</v>
      </c>
      <c r="B61" s="85">
        <f t="shared" si="12"/>
        <v>53</v>
      </c>
      <c r="C61" s="84">
        <f t="shared" si="13"/>
        <v>203.93243295240296</v>
      </c>
      <c r="D61" s="77">
        <v>14</v>
      </c>
      <c r="E61" s="87">
        <f t="shared" si="14"/>
        <v>53.868944553464928</v>
      </c>
      <c r="F61" s="77">
        <v>8</v>
      </c>
      <c r="G61" s="87">
        <f t="shared" si="15"/>
        <v>30.782254030551389</v>
      </c>
      <c r="H61" s="77">
        <v>2</v>
      </c>
      <c r="I61" s="87">
        <f t="shared" si="16"/>
        <v>7.6955635076378472</v>
      </c>
      <c r="J61" s="77">
        <v>5</v>
      </c>
      <c r="K61" s="87">
        <f t="shared" si="17"/>
        <v>19.238908769094618</v>
      </c>
      <c r="L61" s="77">
        <v>2</v>
      </c>
      <c r="M61" s="87">
        <f t="shared" si="18"/>
        <v>7.6955635076378472</v>
      </c>
      <c r="N61" s="77">
        <v>2</v>
      </c>
      <c r="O61" s="87">
        <f t="shared" si="19"/>
        <v>7.6955635076378472</v>
      </c>
      <c r="P61" s="77">
        <v>4</v>
      </c>
      <c r="Q61" s="87">
        <f t="shared" si="20"/>
        <v>15.391127015275694</v>
      </c>
      <c r="R61" s="77">
        <v>2</v>
      </c>
      <c r="S61" s="87">
        <f t="shared" si="21"/>
        <v>7.6955635076378472</v>
      </c>
      <c r="T61" s="77">
        <v>4</v>
      </c>
      <c r="U61" s="87">
        <f t="shared" si="22"/>
        <v>15.391127015275694</v>
      </c>
      <c r="V61" s="88">
        <v>1</v>
      </c>
      <c r="W61" s="87">
        <f t="shared" si="23"/>
        <v>3.8477817538189236</v>
      </c>
      <c r="X61" s="77">
        <v>9</v>
      </c>
      <c r="Y61" s="87">
        <f t="shared" si="24"/>
        <v>34.630035784370307</v>
      </c>
      <c r="Z61" s="89"/>
      <c r="AA61" s="89"/>
      <c r="AC61" s="41" t="s">
        <v>228</v>
      </c>
      <c r="AE61" s="90">
        <v>25989</v>
      </c>
    </row>
    <row r="62" spans="1:31" ht="12.9" customHeight="1" x14ac:dyDescent="0.25">
      <c r="A62" s="81" t="s">
        <v>229</v>
      </c>
      <c r="B62" s="85">
        <f t="shared" si="12"/>
        <v>39</v>
      </c>
      <c r="C62" s="84">
        <f t="shared" si="13"/>
        <v>353.93411380343048</v>
      </c>
      <c r="D62" s="77">
        <v>12</v>
      </c>
      <c r="E62" s="87">
        <f t="shared" si="14"/>
        <v>108.90280424720937</v>
      </c>
      <c r="F62" s="77">
        <v>8</v>
      </c>
      <c r="G62" s="87">
        <f t="shared" si="15"/>
        <v>72.601869498139578</v>
      </c>
      <c r="H62" s="77">
        <v>6</v>
      </c>
      <c r="I62" s="87">
        <f t="shared" si="16"/>
        <v>54.451402123604687</v>
      </c>
      <c r="J62" s="77">
        <v>4</v>
      </c>
      <c r="K62" s="87">
        <f t="shared" si="17"/>
        <v>36.300934749069789</v>
      </c>
      <c r="L62" s="77">
        <v>0</v>
      </c>
      <c r="M62" s="87">
        <f t="shared" si="18"/>
        <v>0</v>
      </c>
      <c r="N62" s="77">
        <v>3</v>
      </c>
      <c r="O62" s="87">
        <f t="shared" si="19"/>
        <v>27.225701061802344</v>
      </c>
      <c r="P62" s="77">
        <v>1</v>
      </c>
      <c r="Q62" s="87">
        <f t="shared" si="20"/>
        <v>9.0752336872674473</v>
      </c>
      <c r="R62" s="77">
        <v>0</v>
      </c>
      <c r="S62" s="87">
        <f t="shared" si="21"/>
        <v>0</v>
      </c>
      <c r="T62" s="77">
        <v>1</v>
      </c>
      <c r="U62" s="87">
        <f t="shared" si="22"/>
        <v>9.0752336872674473</v>
      </c>
      <c r="V62" s="88">
        <v>1</v>
      </c>
      <c r="W62" s="87">
        <f t="shared" si="23"/>
        <v>9.0752336872674473</v>
      </c>
      <c r="X62" s="77">
        <v>3</v>
      </c>
      <c r="Y62" s="87">
        <f t="shared" si="24"/>
        <v>27.225701061802344</v>
      </c>
      <c r="Z62" s="89"/>
      <c r="AA62" s="89"/>
      <c r="AC62" s="41" t="s">
        <v>229</v>
      </c>
      <c r="AE62" s="90">
        <v>11019</v>
      </c>
    </row>
    <row r="63" spans="1:31" ht="12.9" customHeight="1" x14ac:dyDescent="0.25">
      <c r="A63" s="81" t="s">
        <v>230</v>
      </c>
      <c r="B63" s="85">
        <f t="shared" si="12"/>
        <v>41</v>
      </c>
      <c r="C63" s="84">
        <f t="shared" si="13"/>
        <v>321.03985592357685</v>
      </c>
      <c r="D63" s="77">
        <v>15</v>
      </c>
      <c r="E63" s="87">
        <f t="shared" si="14"/>
        <v>117.45360582569886</v>
      </c>
      <c r="F63" s="77">
        <v>7</v>
      </c>
      <c r="G63" s="87">
        <f t="shared" si="15"/>
        <v>54.811682718659455</v>
      </c>
      <c r="H63" s="77">
        <v>4</v>
      </c>
      <c r="I63" s="87">
        <f t="shared" si="16"/>
        <v>31.320961553519691</v>
      </c>
      <c r="J63" s="77">
        <v>3</v>
      </c>
      <c r="K63" s="87">
        <f t="shared" si="17"/>
        <v>23.490721165139771</v>
      </c>
      <c r="L63" s="77">
        <v>2</v>
      </c>
      <c r="M63" s="87">
        <f t="shared" si="18"/>
        <v>15.660480776759846</v>
      </c>
      <c r="N63" s="77">
        <v>1</v>
      </c>
      <c r="O63" s="87">
        <f t="shared" si="19"/>
        <v>7.8302403883799228</v>
      </c>
      <c r="P63" s="77">
        <v>1</v>
      </c>
      <c r="Q63" s="87">
        <f t="shared" si="20"/>
        <v>7.8302403883799228</v>
      </c>
      <c r="R63" s="77">
        <v>1</v>
      </c>
      <c r="S63" s="87">
        <f t="shared" si="21"/>
        <v>7.8302403883799228</v>
      </c>
      <c r="T63" s="77">
        <v>2</v>
      </c>
      <c r="U63" s="87">
        <f t="shared" si="22"/>
        <v>15.660480776759846</v>
      </c>
      <c r="V63" s="88">
        <v>1</v>
      </c>
      <c r="W63" s="87">
        <f t="shared" si="23"/>
        <v>7.8302403883799228</v>
      </c>
      <c r="X63" s="77">
        <v>4</v>
      </c>
      <c r="Y63" s="87">
        <f t="shared" si="24"/>
        <v>31.320961553519691</v>
      </c>
      <c r="Z63" s="89"/>
      <c r="AA63" s="89"/>
      <c r="AC63" s="41" t="s">
        <v>230</v>
      </c>
      <c r="AE63" s="90">
        <v>12771</v>
      </c>
    </row>
    <row r="64" spans="1:31" ht="12.9" customHeight="1" x14ac:dyDescent="0.25">
      <c r="A64" s="81" t="s">
        <v>231</v>
      </c>
      <c r="B64" s="85">
        <f t="shared" si="12"/>
        <v>26</v>
      </c>
      <c r="C64" s="84">
        <f t="shared" si="13"/>
        <v>219.3352454867555</v>
      </c>
      <c r="D64" s="77">
        <v>8</v>
      </c>
      <c r="E64" s="87">
        <f t="shared" si="14"/>
        <v>67.487767842078611</v>
      </c>
      <c r="F64" s="77">
        <v>5</v>
      </c>
      <c r="G64" s="87">
        <f t="shared" si="15"/>
        <v>42.179854901299137</v>
      </c>
      <c r="H64" s="77">
        <v>1</v>
      </c>
      <c r="I64" s="87">
        <f t="shared" si="16"/>
        <v>8.4359709802598264</v>
      </c>
      <c r="J64" s="77">
        <v>3</v>
      </c>
      <c r="K64" s="87">
        <f t="shared" si="17"/>
        <v>25.307912940779485</v>
      </c>
      <c r="L64" s="77">
        <v>2</v>
      </c>
      <c r="M64" s="87">
        <f t="shared" si="18"/>
        <v>16.871941960519653</v>
      </c>
      <c r="N64" s="77">
        <v>1</v>
      </c>
      <c r="O64" s="87">
        <f t="shared" si="19"/>
        <v>8.4359709802598264</v>
      </c>
      <c r="P64" s="77">
        <v>1</v>
      </c>
      <c r="Q64" s="87">
        <f t="shared" si="20"/>
        <v>8.4359709802598264</v>
      </c>
      <c r="R64" s="77">
        <v>0</v>
      </c>
      <c r="S64" s="87">
        <f t="shared" si="21"/>
        <v>0</v>
      </c>
      <c r="T64" s="77">
        <v>0</v>
      </c>
      <c r="U64" s="87">
        <f t="shared" si="22"/>
        <v>0</v>
      </c>
      <c r="V64" s="88">
        <v>1</v>
      </c>
      <c r="W64" s="87">
        <f t="shared" si="23"/>
        <v>8.4359709802598264</v>
      </c>
      <c r="X64" s="77">
        <v>4</v>
      </c>
      <c r="Y64" s="87">
        <f t="shared" si="24"/>
        <v>33.743883921039306</v>
      </c>
      <c r="Z64" s="89"/>
      <c r="AA64" s="89"/>
      <c r="AC64" s="41" t="s">
        <v>231</v>
      </c>
      <c r="AE64" s="90">
        <v>11854</v>
      </c>
    </row>
    <row r="65" spans="1:31" ht="12.9" customHeight="1" x14ac:dyDescent="0.25">
      <c r="A65" s="81" t="s">
        <v>232</v>
      </c>
      <c r="B65" s="85">
        <f t="shared" si="12"/>
        <v>37</v>
      </c>
      <c r="C65" s="84">
        <f t="shared" si="13"/>
        <v>240.16616902505518</v>
      </c>
      <c r="D65" s="77">
        <v>5</v>
      </c>
      <c r="E65" s="87">
        <f t="shared" si="14"/>
        <v>32.454887706088535</v>
      </c>
      <c r="F65" s="77">
        <v>8</v>
      </c>
      <c r="G65" s="87">
        <f t="shared" si="15"/>
        <v>51.927820329741664</v>
      </c>
      <c r="H65" s="77">
        <v>3</v>
      </c>
      <c r="I65" s="87">
        <f t="shared" si="16"/>
        <v>19.472932623653122</v>
      </c>
      <c r="J65" s="77">
        <v>6</v>
      </c>
      <c r="K65" s="87">
        <f t="shared" si="17"/>
        <v>38.945865247306244</v>
      </c>
      <c r="L65" s="77">
        <v>0</v>
      </c>
      <c r="M65" s="87">
        <f t="shared" si="18"/>
        <v>0</v>
      </c>
      <c r="N65" s="77">
        <v>4</v>
      </c>
      <c r="O65" s="87">
        <f t="shared" si="19"/>
        <v>25.963910164870832</v>
      </c>
      <c r="P65" s="77">
        <v>4</v>
      </c>
      <c r="Q65" s="87">
        <f t="shared" si="20"/>
        <v>25.963910164870832</v>
      </c>
      <c r="R65" s="77">
        <v>0</v>
      </c>
      <c r="S65" s="87">
        <f t="shared" si="21"/>
        <v>0</v>
      </c>
      <c r="T65" s="77">
        <v>0</v>
      </c>
      <c r="U65" s="87">
        <f t="shared" si="22"/>
        <v>0</v>
      </c>
      <c r="V65" s="88">
        <v>0</v>
      </c>
      <c r="W65" s="87">
        <f t="shared" si="23"/>
        <v>0</v>
      </c>
      <c r="X65" s="77">
        <v>7</v>
      </c>
      <c r="Y65" s="87">
        <f t="shared" si="24"/>
        <v>45.436842788523954</v>
      </c>
      <c r="Z65" s="89"/>
      <c r="AA65" s="89"/>
      <c r="AC65" s="41" t="s">
        <v>232</v>
      </c>
      <c r="AE65" s="90">
        <v>15406</v>
      </c>
    </row>
    <row r="66" spans="1:31" ht="12.9" customHeight="1" x14ac:dyDescent="0.25">
      <c r="A66" s="81" t="s">
        <v>233</v>
      </c>
      <c r="B66" s="85">
        <f t="shared" si="12"/>
        <v>50</v>
      </c>
      <c r="C66" s="84">
        <f t="shared" si="13"/>
        <v>140.99997180000565</v>
      </c>
      <c r="D66" s="77">
        <v>8</v>
      </c>
      <c r="E66" s="87">
        <f t="shared" si="14"/>
        <v>22.559995488000901</v>
      </c>
      <c r="F66" s="77">
        <v>11</v>
      </c>
      <c r="G66" s="87">
        <f t="shared" si="15"/>
        <v>31.019993796001238</v>
      </c>
      <c r="H66" s="77">
        <v>3</v>
      </c>
      <c r="I66" s="87">
        <f t="shared" si="16"/>
        <v>8.4599983080003387</v>
      </c>
      <c r="J66" s="77">
        <v>14</v>
      </c>
      <c r="K66" s="87">
        <f t="shared" si="17"/>
        <v>39.479992104001575</v>
      </c>
      <c r="L66" s="77">
        <v>3</v>
      </c>
      <c r="M66" s="87">
        <f t="shared" si="18"/>
        <v>8.4599983080003387</v>
      </c>
      <c r="N66" s="77">
        <v>0</v>
      </c>
      <c r="O66" s="87">
        <f t="shared" si="19"/>
        <v>0</v>
      </c>
      <c r="P66" s="77">
        <v>1</v>
      </c>
      <c r="Q66" s="87">
        <f t="shared" si="20"/>
        <v>2.8199994360001126</v>
      </c>
      <c r="R66" s="77">
        <v>1</v>
      </c>
      <c r="S66" s="87">
        <f t="shared" si="21"/>
        <v>2.8199994360001126</v>
      </c>
      <c r="T66" s="77">
        <v>1</v>
      </c>
      <c r="U66" s="87">
        <f t="shared" si="22"/>
        <v>2.8199994360001126</v>
      </c>
      <c r="V66" s="88">
        <v>2</v>
      </c>
      <c r="W66" s="87">
        <f t="shared" si="23"/>
        <v>5.6399988720002252</v>
      </c>
      <c r="X66" s="77">
        <v>6</v>
      </c>
      <c r="Y66" s="87">
        <f t="shared" si="24"/>
        <v>16.919996616000677</v>
      </c>
      <c r="Z66" s="89"/>
      <c r="AA66" s="89"/>
      <c r="AC66" s="41" t="s">
        <v>233</v>
      </c>
      <c r="AE66" s="90">
        <v>35461</v>
      </c>
    </row>
    <row r="67" spans="1:31" s="45" customFormat="1" ht="12.9" customHeight="1" x14ac:dyDescent="0.25">
      <c r="A67" s="83" t="s">
        <v>234</v>
      </c>
      <c r="B67" s="85">
        <f t="shared" si="12"/>
        <v>364</v>
      </c>
      <c r="C67" s="84">
        <f t="shared" si="13"/>
        <v>199.72017228608269</v>
      </c>
      <c r="D67" s="78">
        <f>SUM(D68:D78)</f>
        <v>57</v>
      </c>
      <c r="E67" s="84">
        <f t="shared" si="14"/>
        <v>31.274862143699764</v>
      </c>
      <c r="F67" s="78">
        <f>SUM(F68:F78)</f>
        <v>83</v>
      </c>
      <c r="G67" s="84">
        <f t="shared" si="15"/>
        <v>45.540588735562807</v>
      </c>
      <c r="H67" s="78">
        <f>SUM(H68:H78)</f>
        <v>29</v>
      </c>
      <c r="I67" s="84">
        <f t="shared" si="16"/>
        <v>15.911771967847246</v>
      </c>
      <c r="J67" s="78">
        <f>SUM(J68:J78)</f>
        <v>43</v>
      </c>
      <c r="K67" s="84">
        <f t="shared" si="17"/>
        <v>23.593317055773504</v>
      </c>
      <c r="L67" s="78">
        <f>SUM(L68:L78)</f>
        <v>21</v>
      </c>
      <c r="M67" s="84">
        <f t="shared" si="18"/>
        <v>11.522317631889386</v>
      </c>
      <c r="N67" s="78">
        <f>SUM(N68:N78)</f>
        <v>16</v>
      </c>
      <c r="O67" s="84">
        <f t="shared" si="19"/>
        <v>8.7789086719157226</v>
      </c>
      <c r="P67" s="78">
        <f>SUM(P68:P78)</f>
        <v>13</v>
      </c>
      <c r="Q67" s="84">
        <f t="shared" si="20"/>
        <v>7.1328632959315241</v>
      </c>
      <c r="R67" s="78">
        <f>SUM(R68:R78)</f>
        <v>2</v>
      </c>
      <c r="S67" s="84">
        <f t="shared" si="21"/>
        <v>1.0973635839894653</v>
      </c>
      <c r="T67" s="78">
        <f>SUM(T68:T78)</f>
        <v>11</v>
      </c>
      <c r="U67" s="84">
        <f t="shared" si="22"/>
        <v>6.0354997119420597</v>
      </c>
      <c r="V67" s="78">
        <f>SUM(V68:V78)</f>
        <v>1</v>
      </c>
      <c r="W67" s="84">
        <f t="shared" si="23"/>
        <v>0.54868179199473266</v>
      </c>
      <c r="X67" s="78">
        <f>SUM(X68:X78)</f>
        <v>88</v>
      </c>
      <c r="Y67" s="84">
        <f t="shared" si="24"/>
        <v>48.283997695536478</v>
      </c>
      <c r="Z67" s="75"/>
      <c r="AA67" s="75"/>
      <c r="AC67" s="45" t="s">
        <v>234</v>
      </c>
      <c r="AE67" s="51">
        <v>182255</v>
      </c>
    </row>
    <row r="68" spans="1:31" ht="12.9" customHeight="1" x14ac:dyDescent="0.25">
      <c r="A68" s="81" t="s">
        <v>235</v>
      </c>
      <c r="B68" s="85">
        <f t="shared" si="12"/>
        <v>125</v>
      </c>
      <c r="C68" s="84">
        <f t="shared" si="13"/>
        <v>353.88709586093654</v>
      </c>
      <c r="D68" s="77">
        <v>13</v>
      </c>
      <c r="E68" s="87">
        <f t="shared" si="14"/>
        <v>36.804257969537396</v>
      </c>
      <c r="F68" s="77">
        <v>33</v>
      </c>
      <c r="G68" s="87">
        <f t="shared" si="15"/>
        <v>93.426193307287249</v>
      </c>
      <c r="H68" s="77">
        <v>6</v>
      </c>
      <c r="I68" s="87">
        <f t="shared" si="16"/>
        <v>16.986580601324953</v>
      </c>
      <c r="J68" s="77">
        <v>18</v>
      </c>
      <c r="K68" s="87">
        <f t="shared" si="17"/>
        <v>50.959741803974865</v>
      </c>
      <c r="L68" s="77">
        <v>8</v>
      </c>
      <c r="M68" s="87">
        <f t="shared" si="18"/>
        <v>22.648774135099938</v>
      </c>
      <c r="N68" s="77">
        <v>4</v>
      </c>
      <c r="O68" s="87">
        <f t="shared" si="19"/>
        <v>11.324387067549969</v>
      </c>
      <c r="P68" s="77">
        <v>1</v>
      </c>
      <c r="Q68" s="87">
        <f t="shared" si="20"/>
        <v>2.8310967668874922</v>
      </c>
      <c r="R68" s="77">
        <v>1</v>
      </c>
      <c r="S68" s="87">
        <f t="shared" si="21"/>
        <v>2.8310967668874922</v>
      </c>
      <c r="T68" s="77">
        <v>5</v>
      </c>
      <c r="U68" s="87">
        <f t="shared" si="22"/>
        <v>14.155483834437462</v>
      </c>
      <c r="V68" s="88">
        <v>0</v>
      </c>
      <c r="W68" s="87">
        <f t="shared" si="23"/>
        <v>0</v>
      </c>
      <c r="X68" s="77">
        <v>36</v>
      </c>
      <c r="Y68" s="87">
        <f t="shared" si="24"/>
        <v>101.91948360794973</v>
      </c>
      <c r="Z68" s="89"/>
      <c r="AA68" s="89"/>
      <c r="AC68" s="41" t="s">
        <v>235</v>
      </c>
      <c r="AE68" s="90">
        <v>35322</v>
      </c>
    </row>
    <row r="69" spans="1:31" ht="12.9" customHeight="1" x14ac:dyDescent="0.25">
      <c r="A69" s="81" t="s">
        <v>236</v>
      </c>
      <c r="B69" s="85">
        <f t="shared" si="12"/>
        <v>39</v>
      </c>
      <c r="C69" s="84">
        <f t="shared" si="13"/>
        <v>145.83255431327822</v>
      </c>
      <c r="D69" s="77">
        <v>6</v>
      </c>
      <c r="E69" s="87">
        <f t="shared" si="14"/>
        <v>22.43577758665819</v>
      </c>
      <c r="F69" s="77">
        <v>7</v>
      </c>
      <c r="G69" s="87">
        <f t="shared" si="15"/>
        <v>26.175073851101221</v>
      </c>
      <c r="H69" s="77">
        <v>6</v>
      </c>
      <c r="I69" s="87">
        <f t="shared" si="16"/>
        <v>22.43577758665819</v>
      </c>
      <c r="J69" s="77">
        <v>1</v>
      </c>
      <c r="K69" s="87">
        <f t="shared" si="17"/>
        <v>3.7392962644430319</v>
      </c>
      <c r="L69" s="77">
        <v>5</v>
      </c>
      <c r="M69" s="87">
        <f t="shared" si="18"/>
        <v>18.69648132221516</v>
      </c>
      <c r="N69" s="77">
        <v>3</v>
      </c>
      <c r="O69" s="87">
        <f t="shared" si="19"/>
        <v>11.217888793329095</v>
      </c>
      <c r="P69" s="77">
        <v>2</v>
      </c>
      <c r="Q69" s="87">
        <f t="shared" si="20"/>
        <v>7.4785925288860637</v>
      </c>
      <c r="R69" s="77">
        <v>0</v>
      </c>
      <c r="S69" s="87">
        <f t="shared" si="21"/>
        <v>0</v>
      </c>
      <c r="T69" s="77">
        <v>1</v>
      </c>
      <c r="U69" s="87">
        <f t="shared" si="22"/>
        <v>3.7392962644430319</v>
      </c>
      <c r="V69" s="88">
        <v>0</v>
      </c>
      <c r="W69" s="87">
        <f t="shared" si="23"/>
        <v>0</v>
      </c>
      <c r="X69" s="77">
        <v>8</v>
      </c>
      <c r="Y69" s="87">
        <f t="shared" si="24"/>
        <v>29.914370115544255</v>
      </c>
      <c r="Z69" s="89"/>
      <c r="AA69" s="89"/>
      <c r="AC69" s="41" t="s">
        <v>236</v>
      </c>
      <c r="AE69" s="90">
        <v>26743</v>
      </c>
    </row>
    <row r="70" spans="1:31" ht="12.9" customHeight="1" x14ac:dyDescent="0.25">
      <c r="A70" s="81" t="s">
        <v>237</v>
      </c>
      <c r="B70" s="85">
        <f t="shared" si="12"/>
        <v>49</v>
      </c>
      <c r="C70" s="84">
        <f t="shared" si="13"/>
        <v>157.55120414134592</v>
      </c>
      <c r="D70" s="77">
        <v>4</v>
      </c>
      <c r="E70" s="87">
        <f t="shared" si="14"/>
        <v>12.861322787048648</v>
      </c>
      <c r="F70" s="77">
        <v>15</v>
      </c>
      <c r="G70" s="87">
        <f t="shared" si="15"/>
        <v>48.229960451432426</v>
      </c>
      <c r="H70" s="77">
        <v>6</v>
      </c>
      <c r="I70" s="87">
        <f t="shared" si="16"/>
        <v>19.291984180572971</v>
      </c>
      <c r="J70" s="77">
        <v>6</v>
      </c>
      <c r="K70" s="87">
        <f t="shared" si="17"/>
        <v>19.291984180572971</v>
      </c>
      <c r="L70" s="77">
        <v>3</v>
      </c>
      <c r="M70" s="87">
        <f t="shared" si="18"/>
        <v>9.6459920902864855</v>
      </c>
      <c r="N70" s="77">
        <v>3</v>
      </c>
      <c r="O70" s="87">
        <f t="shared" si="19"/>
        <v>9.6459920902864855</v>
      </c>
      <c r="P70" s="77">
        <v>3</v>
      </c>
      <c r="Q70" s="87">
        <f t="shared" si="20"/>
        <v>9.6459920902864855</v>
      </c>
      <c r="R70" s="77">
        <v>0</v>
      </c>
      <c r="S70" s="87">
        <f t="shared" si="21"/>
        <v>0</v>
      </c>
      <c r="T70" s="77">
        <v>1</v>
      </c>
      <c r="U70" s="87">
        <f t="shared" si="22"/>
        <v>3.215330696762162</v>
      </c>
      <c r="V70" s="88">
        <v>0</v>
      </c>
      <c r="W70" s="87">
        <f t="shared" si="23"/>
        <v>0</v>
      </c>
      <c r="X70" s="77">
        <v>8</v>
      </c>
      <c r="Y70" s="87">
        <f t="shared" si="24"/>
        <v>25.722645574097296</v>
      </c>
      <c r="Z70" s="89"/>
      <c r="AA70" s="89"/>
      <c r="AC70" s="41" t="s">
        <v>237</v>
      </c>
      <c r="AE70" s="90">
        <v>31101</v>
      </c>
    </row>
    <row r="71" spans="1:31" ht="12.9" customHeight="1" x14ac:dyDescent="0.25">
      <c r="A71" s="81" t="s">
        <v>238</v>
      </c>
      <c r="B71" s="85">
        <f t="shared" si="12"/>
        <v>22</v>
      </c>
      <c r="C71" s="84">
        <f t="shared" si="13"/>
        <v>198.68147746771427</v>
      </c>
      <c r="D71" s="77">
        <v>6</v>
      </c>
      <c r="E71" s="87">
        <f t="shared" si="14"/>
        <v>54.185857491194803</v>
      </c>
      <c r="F71" s="77">
        <v>3</v>
      </c>
      <c r="G71" s="87">
        <f t="shared" si="15"/>
        <v>27.092928745597401</v>
      </c>
      <c r="H71" s="77">
        <v>1</v>
      </c>
      <c r="I71" s="87">
        <f t="shared" si="16"/>
        <v>9.0309762485324665</v>
      </c>
      <c r="J71" s="77">
        <v>1</v>
      </c>
      <c r="K71" s="87">
        <f t="shared" si="17"/>
        <v>9.0309762485324665</v>
      </c>
      <c r="L71" s="77">
        <v>0</v>
      </c>
      <c r="M71" s="87">
        <f t="shared" si="18"/>
        <v>0</v>
      </c>
      <c r="N71" s="77">
        <v>1</v>
      </c>
      <c r="O71" s="87">
        <f t="shared" si="19"/>
        <v>9.0309762485324665</v>
      </c>
      <c r="P71" s="77">
        <v>2</v>
      </c>
      <c r="Q71" s="87">
        <f t="shared" si="20"/>
        <v>18.061952497064933</v>
      </c>
      <c r="R71" s="77">
        <v>0</v>
      </c>
      <c r="S71" s="87">
        <f t="shared" si="21"/>
        <v>0</v>
      </c>
      <c r="T71" s="77">
        <v>1</v>
      </c>
      <c r="U71" s="87">
        <f t="shared" si="22"/>
        <v>9.0309762485324665</v>
      </c>
      <c r="V71" s="88">
        <v>0</v>
      </c>
      <c r="W71" s="87">
        <f t="shared" si="23"/>
        <v>0</v>
      </c>
      <c r="X71" s="77">
        <v>7</v>
      </c>
      <c r="Y71" s="87">
        <f t="shared" si="24"/>
        <v>63.216833739727271</v>
      </c>
      <c r="Z71" s="89"/>
      <c r="AA71" s="89"/>
      <c r="AC71" s="41" t="s">
        <v>238</v>
      </c>
      <c r="AE71" s="90">
        <v>11073</v>
      </c>
    </row>
    <row r="72" spans="1:31" ht="12.9" customHeight="1" x14ac:dyDescent="0.25">
      <c r="A72" s="81" t="s">
        <v>239</v>
      </c>
      <c r="B72" s="85">
        <f t="shared" si="12"/>
        <v>32</v>
      </c>
      <c r="C72" s="84">
        <f t="shared" si="13"/>
        <v>155.89223948945292</v>
      </c>
      <c r="D72" s="77">
        <v>5</v>
      </c>
      <c r="E72" s="87">
        <f t="shared" si="14"/>
        <v>24.358162420227018</v>
      </c>
      <c r="F72" s="77">
        <v>7</v>
      </c>
      <c r="G72" s="87">
        <f t="shared" si="15"/>
        <v>34.101427388317823</v>
      </c>
      <c r="H72" s="77">
        <v>1</v>
      </c>
      <c r="I72" s="87">
        <f t="shared" si="16"/>
        <v>4.8716324840454037</v>
      </c>
      <c r="J72" s="77">
        <v>5</v>
      </c>
      <c r="K72" s="87">
        <f t="shared" si="17"/>
        <v>24.358162420227018</v>
      </c>
      <c r="L72" s="77">
        <v>0</v>
      </c>
      <c r="M72" s="87">
        <f t="shared" si="18"/>
        <v>0</v>
      </c>
      <c r="N72" s="77">
        <v>1</v>
      </c>
      <c r="O72" s="87">
        <f t="shared" si="19"/>
        <v>4.8716324840454037</v>
      </c>
      <c r="P72" s="77">
        <v>3</v>
      </c>
      <c r="Q72" s="87">
        <f t="shared" si="20"/>
        <v>14.61489745213621</v>
      </c>
      <c r="R72" s="77">
        <v>1</v>
      </c>
      <c r="S72" s="87">
        <f t="shared" si="21"/>
        <v>4.8716324840454037</v>
      </c>
      <c r="T72" s="77">
        <v>0</v>
      </c>
      <c r="U72" s="87">
        <f t="shared" si="22"/>
        <v>0</v>
      </c>
      <c r="V72" s="88">
        <v>0</v>
      </c>
      <c r="W72" s="87">
        <f t="shared" si="23"/>
        <v>0</v>
      </c>
      <c r="X72" s="77">
        <v>9</v>
      </c>
      <c r="Y72" s="87">
        <f t="shared" si="24"/>
        <v>43.844692356408629</v>
      </c>
      <c r="Z72" s="89"/>
      <c r="AA72" s="89"/>
      <c r="AC72" s="41" t="s">
        <v>239</v>
      </c>
      <c r="AE72" s="90">
        <v>20527</v>
      </c>
    </row>
    <row r="73" spans="1:31" ht="12.9" customHeight="1" x14ac:dyDescent="0.25">
      <c r="A73" s="81" t="s">
        <v>240</v>
      </c>
      <c r="B73" s="85">
        <f t="shared" si="12"/>
        <v>25</v>
      </c>
      <c r="C73" s="84">
        <f t="shared" ref="C73:C97" si="25">SUM(B73/AE73*100000)</f>
        <v>161.36319628219195</v>
      </c>
      <c r="D73" s="77">
        <v>2</v>
      </c>
      <c r="E73" s="87">
        <f t="shared" si="14"/>
        <v>12.909055702575357</v>
      </c>
      <c r="F73" s="77">
        <v>4</v>
      </c>
      <c r="G73" s="87">
        <f t="shared" si="15"/>
        <v>25.818111405150713</v>
      </c>
      <c r="H73" s="77">
        <v>2</v>
      </c>
      <c r="I73" s="87">
        <f t="shared" si="16"/>
        <v>12.909055702575357</v>
      </c>
      <c r="J73" s="77">
        <v>3</v>
      </c>
      <c r="K73" s="87">
        <f t="shared" si="17"/>
        <v>19.363583553863037</v>
      </c>
      <c r="L73" s="77">
        <v>4</v>
      </c>
      <c r="M73" s="87">
        <f t="shared" si="18"/>
        <v>25.818111405150713</v>
      </c>
      <c r="N73" s="77">
        <v>1</v>
      </c>
      <c r="O73" s="87">
        <f t="shared" si="19"/>
        <v>6.4545278512876783</v>
      </c>
      <c r="P73" s="77">
        <v>0</v>
      </c>
      <c r="Q73" s="87">
        <f t="shared" si="20"/>
        <v>0</v>
      </c>
      <c r="R73" s="77">
        <v>0</v>
      </c>
      <c r="S73" s="87">
        <f t="shared" si="21"/>
        <v>0</v>
      </c>
      <c r="T73" s="77">
        <v>2</v>
      </c>
      <c r="U73" s="87">
        <f t="shared" si="22"/>
        <v>12.909055702575357</v>
      </c>
      <c r="V73" s="88">
        <v>0</v>
      </c>
      <c r="W73" s="87">
        <f t="shared" si="23"/>
        <v>0</v>
      </c>
      <c r="X73" s="77">
        <v>7</v>
      </c>
      <c r="Y73" s="87">
        <f t="shared" si="24"/>
        <v>45.181694959013747</v>
      </c>
      <c r="Z73" s="89"/>
      <c r="AA73" s="89"/>
      <c r="AC73" s="41" t="s">
        <v>240</v>
      </c>
      <c r="AE73" s="90">
        <v>15493</v>
      </c>
    </row>
    <row r="74" spans="1:31" ht="12.9" customHeight="1" x14ac:dyDescent="0.25">
      <c r="A74" s="81" t="s">
        <v>241</v>
      </c>
      <c r="B74" s="85">
        <f t="shared" si="12"/>
        <v>14</v>
      </c>
      <c r="C74" s="84">
        <f t="shared" si="25"/>
        <v>146.75052410901469</v>
      </c>
      <c r="D74" s="77">
        <v>4</v>
      </c>
      <c r="E74" s="87">
        <f t="shared" si="14"/>
        <v>41.928721174004188</v>
      </c>
      <c r="F74" s="77">
        <v>5</v>
      </c>
      <c r="G74" s="87">
        <f t="shared" si="15"/>
        <v>52.410901467505241</v>
      </c>
      <c r="H74" s="77">
        <v>1</v>
      </c>
      <c r="I74" s="87">
        <f t="shared" si="16"/>
        <v>10.482180293501047</v>
      </c>
      <c r="J74" s="77">
        <v>0</v>
      </c>
      <c r="K74" s="87">
        <f t="shared" si="17"/>
        <v>0</v>
      </c>
      <c r="L74" s="77">
        <v>0</v>
      </c>
      <c r="M74" s="87">
        <f t="shared" si="18"/>
        <v>0</v>
      </c>
      <c r="N74" s="77">
        <v>0</v>
      </c>
      <c r="O74" s="87">
        <f t="shared" si="19"/>
        <v>0</v>
      </c>
      <c r="P74" s="77">
        <v>0</v>
      </c>
      <c r="Q74" s="87">
        <f t="shared" si="20"/>
        <v>0</v>
      </c>
      <c r="R74" s="77">
        <v>0</v>
      </c>
      <c r="S74" s="87">
        <f t="shared" si="21"/>
        <v>0</v>
      </c>
      <c r="T74" s="77">
        <v>1</v>
      </c>
      <c r="U74" s="87">
        <f t="shared" si="22"/>
        <v>10.482180293501047</v>
      </c>
      <c r="V74" s="88">
        <v>0</v>
      </c>
      <c r="W74" s="87">
        <f t="shared" si="23"/>
        <v>0</v>
      </c>
      <c r="X74" s="77">
        <v>3</v>
      </c>
      <c r="Y74" s="87">
        <f t="shared" si="24"/>
        <v>31.446540880503143</v>
      </c>
      <c r="Z74" s="89"/>
      <c r="AA74" s="89"/>
      <c r="AC74" s="41" t="s">
        <v>241</v>
      </c>
      <c r="AE74" s="90">
        <v>9540</v>
      </c>
    </row>
    <row r="75" spans="1:31" ht="12.9" customHeight="1" x14ac:dyDescent="0.25">
      <c r="A75" s="81" t="s">
        <v>242</v>
      </c>
      <c r="B75" s="85">
        <f t="shared" ref="B75:B98" si="26">SUM(D75+F75+H75+J75+L75+N75+P75+R75+T75+V75+X75)</f>
        <v>34</v>
      </c>
      <c r="C75" s="84">
        <f t="shared" si="25"/>
        <v>322.06119162640903</v>
      </c>
      <c r="D75" s="77">
        <v>13</v>
      </c>
      <c r="E75" s="87">
        <f t="shared" si="14"/>
        <v>123.14104385715639</v>
      </c>
      <c r="F75" s="77">
        <v>6</v>
      </c>
      <c r="G75" s="87">
        <f t="shared" si="15"/>
        <v>56.834327934072178</v>
      </c>
      <c r="H75" s="77">
        <v>3</v>
      </c>
      <c r="I75" s="87">
        <f t="shared" si="16"/>
        <v>28.417163967036089</v>
      </c>
      <c r="J75" s="77">
        <v>4</v>
      </c>
      <c r="K75" s="87">
        <f t="shared" si="17"/>
        <v>37.889551956048116</v>
      </c>
      <c r="L75" s="77">
        <v>1</v>
      </c>
      <c r="M75" s="87">
        <f t="shared" si="18"/>
        <v>9.4723879890120291</v>
      </c>
      <c r="N75" s="77">
        <v>1</v>
      </c>
      <c r="O75" s="87">
        <f t="shared" si="19"/>
        <v>9.4723879890120291</v>
      </c>
      <c r="P75" s="77">
        <v>0</v>
      </c>
      <c r="Q75" s="87">
        <f t="shared" si="20"/>
        <v>0</v>
      </c>
      <c r="R75" s="77">
        <v>0</v>
      </c>
      <c r="S75" s="87">
        <f t="shared" si="21"/>
        <v>0</v>
      </c>
      <c r="T75" s="77">
        <v>0</v>
      </c>
      <c r="U75" s="87">
        <f t="shared" si="22"/>
        <v>0</v>
      </c>
      <c r="V75" s="88">
        <v>0</v>
      </c>
      <c r="W75" s="87">
        <f t="shared" si="23"/>
        <v>0</v>
      </c>
      <c r="X75" s="77">
        <v>6</v>
      </c>
      <c r="Y75" s="87">
        <f t="shared" si="24"/>
        <v>56.834327934072178</v>
      </c>
      <c r="Z75" s="89"/>
      <c r="AA75" s="89"/>
      <c r="AC75" s="41" t="s">
        <v>242</v>
      </c>
      <c r="AE75" s="90">
        <v>10557</v>
      </c>
    </row>
    <row r="76" spans="1:31" ht="12.9" customHeight="1" x14ac:dyDescent="0.25">
      <c r="A76" s="81" t="s">
        <v>243</v>
      </c>
      <c r="B76" s="85">
        <f t="shared" si="26"/>
        <v>5</v>
      </c>
      <c r="C76" s="84">
        <f t="shared" si="25"/>
        <v>89.96041741633681</v>
      </c>
      <c r="D76" s="77">
        <v>2</v>
      </c>
      <c r="E76" s="87">
        <f t="shared" si="14"/>
        <v>35.984166966534723</v>
      </c>
      <c r="F76" s="77">
        <v>0</v>
      </c>
      <c r="G76" s="87">
        <f t="shared" si="15"/>
        <v>0</v>
      </c>
      <c r="H76" s="77">
        <v>1</v>
      </c>
      <c r="I76" s="87">
        <f t="shared" si="16"/>
        <v>17.992083483267361</v>
      </c>
      <c r="J76" s="77">
        <v>0</v>
      </c>
      <c r="K76" s="87">
        <f t="shared" si="17"/>
        <v>0</v>
      </c>
      <c r="L76" s="77">
        <v>0</v>
      </c>
      <c r="M76" s="87">
        <f t="shared" si="18"/>
        <v>0</v>
      </c>
      <c r="N76" s="77">
        <v>0</v>
      </c>
      <c r="O76" s="87">
        <f t="shared" si="19"/>
        <v>0</v>
      </c>
      <c r="P76" s="77">
        <v>1</v>
      </c>
      <c r="Q76" s="87">
        <f t="shared" si="20"/>
        <v>17.992083483267361</v>
      </c>
      <c r="R76" s="77">
        <v>0</v>
      </c>
      <c r="S76" s="87">
        <f t="shared" si="21"/>
        <v>0</v>
      </c>
      <c r="T76" s="77">
        <v>0</v>
      </c>
      <c r="U76" s="87">
        <f t="shared" si="22"/>
        <v>0</v>
      </c>
      <c r="V76" s="88">
        <v>0</v>
      </c>
      <c r="W76" s="87">
        <f t="shared" si="23"/>
        <v>0</v>
      </c>
      <c r="X76" s="77">
        <v>1</v>
      </c>
      <c r="Y76" s="87">
        <f t="shared" si="24"/>
        <v>17.992083483267361</v>
      </c>
      <c r="Z76" s="89"/>
      <c r="AA76" s="89"/>
      <c r="AC76" s="41" t="s">
        <v>243</v>
      </c>
      <c r="AE76" s="90">
        <v>5558</v>
      </c>
    </row>
    <row r="77" spans="1:31" ht="12.9" customHeight="1" x14ac:dyDescent="0.25">
      <c r="A77" s="81" t="s">
        <v>244</v>
      </c>
      <c r="B77" s="85">
        <f t="shared" si="26"/>
        <v>12</v>
      </c>
      <c r="C77" s="84">
        <f t="shared" si="25"/>
        <v>95.58706388402102</v>
      </c>
      <c r="D77" s="77">
        <v>1</v>
      </c>
      <c r="E77" s="87">
        <f t="shared" si="14"/>
        <v>7.965588657001752</v>
      </c>
      <c r="F77" s="77">
        <v>2</v>
      </c>
      <c r="G77" s="87">
        <f t="shared" si="15"/>
        <v>15.931177314003504</v>
      </c>
      <c r="H77" s="77">
        <v>2</v>
      </c>
      <c r="I77" s="87">
        <f t="shared" si="16"/>
        <v>15.931177314003504</v>
      </c>
      <c r="J77" s="77">
        <v>2</v>
      </c>
      <c r="K77" s="87">
        <f t="shared" si="17"/>
        <v>15.931177314003504</v>
      </c>
      <c r="L77" s="77">
        <v>0</v>
      </c>
      <c r="M77" s="87">
        <f t="shared" si="18"/>
        <v>0</v>
      </c>
      <c r="N77" s="77">
        <v>2</v>
      </c>
      <c r="O77" s="87">
        <f t="shared" si="19"/>
        <v>15.931177314003504</v>
      </c>
      <c r="P77" s="77">
        <v>1</v>
      </c>
      <c r="Q77" s="87">
        <f t="shared" si="20"/>
        <v>7.965588657001752</v>
      </c>
      <c r="R77" s="77">
        <v>0</v>
      </c>
      <c r="S77" s="87">
        <f t="shared" si="21"/>
        <v>0</v>
      </c>
      <c r="T77" s="77">
        <v>0</v>
      </c>
      <c r="U77" s="87">
        <f t="shared" si="22"/>
        <v>0</v>
      </c>
      <c r="V77" s="88">
        <v>0</v>
      </c>
      <c r="W77" s="87">
        <f t="shared" si="23"/>
        <v>0</v>
      </c>
      <c r="X77" s="77">
        <v>2</v>
      </c>
      <c r="Y77" s="87">
        <f t="shared" si="24"/>
        <v>15.931177314003504</v>
      </c>
      <c r="Z77" s="89"/>
      <c r="AA77" s="89"/>
      <c r="AC77" s="41" t="s">
        <v>244</v>
      </c>
      <c r="AE77" s="90">
        <v>12554</v>
      </c>
    </row>
    <row r="78" spans="1:31" ht="12.9" customHeight="1" x14ac:dyDescent="0.25">
      <c r="A78" s="81" t="s">
        <v>245</v>
      </c>
      <c r="B78" s="85">
        <f t="shared" si="26"/>
        <v>7</v>
      </c>
      <c r="C78" s="84">
        <f t="shared" si="25"/>
        <v>184.84288354898337</v>
      </c>
      <c r="D78" s="77">
        <v>1</v>
      </c>
      <c r="E78" s="87">
        <f t="shared" si="14"/>
        <v>26.406126221283337</v>
      </c>
      <c r="F78" s="77">
        <v>1</v>
      </c>
      <c r="G78" s="87">
        <f t="shared" si="15"/>
        <v>26.406126221283337</v>
      </c>
      <c r="H78" s="77">
        <v>0</v>
      </c>
      <c r="I78" s="87">
        <f t="shared" si="16"/>
        <v>0</v>
      </c>
      <c r="J78" s="77">
        <v>3</v>
      </c>
      <c r="K78" s="87">
        <f t="shared" si="17"/>
        <v>79.218378663850018</v>
      </c>
      <c r="L78" s="77">
        <v>0</v>
      </c>
      <c r="M78" s="87">
        <f t="shared" si="18"/>
        <v>0</v>
      </c>
      <c r="N78" s="77">
        <v>0</v>
      </c>
      <c r="O78" s="87">
        <f t="shared" si="19"/>
        <v>0</v>
      </c>
      <c r="P78" s="77">
        <v>0</v>
      </c>
      <c r="Q78" s="87">
        <f t="shared" si="20"/>
        <v>0</v>
      </c>
      <c r="R78" s="77">
        <v>0</v>
      </c>
      <c r="S78" s="87">
        <f t="shared" si="21"/>
        <v>0</v>
      </c>
      <c r="T78" s="77">
        <v>0</v>
      </c>
      <c r="U78" s="87">
        <f t="shared" si="22"/>
        <v>0</v>
      </c>
      <c r="V78" s="88">
        <v>1</v>
      </c>
      <c r="W78" s="87">
        <f t="shared" si="23"/>
        <v>26.406126221283337</v>
      </c>
      <c r="X78" s="77">
        <v>1</v>
      </c>
      <c r="Y78" s="87">
        <f t="shared" si="24"/>
        <v>26.406126221283337</v>
      </c>
      <c r="Z78" s="89"/>
      <c r="AA78" s="89"/>
      <c r="AC78" s="41" t="s">
        <v>245</v>
      </c>
      <c r="AE78" s="90">
        <v>3787</v>
      </c>
    </row>
    <row r="79" spans="1:31" s="45" customFormat="1" ht="12.9" customHeight="1" x14ac:dyDescent="0.25">
      <c r="A79" s="83" t="s">
        <v>246</v>
      </c>
      <c r="B79" s="85">
        <f t="shared" si="26"/>
        <v>418</v>
      </c>
      <c r="C79" s="84">
        <f t="shared" si="25"/>
        <v>180.86468898196546</v>
      </c>
      <c r="D79" s="78">
        <f>SUM(D80:D90)</f>
        <v>122</v>
      </c>
      <c r="E79" s="84">
        <f t="shared" si="14"/>
        <v>52.788258506698057</v>
      </c>
      <c r="F79" s="78">
        <f>SUM(F80:F90)</f>
        <v>89</v>
      </c>
      <c r="G79" s="84">
        <f t="shared" si="15"/>
        <v>38.509467271279725</v>
      </c>
      <c r="H79" s="78">
        <f>SUM(H80:H90)</f>
        <v>25</v>
      </c>
      <c r="I79" s="84">
        <f t="shared" si="16"/>
        <v>10.817266087438126</v>
      </c>
      <c r="J79" s="78">
        <f>SUM(J80:J90)</f>
        <v>55</v>
      </c>
      <c r="K79" s="84">
        <f t="shared" si="17"/>
        <v>23.797985392363877</v>
      </c>
      <c r="L79" s="78">
        <f>SUM(L80:L90)</f>
        <v>14</v>
      </c>
      <c r="M79" s="84">
        <f t="shared" si="18"/>
        <v>6.05766900896535</v>
      </c>
      <c r="N79" s="78">
        <f>SUM(N80:N90)</f>
        <v>14</v>
      </c>
      <c r="O79" s="84">
        <f t="shared" si="19"/>
        <v>6.05766900896535</v>
      </c>
      <c r="P79" s="78">
        <f>SUM(P80:P90)</f>
        <v>9</v>
      </c>
      <c r="Q79" s="84">
        <f t="shared" si="20"/>
        <v>3.8942157914777251</v>
      </c>
      <c r="R79" s="78">
        <f>SUM(R80:R90)</f>
        <v>8</v>
      </c>
      <c r="S79" s="84">
        <f t="shared" si="21"/>
        <v>3.4615251479802001</v>
      </c>
      <c r="T79" s="78">
        <f>SUM(T80:T90)</f>
        <v>7</v>
      </c>
      <c r="U79" s="84">
        <f t="shared" si="22"/>
        <v>3.028834504482675</v>
      </c>
      <c r="V79" s="78">
        <f>SUM(V80:V90)</f>
        <v>8</v>
      </c>
      <c r="W79" s="84">
        <f t="shared" si="23"/>
        <v>3.4615251479802001</v>
      </c>
      <c r="X79" s="78">
        <f>SUM(X80:X90)</f>
        <v>67</v>
      </c>
      <c r="Y79" s="84">
        <f t="shared" si="24"/>
        <v>28.990273114334176</v>
      </c>
      <c r="Z79" s="75"/>
      <c r="AA79" s="75"/>
      <c r="AC79" s="45" t="s">
        <v>246</v>
      </c>
      <c r="AE79" s="51">
        <v>231112</v>
      </c>
    </row>
    <row r="80" spans="1:31" ht="12.9" customHeight="1" x14ac:dyDescent="0.25">
      <c r="A80" s="81" t="s">
        <v>246</v>
      </c>
      <c r="B80" s="85">
        <f t="shared" si="26"/>
        <v>119</v>
      </c>
      <c r="C80" s="84">
        <f t="shared" si="25"/>
        <v>184.51901010978105</v>
      </c>
      <c r="D80" s="77">
        <v>41</v>
      </c>
      <c r="E80" s="87">
        <f t="shared" si="14"/>
        <v>63.573776592445576</v>
      </c>
      <c r="F80" s="77">
        <v>30</v>
      </c>
      <c r="G80" s="87">
        <f t="shared" si="15"/>
        <v>46.517397506667493</v>
      </c>
      <c r="H80" s="77">
        <v>4</v>
      </c>
      <c r="I80" s="87">
        <f t="shared" si="16"/>
        <v>6.202319667555666</v>
      </c>
      <c r="J80" s="77">
        <v>19</v>
      </c>
      <c r="K80" s="87">
        <f t="shared" si="17"/>
        <v>29.461018420889413</v>
      </c>
      <c r="L80" s="77">
        <v>3</v>
      </c>
      <c r="M80" s="87">
        <f t="shared" si="18"/>
        <v>4.6517397506667493</v>
      </c>
      <c r="N80" s="77">
        <v>4</v>
      </c>
      <c r="O80" s="87">
        <f t="shared" si="19"/>
        <v>6.202319667555666</v>
      </c>
      <c r="P80" s="77">
        <v>2</v>
      </c>
      <c r="Q80" s="87">
        <f t="shared" si="20"/>
        <v>3.101159833777833</v>
      </c>
      <c r="R80" s="77">
        <v>2</v>
      </c>
      <c r="S80" s="87">
        <f t="shared" si="21"/>
        <v>3.101159833777833</v>
      </c>
      <c r="T80" s="77">
        <v>3</v>
      </c>
      <c r="U80" s="87">
        <f t="shared" si="22"/>
        <v>4.6517397506667493</v>
      </c>
      <c r="V80" s="88">
        <v>1</v>
      </c>
      <c r="W80" s="87">
        <f t="shared" si="23"/>
        <v>1.5505799168889165</v>
      </c>
      <c r="X80" s="77">
        <v>10</v>
      </c>
      <c r="Y80" s="87">
        <f t="shared" si="24"/>
        <v>15.505799168889165</v>
      </c>
      <c r="Z80" s="89"/>
      <c r="AA80" s="89"/>
      <c r="AC80" s="41" t="s">
        <v>180</v>
      </c>
      <c r="AE80" s="90">
        <v>64492</v>
      </c>
    </row>
    <row r="81" spans="1:31" ht="12.9" customHeight="1" x14ac:dyDescent="0.25">
      <c r="A81" s="81" t="s">
        <v>247</v>
      </c>
      <c r="B81" s="85">
        <f t="shared" si="26"/>
        <v>31</v>
      </c>
      <c r="C81" s="84">
        <f t="shared" si="25"/>
        <v>171.23287671232876</v>
      </c>
      <c r="D81" s="77">
        <v>16</v>
      </c>
      <c r="E81" s="87">
        <f t="shared" si="14"/>
        <v>88.378258948298722</v>
      </c>
      <c r="F81" s="77">
        <v>8</v>
      </c>
      <c r="G81" s="87">
        <f t="shared" si="15"/>
        <v>44.189129474149361</v>
      </c>
      <c r="H81" s="77">
        <v>0</v>
      </c>
      <c r="I81" s="87">
        <f t="shared" si="16"/>
        <v>0</v>
      </c>
      <c r="J81" s="77">
        <v>3</v>
      </c>
      <c r="K81" s="87">
        <f t="shared" si="17"/>
        <v>16.570923552806011</v>
      </c>
      <c r="L81" s="77">
        <v>1</v>
      </c>
      <c r="M81" s="87">
        <f t="shared" si="18"/>
        <v>5.5236411842686701</v>
      </c>
      <c r="N81" s="77">
        <v>0</v>
      </c>
      <c r="O81" s="87">
        <f t="shared" si="19"/>
        <v>0</v>
      </c>
      <c r="P81" s="77">
        <v>0</v>
      </c>
      <c r="Q81" s="87">
        <f t="shared" si="20"/>
        <v>0</v>
      </c>
      <c r="R81" s="77">
        <v>0</v>
      </c>
      <c r="S81" s="87">
        <f t="shared" si="21"/>
        <v>0</v>
      </c>
      <c r="T81" s="77">
        <v>1</v>
      </c>
      <c r="U81" s="87">
        <f t="shared" si="22"/>
        <v>5.5236411842686701</v>
      </c>
      <c r="V81" s="88">
        <v>0</v>
      </c>
      <c r="W81" s="87">
        <f t="shared" si="23"/>
        <v>0</v>
      </c>
      <c r="X81" s="77">
        <v>2</v>
      </c>
      <c r="Y81" s="87">
        <f t="shared" si="24"/>
        <v>11.04728236853734</v>
      </c>
      <c r="Z81" s="89"/>
      <c r="AA81" s="89"/>
      <c r="AC81" s="41" t="s">
        <v>247</v>
      </c>
      <c r="AE81" s="90">
        <v>18104</v>
      </c>
    </row>
    <row r="82" spans="1:31" ht="12.9" customHeight="1" x14ac:dyDescent="0.25">
      <c r="A82" s="81" t="s">
        <v>248</v>
      </c>
      <c r="B82" s="85">
        <f t="shared" si="26"/>
        <v>46</v>
      </c>
      <c r="C82" s="84">
        <f t="shared" si="25"/>
        <v>184.59069020866772</v>
      </c>
      <c r="D82" s="77">
        <v>6</v>
      </c>
      <c r="E82" s="87">
        <f t="shared" si="14"/>
        <v>24.077046548956663</v>
      </c>
      <c r="F82" s="77">
        <v>9</v>
      </c>
      <c r="G82" s="87">
        <f t="shared" si="15"/>
        <v>36.115569823434996</v>
      </c>
      <c r="H82" s="77">
        <v>2</v>
      </c>
      <c r="I82" s="87">
        <f t="shared" si="16"/>
        <v>8.0256821829855536</v>
      </c>
      <c r="J82" s="77">
        <v>9</v>
      </c>
      <c r="K82" s="87">
        <f t="shared" si="17"/>
        <v>36.115569823434996</v>
      </c>
      <c r="L82" s="77">
        <v>2</v>
      </c>
      <c r="M82" s="87">
        <f t="shared" si="18"/>
        <v>8.0256821829855536</v>
      </c>
      <c r="N82" s="77">
        <v>0</v>
      </c>
      <c r="O82" s="87">
        <f t="shared" si="19"/>
        <v>0</v>
      </c>
      <c r="P82" s="77">
        <v>0</v>
      </c>
      <c r="Q82" s="87">
        <f t="shared" si="20"/>
        <v>0</v>
      </c>
      <c r="R82" s="77">
        <v>1</v>
      </c>
      <c r="S82" s="87">
        <f t="shared" si="21"/>
        <v>4.0128410914927768</v>
      </c>
      <c r="T82" s="77">
        <v>1</v>
      </c>
      <c r="U82" s="87">
        <f t="shared" si="22"/>
        <v>4.0128410914927768</v>
      </c>
      <c r="V82" s="88">
        <v>1</v>
      </c>
      <c r="W82" s="87">
        <f t="shared" si="23"/>
        <v>4.0128410914927768</v>
      </c>
      <c r="X82" s="77">
        <v>15</v>
      </c>
      <c r="Y82" s="87">
        <f t="shared" si="24"/>
        <v>60.192616372391647</v>
      </c>
      <c r="Z82" s="89"/>
      <c r="AA82" s="89"/>
      <c r="AC82" s="41" t="s">
        <v>248</v>
      </c>
      <c r="AE82" s="90">
        <v>24920</v>
      </c>
    </row>
    <row r="83" spans="1:31" ht="12.9" customHeight="1" x14ac:dyDescent="0.25">
      <c r="A83" s="81" t="s">
        <v>249</v>
      </c>
      <c r="B83" s="85">
        <f t="shared" si="26"/>
        <v>14</v>
      </c>
      <c r="C83" s="84">
        <f t="shared" si="25"/>
        <v>205.00805388783132</v>
      </c>
      <c r="D83" s="77">
        <v>2</v>
      </c>
      <c r="E83" s="87">
        <f t="shared" si="14"/>
        <v>29.28686484111876</v>
      </c>
      <c r="F83" s="77">
        <v>4</v>
      </c>
      <c r="G83" s="87">
        <f t="shared" si="15"/>
        <v>58.57372968223752</v>
      </c>
      <c r="H83" s="77">
        <v>3</v>
      </c>
      <c r="I83" s="87">
        <f t="shared" si="16"/>
        <v>43.930297261678135</v>
      </c>
      <c r="J83" s="77">
        <v>0</v>
      </c>
      <c r="K83" s="87">
        <f t="shared" si="17"/>
        <v>0</v>
      </c>
      <c r="L83" s="77">
        <v>1</v>
      </c>
      <c r="M83" s="87">
        <f t="shared" si="18"/>
        <v>14.64343242055938</v>
      </c>
      <c r="N83" s="77">
        <v>0</v>
      </c>
      <c r="O83" s="87">
        <f t="shared" si="19"/>
        <v>0</v>
      </c>
      <c r="P83" s="77">
        <v>0</v>
      </c>
      <c r="Q83" s="87">
        <f t="shared" si="20"/>
        <v>0</v>
      </c>
      <c r="R83" s="77">
        <v>1</v>
      </c>
      <c r="S83" s="87">
        <f t="shared" si="21"/>
        <v>14.64343242055938</v>
      </c>
      <c r="T83" s="77">
        <v>0</v>
      </c>
      <c r="U83" s="87">
        <f t="shared" si="22"/>
        <v>0</v>
      </c>
      <c r="V83" s="88">
        <v>1</v>
      </c>
      <c r="W83" s="87">
        <f t="shared" si="23"/>
        <v>14.64343242055938</v>
      </c>
      <c r="X83" s="77">
        <v>2</v>
      </c>
      <c r="Y83" s="87">
        <f t="shared" si="24"/>
        <v>29.28686484111876</v>
      </c>
      <c r="Z83" s="89"/>
      <c r="AA83" s="89"/>
      <c r="AC83" s="41" t="s">
        <v>249</v>
      </c>
      <c r="AE83" s="90">
        <v>6829</v>
      </c>
    </row>
    <row r="84" spans="1:31" ht="12.9" customHeight="1" x14ac:dyDescent="0.25">
      <c r="A84" s="81" t="s">
        <v>250</v>
      </c>
      <c r="B84" s="85">
        <f t="shared" si="26"/>
        <v>34</v>
      </c>
      <c r="C84" s="84">
        <f t="shared" si="25"/>
        <v>233.95031996146699</v>
      </c>
      <c r="D84" s="77">
        <v>10</v>
      </c>
      <c r="E84" s="87">
        <f t="shared" si="14"/>
        <v>68.808917635725592</v>
      </c>
      <c r="F84" s="77">
        <v>7</v>
      </c>
      <c r="G84" s="87">
        <f t="shared" si="15"/>
        <v>48.166242345007916</v>
      </c>
      <c r="H84" s="77">
        <v>6</v>
      </c>
      <c r="I84" s="87">
        <f t="shared" si="16"/>
        <v>41.285350581435353</v>
      </c>
      <c r="J84" s="77">
        <v>1</v>
      </c>
      <c r="K84" s="87">
        <f t="shared" si="17"/>
        <v>6.8808917635725591</v>
      </c>
      <c r="L84" s="77">
        <v>0</v>
      </c>
      <c r="M84" s="87">
        <f t="shared" si="18"/>
        <v>0</v>
      </c>
      <c r="N84" s="77">
        <v>2</v>
      </c>
      <c r="O84" s="87">
        <f t="shared" si="19"/>
        <v>13.761783527145118</v>
      </c>
      <c r="P84" s="77">
        <v>1</v>
      </c>
      <c r="Q84" s="87">
        <f t="shared" si="20"/>
        <v>6.8808917635725591</v>
      </c>
      <c r="R84" s="77">
        <v>0</v>
      </c>
      <c r="S84" s="87">
        <f t="shared" si="21"/>
        <v>0</v>
      </c>
      <c r="T84" s="77">
        <v>0</v>
      </c>
      <c r="U84" s="87">
        <f t="shared" si="22"/>
        <v>0</v>
      </c>
      <c r="V84" s="88">
        <v>1</v>
      </c>
      <c r="W84" s="87">
        <f t="shared" si="23"/>
        <v>6.8808917635725591</v>
      </c>
      <c r="X84" s="77">
        <v>6</v>
      </c>
      <c r="Y84" s="87">
        <f t="shared" si="24"/>
        <v>41.285350581435353</v>
      </c>
      <c r="Z84" s="89"/>
      <c r="AA84" s="89"/>
      <c r="AC84" s="41" t="s">
        <v>250</v>
      </c>
      <c r="AE84" s="90">
        <v>14533</v>
      </c>
    </row>
    <row r="85" spans="1:31" ht="12.9" customHeight="1" x14ac:dyDescent="0.25">
      <c r="A85" s="81" t="s">
        <v>251</v>
      </c>
      <c r="B85" s="85">
        <f t="shared" si="26"/>
        <v>23</v>
      </c>
      <c r="C85" s="84">
        <f t="shared" si="25"/>
        <v>157.34026542618687</v>
      </c>
      <c r="D85" s="77">
        <v>9</v>
      </c>
      <c r="E85" s="87">
        <f t="shared" si="14"/>
        <v>61.567929949377479</v>
      </c>
      <c r="F85" s="77">
        <v>2</v>
      </c>
      <c r="G85" s="87">
        <f t="shared" si="15"/>
        <v>13.681762210972773</v>
      </c>
      <c r="H85" s="77">
        <v>2</v>
      </c>
      <c r="I85" s="87">
        <f t="shared" si="16"/>
        <v>13.681762210972773</v>
      </c>
      <c r="J85" s="77">
        <v>2</v>
      </c>
      <c r="K85" s="87">
        <f t="shared" si="17"/>
        <v>13.681762210972773</v>
      </c>
      <c r="L85" s="77">
        <v>2</v>
      </c>
      <c r="M85" s="87">
        <f t="shared" si="18"/>
        <v>13.681762210972773</v>
      </c>
      <c r="N85" s="77">
        <v>0</v>
      </c>
      <c r="O85" s="87">
        <f t="shared" si="19"/>
        <v>0</v>
      </c>
      <c r="P85" s="77">
        <v>0</v>
      </c>
      <c r="Q85" s="87">
        <f t="shared" si="20"/>
        <v>0</v>
      </c>
      <c r="R85" s="77">
        <v>0</v>
      </c>
      <c r="S85" s="87">
        <f t="shared" si="21"/>
        <v>0</v>
      </c>
      <c r="T85" s="77">
        <v>0</v>
      </c>
      <c r="U85" s="87">
        <f t="shared" si="22"/>
        <v>0</v>
      </c>
      <c r="V85" s="88">
        <v>1</v>
      </c>
      <c r="W85" s="87">
        <f t="shared" si="23"/>
        <v>6.8408811054863863</v>
      </c>
      <c r="X85" s="77">
        <v>5</v>
      </c>
      <c r="Y85" s="87">
        <f t="shared" si="24"/>
        <v>34.204405527431931</v>
      </c>
      <c r="Z85" s="89"/>
      <c r="AA85" s="89"/>
      <c r="AC85" s="41" t="s">
        <v>252</v>
      </c>
      <c r="AE85" s="90">
        <v>14618</v>
      </c>
    </row>
    <row r="86" spans="1:31" ht="12.9" customHeight="1" x14ac:dyDescent="0.25">
      <c r="A86" s="81" t="s">
        <v>253</v>
      </c>
      <c r="B86" s="85">
        <f t="shared" si="26"/>
        <v>28</v>
      </c>
      <c r="C86" s="84">
        <f t="shared" si="25"/>
        <v>134.08677329757685</v>
      </c>
      <c r="D86" s="77">
        <v>3</v>
      </c>
      <c r="E86" s="87">
        <f t="shared" si="14"/>
        <v>14.36643999616895</v>
      </c>
      <c r="F86" s="77">
        <v>6</v>
      </c>
      <c r="G86" s="87">
        <f t="shared" si="15"/>
        <v>28.732879992337899</v>
      </c>
      <c r="H86" s="77">
        <v>2</v>
      </c>
      <c r="I86" s="87">
        <f t="shared" si="16"/>
        <v>9.5776266641126337</v>
      </c>
      <c r="J86" s="77">
        <v>6</v>
      </c>
      <c r="K86" s="87">
        <f t="shared" si="17"/>
        <v>28.732879992337899</v>
      </c>
      <c r="L86" s="77">
        <v>0</v>
      </c>
      <c r="M86" s="87">
        <f t="shared" si="18"/>
        <v>0</v>
      </c>
      <c r="N86" s="77">
        <v>1</v>
      </c>
      <c r="O86" s="87">
        <f t="shared" si="19"/>
        <v>4.7888133320563169</v>
      </c>
      <c r="P86" s="77">
        <v>3</v>
      </c>
      <c r="Q86" s="87">
        <f t="shared" si="20"/>
        <v>14.36643999616895</v>
      </c>
      <c r="R86" s="77">
        <v>1</v>
      </c>
      <c r="S86" s="87">
        <f t="shared" si="21"/>
        <v>4.7888133320563169</v>
      </c>
      <c r="T86" s="77">
        <v>1</v>
      </c>
      <c r="U86" s="87">
        <f t="shared" si="22"/>
        <v>4.7888133320563169</v>
      </c>
      <c r="V86" s="88">
        <v>0</v>
      </c>
      <c r="W86" s="87">
        <f t="shared" si="23"/>
        <v>0</v>
      </c>
      <c r="X86" s="77">
        <v>5</v>
      </c>
      <c r="Y86" s="87">
        <f t="shared" si="24"/>
        <v>23.944066660281582</v>
      </c>
      <c r="Z86" s="89"/>
      <c r="AA86" s="89"/>
      <c r="AC86" s="41" t="s">
        <v>253</v>
      </c>
      <c r="AE86" s="90">
        <v>20882</v>
      </c>
    </row>
    <row r="87" spans="1:31" ht="12.9" customHeight="1" x14ac:dyDescent="0.25">
      <c r="A87" s="81" t="s">
        <v>254</v>
      </c>
      <c r="B87" s="85">
        <f t="shared" si="26"/>
        <v>49</v>
      </c>
      <c r="C87" s="84">
        <f t="shared" si="25"/>
        <v>223.18378501480299</v>
      </c>
      <c r="D87" s="77">
        <v>17</v>
      </c>
      <c r="E87" s="87">
        <f t="shared" si="14"/>
        <v>77.431109086768387</v>
      </c>
      <c r="F87" s="77">
        <v>7</v>
      </c>
      <c r="G87" s="87">
        <f t="shared" si="15"/>
        <v>31.88339785925757</v>
      </c>
      <c r="H87" s="77">
        <v>1</v>
      </c>
      <c r="I87" s="87">
        <f t="shared" si="16"/>
        <v>4.5547711227510819</v>
      </c>
      <c r="J87" s="77">
        <v>5</v>
      </c>
      <c r="K87" s="87">
        <f t="shared" si="17"/>
        <v>22.773855613755408</v>
      </c>
      <c r="L87" s="77">
        <v>2</v>
      </c>
      <c r="M87" s="87">
        <f t="shared" si="18"/>
        <v>9.1095422455021637</v>
      </c>
      <c r="N87" s="77">
        <v>4</v>
      </c>
      <c r="O87" s="87">
        <f t="shared" si="19"/>
        <v>18.219084491004327</v>
      </c>
      <c r="P87" s="77">
        <v>1</v>
      </c>
      <c r="Q87" s="87">
        <f t="shared" si="20"/>
        <v>4.5547711227510819</v>
      </c>
      <c r="R87" s="77">
        <v>3</v>
      </c>
      <c r="S87" s="87">
        <f t="shared" si="21"/>
        <v>13.664313368253245</v>
      </c>
      <c r="T87" s="77">
        <v>0</v>
      </c>
      <c r="U87" s="87">
        <f t="shared" si="22"/>
        <v>0</v>
      </c>
      <c r="V87" s="88">
        <v>1</v>
      </c>
      <c r="W87" s="87">
        <f t="shared" si="23"/>
        <v>4.5547711227510819</v>
      </c>
      <c r="X87" s="77">
        <v>8</v>
      </c>
      <c r="Y87" s="87">
        <f t="shared" si="24"/>
        <v>36.438168982008655</v>
      </c>
      <c r="Z87" s="89"/>
      <c r="AA87" s="89"/>
      <c r="AC87" s="41" t="s">
        <v>254</v>
      </c>
      <c r="AE87" s="90">
        <v>21955</v>
      </c>
    </row>
    <row r="88" spans="1:31" ht="12.9" customHeight="1" x14ac:dyDescent="0.25">
      <c r="A88" s="81" t="s">
        <v>255</v>
      </c>
      <c r="B88" s="85">
        <f t="shared" si="26"/>
        <v>12</v>
      </c>
      <c r="C88" s="84">
        <f t="shared" si="25"/>
        <v>132.71400132714001</v>
      </c>
      <c r="D88" s="77">
        <v>5</v>
      </c>
      <c r="E88" s="87">
        <f t="shared" si="14"/>
        <v>55.297500552975009</v>
      </c>
      <c r="F88" s="77">
        <v>0</v>
      </c>
      <c r="G88" s="87">
        <f t="shared" si="15"/>
        <v>0</v>
      </c>
      <c r="H88" s="77">
        <v>0</v>
      </c>
      <c r="I88" s="87">
        <f t="shared" si="16"/>
        <v>0</v>
      </c>
      <c r="J88" s="77">
        <v>0</v>
      </c>
      <c r="K88" s="87">
        <f t="shared" si="17"/>
        <v>0</v>
      </c>
      <c r="L88" s="77">
        <v>1</v>
      </c>
      <c r="M88" s="87">
        <f t="shared" si="18"/>
        <v>11.059500110595001</v>
      </c>
      <c r="N88" s="77">
        <v>0</v>
      </c>
      <c r="O88" s="87">
        <f t="shared" si="19"/>
        <v>0</v>
      </c>
      <c r="P88" s="77">
        <v>1</v>
      </c>
      <c r="Q88" s="87">
        <f t="shared" si="20"/>
        <v>11.059500110595001</v>
      </c>
      <c r="R88" s="77">
        <v>0</v>
      </c>
      <c r="S88" s="87">
        <f t="shared" si="21"/>
        <v>0</v>
      </c>
      <c r="T88" s="77">
        <v>0</v>
      </c>
      <c r="U88" s="87">
        <f t="shared" si="22"/>
        <v>0</v>
      </c>
      <c r="V88" s="88">
        <v>1</v>
      </c>
      <c r="W88" s="87">
        <f t="shared" si="23"/>
        <v>11.059500110595001</v>
      </c>
      <c r="X88" s="77">
        <v>4</v>
      </c>
      <c r="Y88" s="87">
        <f t="shared" si="24"/>
        <v>44.238000442380006</v>
      </c>
      <c r="Z88" s="89"/>
      <c r="AA88" s="89"/>
      <c r="AC88" s="41" t="s">
        <v>255</v>
      </c>
      <c r="AE88" s="90">
        <v>9042</v>
      </c>
    </row>
    <row r="89" spans="1:31" ht="12.9" customHeight="1" x14ac:dyDescent="0.25">
      <c r="A89" s="81" t="s">
        <v>256</v>
      </c>
      <c r="B89" s="85">
        <f t="shared" si="26"/>
        <v>43</v>
      </c>
      <c r="C89" s="84">
        <f t="shared" si="25"/>
        <v>174.71152283438971</v>
      </c>
      <c r="D89" s="77">
        <v>7</v>
      </c>
      <c r="E89" s="87">
        <f t="shared" si="14"/>
        <v>28.441410693970418</v>
      </c>
      <c r="F89" s="77">
        <v>12</v>
      </c>
      <c r="G89" s="87">
        <f t="shared" si="15"/>
        <v>48.756704046806433</v>
      </c>
      <c r="H89" s="77">
        <v>4</v>
      </c>
      <c r="I89" s="87">
        <f t="shared" si="16"/>
        <v>16.252234682268814</v>
      </c>
      <c r="J89" s="77">
        <v>8</v>
      </c>
      <c r="K89" s="87">
        <f t="shared" si="17"/>
        <v>32.504469364537627</v>
      </c>
      <c r="L89" s="77">
        <v>1</v>
      </c>
      <c r="M89" s="87">
        <f t="shared" si="18"/>
        <v>4.0630586705672034</v>
      </c>
      <c r="N89" s="77">
        <v>2</v>
      </c>
      <c r="O89" s="87">
        <f t="shared" si="19"/>
        <v>8.1261173411344068</v>
      </c>
      <c r="P89" s="77">
        <v>1</v>
      </c>
      <c r="Q89" s="87">
        <f t="shared" si="20"/>
        <v>4.0630586705672034</v>
      </c>
      <c r="R89" s="77">
        <v>0</v>
      </c>
      <c r="S89" s="87">
        <f t="shared" si="21"/>
        <v>0</v>
      </c>
      <c r="T89" s="77">
        <v>0</v>
      </c>
      <c r="U89" s="87">
        <f t="shared" si="22"/>
        <v>0</v>
      </c>
      <c r="V89" s="88">
        <v>1</v>
      </c>
      <c r="W89" s="87">
        <f t="shared" si="23"/>
        <v>4.0630586705672034</v>
      </c>
      <c r="X89" s="77">
        <v>7</v>
      </c>
      <c r="Y89" s="87">
        <f t="shared" si="24"/>
        <v>28.441410693970418</v>
      </c>
      <c r="Z89" s="89"/>
      <c r="AA89" s="89"/>
      <c r="AC89" s="41" t="s">
        <v>256</v>
      </c>
      <c r="AE89" s="90">
        <v>24612</v>
      </c>
    </row>
    <row r="90" spans="1:31" ht="12.9" customHeight="1" x14ac:dyDescent="0.25">
      <c r="A90" s="81" t="s">
        <v>257</v>
      </c>
      <c r="B90" s="85">
        <f t="shared" si="26"/>
        <v>19</v>
      </c>
      <c r="C90" s="84">
        <f t="shared" si="25"/>
        <v>170.78651685393257</v>
      </c>
      <c r="D90" s="77">
        <v>6</v>
      </c>
      <c r="E90" s="87">
        <f t="shared" si="14"/>
        <v>53.932584269662918</v>
      </c>
      <c r="F90" s="77">
        <v>4</v>
      </c>
      <c r="G90" s="87">
        <f t="shared" si="15"/>
        <v>35.955056179775283</v>
      </c>
      <c r="H90" s="77">
        <v>1</v>
      </c>
      <c r="I90" s="87">
        <f t="shared" si="16"/>
        <v>8.9887640449438209</v>
      </c>
      <c r="J90" s="77">
        <v>2</v>
      </c>
      <c r="K90" s="87">
        <f t="shared" si="17"/>
        <v>17.977528089887642</v>
      </c>
      <c r="L90" s="77">
        <v>1</v>
      </c>
      <c r="M90" s="87">
        <f t="shared" si="18"/>
        <v>8.9887640449438209</v>
      </c>
      <c r="N90" s="77">
        <v>1</v>
      </c>
      <c r="O90" s="87">
        <f t="shared" si="19"/>
        <v>8.9887640449438209</v>
      </c>
      <c r="P90" s="77">
        <v>0</v>
      </c>
      <c r="Q90" s="87">
        <f t="shared" si="20"/>
        <v>0</v>
      </c>
      <c r="R90" s="77">
        <v>0</v>
      </c>
      <c r="S90" s="87">
        <f t="shared" si="21"/>
        <v>0</v>
      </c>
      <c r="T90" s="77">
        <v>1</v>
      </c>
      <c r="U90" s="87">
        <f t="shared" si="22"/>
        <v>8.9887640449438209</v>
      </c>
      <c r="V90" s="88">
        <v>0</v>
      </c>
      <c r="W90" s="87">
        <f t="shared" si="23"/>
        <v>0</v>
      </c>
      <c r="X90" s="77">
        <v>3</v>
      </c>
      <c r="Y90" s="87">
        <f t="shared" si="24"/>
        <v>26.966292134831459</v>
      </c>
      <c r="Z90" s="89"/>
      <c r="AA90" s="89"/>
      <c r="AC90" s="41" t="s">
        <v>257</v>
      </c>
      <c r="AE90" s="90">
        <v>11125</v>
      </c>
    </row>
    <row r="91" spans="1:31" s="45" customFormat="1" ht="12.9" customHeight="1" x14ac:dyDescent="0.25">
      <c r="A91" s="83" t="s">
        <v>258</v>
      </c>
      <c r="B91" s="85">
        <f t="shared" si="26"/>
        <v>283</v>
      </c>
      <c r="C91" s="84">
        <f t="shared" si="25"/>
        <v>133.48363999981132</v>
      </c>
      <c r="D91" s="78">
        <f>SUM(D92:D97)</f>
        <v>53</v>
      </c>
      <c r="E91" s="84">
        <f t="shared" si="14"/>
        <v>24.998702897491167</v>
      </c>
      <c r="F91" s="78">
        <f>SUM(F92:F97)</f>
        <v>48</v>
      </c>
      <c r="G91" s="84">
        <f t="shared" si="15"/>
        <v>22.640334699614645</v>
      </c>
      <c r="H91" s="78">
        <f>SUM(H92:H97)</f>
        <v>27</v>
      </c>
      <c r="I91" s="84">
        <f t="shared" si="16"/>
        <v>12.735188268533237</v>
      </c>
      <c r="J91" s="78">
        <f>SUM(J92:J97)</f>
        <v>56</v>
      </c>
      <c r="K91" s="84">
        <f t="shared" si="17"/>
        <v>26.413723816217082</v>
      </c>
      <c r="L91" s="78">
        <f>SUM(L92:L97)</f>
        <v>8</v>
      </c>
      <c r="M91" s="84">
        <f t="shared" si="18"/>
        <v>3.7733891166024405</v>
      </c>
      <c r="N91" s="78">
        <f>SUM(N92:N97)</f>
        <v>9</v>
      </c>
      <c r="O91" s="84">
        <f t="shared" si="19"/>
        <v>4.2450627561777452</v>
      </c>
      <c r="P91" s="78">
        <f>SUM(P92:P97)</f>
        <v>13</v>
      </c>
      <c r="Q91" s="84">
        <f t="shared" si="20"/>
        <v>6.131757314478965</v>
      </c>
      <c r="R91" s="78">
        <f>SUM(R92:R97)</f>
        <v>10</v>
      </c>
      <c r="S91" s="84">
        <f t="shared" si="21"/>
        <v>4.7167363957530508</v>
      </c>
      <c r="T91" s="78">
        <f>SUM(T92:T97)</f>
        <v>4</v>
      </c>
      <c r="U91" s="84">
        <f t="shared" si="22"/>
        <v>1.8866945583012202</v>
      </c>
      <c r="V91" s="78">
        <f>SUM(V92:V97)</f>
        <v>6</v>
      </c>
      <c r="W91" s="84">
        <f t="shared" si="23"/>
        <v>2.8300418374518306</v>
      </c>
      <c r="X91" s="78">
        <f>SUM(X92:X97)</f>
        <v>49</v>
      </c>
      <c r="Y91" s="84">
        <f t="shared" si="24"/>
        <v>23.112008339189948</v>
      </c>
      <c r="Z91" s="75"/>
      <c r="AA91" s="75"/>
      <c r="AC91" s="45" t="s">
        <v>258</v>
      </c>
      <c r="AE91" s="51">
        <v>212011</v>
      </c>
    </row>
    <row r="92" spans="1:31" ht="12.9" customHeight="1" x14ac:dyDescent="0.25">
      <c r="A92" s="81" t="s">
        <v>258</v>
      </c>
      <c r="B92" s="85">
        <f t="shared" si="26"/>
        <v>69</v>
      </c>
      <c r="C92" s="84">
        <f t="shared" si="25"/>
        <v>140.07308160779536</v>
      </c>
      <c r="D92" s="77">
        <v>7</v>
      </c>
      <c r="E92" s="87">
        <f t="shared" si="14"/>
        <v>14.210312626877791</v>
      </c>
      <c r="F92" s="77">
        <v>15</v>
      </c>
      <c r="G92" s="87">
        <f t="shared" si="15"/>
        <v>30.450669914738121</v>
      </c>
      <c r="H92" s="77">
        <v>4</v>
      </c>
      <c r="I92" s="87">
        <f t="shared" si="16"/>
        <v>8.1201786439301653</v>
      </c>
      <c r="J92" s="77">
        <v>11</v>
      </c>
      <c r="K92" s="87">
        <f t="shared" si="17"/>
        <v>22.330491270807958</v>
      </c>
      <c r="L92" s="77">
        <v>0</v>
      </c>
      <c r="M92" s="87">
        <f t="shared" si="18"/>
        <v>0</v>
      </c>
      <c r="N92" s="77">
        <v>2</v>
      </c>
      <c r="O92" s="87">
        <f t="shared" si="19"/>
        <v>4.0600893219650827</v>
      </c>
      <c r="P92" s="77">
        <v>5</v>
      </c>
      <c r="Q92" s="87">
        <f t="shared" si="20"/>
        <v>10.150223304912709</v>
      </c>
      <c r="R92" s="77">
        <v>2</v>
      </c>
      <c r="S92" s="87">
        <f t="shared" si="21"/>
        <v>4.0600893219650827</v>
      </c>
      <c r="T92" s="77">
        <v>1</v>
      </c>
      <c r="U92" s="87">
        <f t="shared" si="22"/>
        <v>2.0300446609825413</v>
      </c>
      <c r="V92" s="88">
        <v>5</v>
      </c>
      <c r="W92" s="87">
        <f t="shared" si="23"/>
        <v>10.150223304912709</v>
      </c>
      <c r="X92" s="77">
        <v>17</v>
      </c>
      <c r="Y92" s="87">
        <f t="shared" si="24"/>
        <v>34.510759236703208</v>
      </c>
      <c r="Z92" s="89"/>
      <c r="AA92" s="89"/>
      <c r="AC92" s="41" t="s">
        <v>180</v>
      </c>
      <c r="AE92" s="90">
        <v>49260</v>
      </c>
    </row>
    <row r="93" spans="1:31" ht="12.9" customHeight="1" x14ac:dyDescent="0.25">
      <c r="A93" s="81" t="s">
        <v>259</v>
      </c>
      <c r="B93" s="85">
        <f t="shared" si="26"/>
        <v>101</v>
      </c>
      <c r="C93" s="84">
        <f t="shared" si="25"/>
        <v>147.84887210340639</v>
      </c>
      <c r="D93" s="77">
        <v>23</v>
      </c>
      <c r="E93" s="87">
        <f t="shared" si="14"/>
        <v>33.668555033448975</v>
      </c>
      <c r="F93" s="77">
        <v>17</v>
      </c>
      <c r="G93" s="87">
        <f t="shared" si="15"/>
        <v>24.885453720375335</v>
      </c>
      <c r="H93" s="77">
        <v>13</v>
      </c>
      <c r="I93" s="87">
        <f t="shared" si="16"/>
        <v>19.030052844992902</v>
      </c>
      <c r="J93" s="77">
        <v>15</v>
      </c>
      <c r="K93" s="87">
        <f t="shared" si="17"/>
        <v>21.957753282684116</v>
      </c>
      <c r="L93" s="77">
        <v>6</v>
      </c>
      <c r="M93" s="87">
        <f t="shared" si="18"/>
        <v>8.7831013130736473</v>
      </c>
      <c r="N93" s="77">
        <v>3</v>
      </c>
      <c r="O93" s="87">
        <f t="shared" si="19"/>
        <v>4.3915506565368236</v>
      </c>
      <c r="P93" s="77">
        <v>6</v>
      </c>
      <c r="Q93" s="87">
        <f t="shared" si="20"/>
        <v>8.7831013130736473</v>
      </c>
      <c r="R93" s="77">
        <v>5</v>
      </c>
      <c r="S93" s="87">
        <f t="shared" si="21"/>
        <v>7.3192510942280391</v>
      </c>
      <c r="T93" s="77">
        <v>0</v>
      </c>
      <c r="U93" s="87">
        <f t="shared" si="22"/>
        <v>0</v>
      </c>
      <c r="V93" s="88">
        <v>1</v>
      </c>
      <c r="W93" s="87">
        <f t="shared" si="23"/>
        <v>1.4638502188456077</v>
      </c>
      <c r="X93" s="77">
        <v>12</v>
      </c>
      <c r="Y93" s="87">
        <f t="shared" si="24"/>
        <v>17.566202626147295</v>
      </c>
      <c r="Z93" s="89"/>
      <c r="AA93" s="89"/>
      <c r="AC93" s="41" t="s">
        <v>259</v>
      </c>
      <c r="AE93" s="90">
        <v>68313</v>
      </c>
    </row>
    <row r="94" spans="1:31" ht="12.9" customHeight="1" x14ac:dyDescent="0.25">
      <c r="A94" s="81" t="s">
        <v>260</v>
      </c>
      <c r="B94" s="85">
        <f t="shared" si="26"/>
        <v>35</v>
      </c>
      <c r="C94" s="84">
        <f t="shared" si="25"/>
        <v>116.35251487650011</v>
      </c>
      <c r="D94" s="77">
        <v>9</v>
      </c>
      <c r="E94" s="87">
        <f t="shared" si="14"/>
        <v>29.919218111100033</v>
      </c>
      <c r="F94" s="77">
        <v>2</v>
      </c>
      <c r="G94" s="87">
        <f t="shared" si="15"/>
        <v>6.6487151358000069</v>
      </c>
      <c r="H94" s="77">
        <v>3</v>
      </c>
      <c r="I94" s="87">
        <f t="shared" si="16"/>
        <v>9.9730727037000104</v>
      </c>
      <c r="J94" s="77">
        <v>10</v>
      </c>
      <c r="K94" s="87">
        <f t="shared" si="17"/>
        <v>33.243575679000031</v>
      </c>
      <c r="L94" s="77">
        <v>0</v>
      </c>
      <c r="M94" s="87">
        <f t="shared" si="18"/>
        <v>0</v>
      </c>
      <c r="N94" s="77">
        <v>2</v>
      </c>
      <c r="O94" s="87">
        <f t="shared" si="19"/>
        <v>6.6487151358000069</v>
      </c>
      <c r="P94" s="77">
        <v>0</v>
      </c>
      <c r="Q94" s="87">
        <f t="shared" si="20"/>
        <v>0</v>
      </c>
      <c r="R94" s="77">
        <v>0</v>
      </c>
      <c r="S94" s="87">
        <f t="shared" si="21"/>
        <v>0</v>
      </c>
      <c r="T94" s="77">
        <v>1</v>
      </c>
      <c r="U94" s="87">
        <f t="shared" si="22"/>
        <v>3.3243575679000035</v>
      </c>
      <c r="V94" s="88">
        <v>0</v>
      </c>
      <c r="W94" s="87">
        <f t="shared" si="23"/>
        <v>0</v>
      </c>
      <c r="X94" s="77">
        <v>8</v>
      </c>
      <c r="Y94" s="87">
        <f t="shared" si="24"/>
        <v>26.594860543200028</v>
      </c>
      <c r="Z94" s="89"/>
      <c r="AA94" s="89"/>
      <c r="AC94" s="41" t="s">
        <v>260</v>
      </c>
      <c r="AE94" s="90">
        <v>30081</v>
      </c>
    </row>
    <row r="95" spans="1:31" ht="12.9" customHeight="1" x14ac:dyDescent="0.25">
      <c r="A95" s="81" t="s">
        <v>261</v>
      </c>
      <c r="B95" s="85">
        <f t="shared" si="26"/>
        <v>23</v>
      </c>
      <c r="C95" s="84">
        <f t="shared" si="25"/>
        <v>121.61590524534687</v>
      </c>
      <c r="D95" s="77">
        <v>3</v>
      </c>
      <c r="E95" s="87">
        <f t="shared" si="14"/>
        <v>15.862944162436547</v>
      </c>
      <c r="F95" s="77">
        <v>2</v>
      </c>
      <c r="G95" s="87">
        <f t="shared" si="15"/>
        <v>10.575296108291031</v>
      </c>
      <c r="H95" s="77">
        <v>1</v>
      </c>
      <c r="I95" s="87">
        <f t="shared" si="16"/>
        <v>5.2876480541455155</v>
      </c>
      <c r="J95" s="77">
        <v>9</v>
      </c>
      <c r="K95" s="87">
        <f t="shared" si="17"/>
        <v>47.588832487309645</v>
      </c>
      <c r="L95" s="77">
        <v>1</v>
      </c>
      <c r="M95" s="87">
        <f t="shared" si="18"/>
        <v>5.2876480541455155</v>
      </c>
      <c r="N95" s="77">
        <v>1</v>
      </c>
      <c r="O95" s="87">
        <f t="shared" si="19"/>
        <v>5.2876480541455155</v>
      </c>
      <c r="P95" s="77">
        <v>0</v>
      </c>
      <c r="Q95" s="87">
        <f t="shared" si="20"/>
        <v>0</v>
      </c>
      <c r="R95" s="77">
        <v>1</v>
      </c>
      <c r="S95" s="87">
        <f t="shared" si="21"/>
        <v>5.2876480541455155</v>
      </c>
      <c r="T95" s="77">
        <v>0</v>
      </c>
      <c r="U95" s="87">
        <f t="shared" si="22"/>
        <v>0</v>
      </c>
      <c r="V95" s="88">
        <v>0</v>
      </c>
      <c r="W95" s="87">
        <f t="shared" si="23"/>
        <v>0</v>
      </c>
      <c r="X95" s="77">
        <v>5</v>
      </c>
      <c r="Y95" s="87">
        <f t="shared" si="24"/>
        <v>26.438240270727579</v>
      </c>
      <c r="Z95" s="89"/>
      <c r="AA95" s="89"/>
      <c r="AC95" s="41" t="s">
        <v>261</v>
      </c>
      <c r="AE95" s="90">
        <v>18912</v>
      </c>
    </row>
    <row r="96" spans="1:31" ht="12.9" customHeight="1" x14ac:dyDescent="0.25">
      <c r="A96" s="81" t="s">
        <v>262</v>
      </c>
      <c r="B96" s="85">
        <f t="shared" si="26"/>
        <v>18</v>
      </c>
      <c r="C96" s="84">
        <f t="shared" si="25"/>
        <v>87.77490612961428</v>
      </c>
      <c r="D96" s="77">
        <v>3</v>
      </c>
      <c r="E96" s="87">
        <f t="shared" si="14"/>
        <v>14.629151021602381</v>
      </c>
      <c r="F96" s="77">
        <v>2</v>
      </c>
      <c r="G96" s="87">
        <f t="shared" si="15"/>
        <v>9.7527673477349204</v>
      </c>
      <c r="H96" s="77">
        <v>0</v>
      </c>
      <c r="I96" s="87">
        <f t="shared" si="16"/>
        <v>0</v>
      </c>
      <c r="J96" s="77">
        <v>5</v>
      </c>
      <c r="K96" s="87">
        <f t="shared" si="17"/>
        <v>24.381918369337299</v>
      </c>
      <c r="L96" s="77">
        <v>1</v>
      </c>
      <c r="M96" s="87">
        <f t="shared" si="18"/>
        <v>4.8763836738674602</v>
      </c>
      <c r="N96" s="77">
        <v>0</v>
      </c>
      <c r="O96" s="87">
        <f t="shared" si="19"/>
        <v>0</v>
      </c>
      <c r="P96" s="77">
        <v>2</v>
      </c>
      <c r="Q96" s="87">
        <f t="shared" si="20"/>
        <v>9.7527673477349204</v>
      </c>
      <c r="R96" s="77">
        <v>1</v>
      </c>
      <c r="S96" s="87">
        <f t="shared" si="21"/>
        <v>4.8763836738674602</v>
      </c>
      <c r="T96" s="77">
        <v>2</v>
      </c>
      <c r="U96" s="87">
        <f t="shared" si="22"/>
        <v>9.7527673477349204</v>
      </c>
      <c r="V96" s="88">
        <v>0</v>
      </c>
      <c r="W96" s="87">
        <f t="shared" si="23"/>
        <v>0</v>
      </c>
      <c r="X96" s="77">
        <v>2</v>
      </c>
      <c r="Y96" s="87">
        <f t="shared" si="24"/>
        <v>9.7527673477349204</v>
      </c>
      <c r="Z96" s="89"/>
      <c r="AA96" s="89"/>
      <c r="AC96" s="41" t="s">
        <v>262</v>
      </c>
      <c r="AE96" s="90">
        <v>20507</v>
      </c>
    </row>
    <row r="97" spans="1:31" ht="12.9" customHeight="1" x14ac:dyDescent="0.25">
      <c r="A97" s="81" t="s">
        <v>263</v>
      </c>
      <c r="B97" s="85">
        <f t="shared" si="26"/>
        <v>37</v>
      </c>
      <c r="C97" s="84">
        <f t="shared" si="25"/>
        <v>148.36795252225519</v>
      </c>
      <c r="D97" s="77">
        <v>8</v>
      </c>
      <c r="E97" s="87">
        <f t="shared" si="14"/>
        <v>32.07955730210923</v>
      </c>
      <c r="F97" s="77">
        <v>10</v>
      </c>
      <c r="G97" s="87">
        <f t="shared" si="15"/>
        <v>40.099446627636539</v>
      </c>
      <c r="H97" s="77">
        <v>6</v>
      </c>
      <c r="I97" s="87">
        <f t="shared" si="16"/>
        <v>24.05966797658192</v>
      </c>
      <c r="J97" s="77">
        <v>6</v>
      </c>
      <c r="K97" s="87">
        <f t="shared" si="17"/>
        <v>24.05966797658192</v>
      </c>
      <c r="L97" s="77">
        <v>0</v>
      </c>
      <c r="M97" s="87">
        <f t="shared" si="18"/>
        <v>0</v>
      </c>
      <c r="N97" s="77">
        <v>1</v>
      </c>
      <c r="O97" s="87">
        <f t="shared" si="19"/>
        <v>4.0099446627636537</v>
      </c>
      <c r="P97" s="77">
        <v>0</v>
      </c>
      <c r="Q97" s="87">
        <f t="shared" si="20"/>
        <v>0</v>
      </c>
      <c r="R97" s="77">
        <v>1</v>
      </c>
      <c r="S97" s="87">
        <f t="shared" si="21"/>
        <v>4.0099446627636537</v>
      </c>
      <c r="T97" s="77">
        <v>0</v>
      </c>
      <c r="U97" s="87">
        <f t="shared" si="22"/>
        <v>0</v>
      </c>
      <c r="V97" s="88">
        <v>0</v>
      </c>
      <c r="W97" s="87">
        <f t="shared" si="23"/>
        <v>0</v>
      </c>
      <c r="X97" s="77">
        <v>5</v>
      </c>
      <c r="Y97" s="87">
        <f t="shared" si="24"/>
        <v>20.049723313818269</v>
      </c>
      <c r="Z97" s="89"/>
      <c r="AA97" s="89"/>
      <c r="AC97" s="41" t="s">
        <v>263</v>
      </c>
      <c r="AE97" s="90">
        <v>24938</v>
      </c>
    </row>
    <row r="98" spans="1:31" ht="12.9" customHeight="1" x14ac:dyDescent="0.25">
      <c r="A98" s="70" t="s">
        <v>264</v>
      </c>
      <c r="B98" s="91">
        <f t="shared" si="26"/>
        <v>147</v>
      </c>
      <c r="C98" s="92">
        <v>0</v>
      </c>
      <c r="D98" s="79">
        <v>32</v>
      </c>
      <c r="E98" s="92">
        <v>0</v>
      </c>
      <c r="F98" s="79">
        <v>32</v>
      </c>
      <c r="G98" s="92">
        <v>0</v>
      </c>
      <c r="H98" s="79">
        <v>39</v>
      </c>
      <c r="I98" s="92">
        <v>0</v>
      </c>
      <c r="J98" s="79">
        <v>10</v>
      </c>
      <c r="K98" s="92">
        <v>0</v>
      </c>
      <c r="L98" s="79">
        <v>2</v>
      </c>
      <c r="M98" s="92">
        <v>0</v>
      </c>
      <c r="N98" s="79">
        <v>3</v>
      </c>
      <c r="O98" s="92">
        <v>0</v>
      </c>
      <c r="P98" s="79">
        <v>1</v>
      </c>
      <c r="Q98" s="92">
        <v>0</v>
      </c>
      <c r="R98" s="79">
        <v>1</v>
      </c>
      <c r="S98" s="92">
        <v>0</v>
      </c>
      <c r="T98" s="79">
        <v>0</v>
      </c>
      <c r="U98" s="92">
        <v>0</v>
      </c>
      <c r="V98" s="80">
        <v>3</v>
      </c>
      <c r="W98" s="92">
        <v>0</v>
      </c>
      <c r="X98" s="79">
        <v>24</v>
      </c>
      <c r="Y98" s="92">
        <v>0</v>
      </c>
      <c r="Z98" s="89"/>
      <c r="AA98" s="89"/>
      <c r="AE98" s="90"/>
    </row>
    <row r="99" spans="1:31" ht="12.9" customHeight="1" x14ac:dyDescent="0.25">
      <c r="A99" s="66"/>
      <c r="B99" s="86"/>
      <c r="C99" s="84"/>
      <c r="D99" s="78"/>
      <c r="E99" s="84"/>
      <c r="F99" s="78"/>
      <c r="G99" s="84"/>
      <c r="H99" s="78"/>
      <c r="I99" s="84"/>
      <c r="J99" s="78"/>
      <c r="K99" s="84"/>
      <c r="L99" s="78"/>
      <c r="M99" s="84"/>
      <c r="N99" s="78"/>
      <c r="O99" s="84"/>
      <c r="P99" s="78"/>
      <c r="Q99" s="84"/>
      <c r="R99" s="78"/>
      <c r="S99" s="84"/>
      <c r="T99" s="78"/>
      <c r="U99" s="84"/>
      <c r="V99" s="86"/>
      <c r="W99" s="84"/>
      <c r="X99" s="78"/>
      <c r="Y99" s="84"/>
      <c r="Z99" s="89"/>
      <c r="AA99" s="89"/>
      <c r="AE99" s="90"/>
    </row>
    <row r="100" spans="1:31" ht="17.25" customHeight="1" x14ac:dyDescent="0.25">
      <c r="A100" s="40" t="s">
        <v>271</v>
      </c>
      <c r="B100" s="83"/>
      <c r="C100" s="83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</row>
    <row r="101" spans="1:31" ht="12.9" customHeight="1" x14ac:dyDescent="0.2">
      <c r="A101" s="67"/>
    </row>
    <row r="102" spans="1:31" ht="12.9" customHeight="1" x14ac:dyDescent="0.2"/>
    <row r="105" spans="1:31" x14ac:dyDescent="0.2">
      <c r="B105" s="51"/>
      <c r="C105" s="51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31" x14ac:dyDescent="0.2">
      <c r="B106" s="51"/>
      <c r="C106" s="51"/>
      <c r="D106" s="47"/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1:31" x14ac:dyDescent="0.2">
      <c r="B107" s="51"/>
      <c r="C107" s="51"/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1:31" x14ac:dyDescent="0.2">
      <c r="B108" s="51"/>
      <c r="C108" s="51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3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</row>
    <row r="110" spans="1:31" x14ac:dyDescent="0.2">
      <c r="B110" s="51"/>
      <c r="C110" s="51"/>
      <c r="D110" s="47"/>
      <c r="E110" s="47"/>
      <c r="F110" s="47"/>
      <c r="G110" s="47"/>
      <c r="H110" s="47"/>
      <c r="I110" s="47"/>
      <c r="J110" s="47"/>
      <c r="K110" s="47"/>
      <c r="L110" s="47"/>
      <c r="M110" s="47"/>
    </row>
    <row r="111" spans="1:3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</row>
    <row r="112" spans="1:31" x14ac:dyDescent="0.2">
      <c r="B112" s="51"/>
      <c r="C112" s="51"/>
      <c r="D112" s="47"/>
      <c r="E112" s="47"/>
      <c r="F112" s="47"/>
      <c r="G112" s="47"/>
      <c r="H112" s="47"/>
      <c r="I112" s="47"/>
      <c r="J112" s="47"/>
      <c r="K112" s="47"/>
      <c r="L112" s="47"/>
      <c r="M112" s="47"/>
    </row>
    <row r="113" spans="2:13" x14ac:dyDescent="0.2">
      <c r="B113" s="51"/>
      <c r="C113" s="51"/>
      <c r="D113" s="47"/>
      <c r="E113" s="47"/>
      <c r="F113" s="47"/>
      <c r="G113" s="47"/>
      <c r="H113" s="47"/>
      <c r="I113" s="47"/>
      <c r="J113" s="47"/>
      <c r="K113" s="47"/>
      <c r="L113" s="47"/>
      <c r="M113" s="47"/>
    </row>
    <row r="114" spans="2:13" x14ac:dyDescent="0.2">
      <c r="B114" s="51"/>
      <c r="C114" s="51"/>
      <c r="D114" s="47"/>
      <c r="E114" s="47"/>
      <c r="F114" s="47"/>
      <c r="G114" s="47"/>
      <c r="H114" s="47"/>
      <c r="I114" s="47"/>
      <c r="J114" s="47"/>
      <c r="K114" s="47"/>
      <c r="L114" s="47"/>
      <c r="M114" s="47"/>
    </row>
    <row r="115" spans="2:13" x14ac:dyDescent="0.2">
      <c r="B115" s="51"/>
      <c r="C115" s="51"/>
      <c r="D115" s="47"/>
      <c r="E115" s="47"/>
      <c r="F115" s="47"/>
      <c r="G115" s="47"/>
      <c r="H115" s="47"/>
      <c r="I115" s="47"/>
      <c r="J115" s="47"/>
      <c r="K115" s="47"/>
      <c r="L115" s="47"/>
      <c r="M115" s="47"/>
    </row>
    <row r="116" spans="2:13" x14ac:dyDescent="0.2">
      <c r="B116" s="51"/>
      <c r="C116" s="51"/>
      <c r="D116" s="47"/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2:13" x14ac:dyDescent="0.2">
      <c r="B117" s="51"/>
      <c r="C117" s="51"/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2:13" x14ac:dyDescent="0.2">
      <c r="B118" s="51"/>
      <c r="C118" s="51"/>
      <c r="D118" s="47"/>
      <c r="E118" s="47"/>
      <c r="F118" s="47"/>
      <c r="G118" s="47"/>
      <c r="H118" s="47"/>
      <c r="I118" s="47"/>
      <c r="J118" s="47"/>
      <c r="K118" s="47"/>
      <c r="L118" s="47"/>
      <c r="M118" s="47"/>
    </row>
    <row r="119" spans="2:13" x14ac:dyDescent="0.2">
      <c r="B119" s="51"/>
      <c r="C119" s="51"/>
      <c r="D119" s="47"/>
      <c r="E119" s="47"/>
      <c r="F119" s="47"/>
      <c r="G119" s="47"/>
      <c r="H119" s="47"/>
      <c r="I119" s="47"/>
      <c r="J119" s="47"/>
      <c r="K119" s="47"/>
      <c r="L119" s="47"/>
      <c r="M119" s="47"/>
    </row>
    <row r="120" spans="2:13" x14ac:dyDescent="0.2">
      <c r="B120" s="51"/>
      <c r="C120" s="51"/>
      <c r="D120" s="47"/>
      <c r="E120" s="47"/>
      <c r="F120" s="47"/>
      <c r="G120" s="47"/>
      <c r="H120" s="47"/>
      <c r="I120" s="47"/>
      <c r="J120" s="47"/>
      <c r="K120" s="47"/>
      <c r="L120" s="47"/>
      <c r="M120" s="47"/>
    </row>
    <row r="121" spans="2:13" x14ac:dyDescent="0.2">
      <c r="B121" s="51"/>
      <c r="C121" s="51"/>
      <c r="D121" s="47"/>
      <c r="E121" s="47"/>
      <c r="F121" s="47"/>
      <c r="G121" s="47"/>
      <c r="H121" s="47"/>
      <c r="I121" s="47"/>
      <c r="J121" s="47"/>
      <c r="K121" s="47"/>
      <c r="L121" s="47"/>
      <c r="M121" s="47"/>
    </row>
    <row r="122" spans="2:13" x14ac:dyDescent="0.2">
      <c r="B122" s="51"/>
      <c r="C122" s="51"/>
      <c r="D122" s="47"/>
      <c r="E122" s="47"/>
      <c r="F122" s="47"/>
      <c r="G122" s="47"/>
      <c r="H122" s="47"/>
      <c r="I122" s="47"/>
      <c r="J122" s="47"/>
      <c r="K122" s="47"/>
      <c r="L122" s="47"/>
      <c r="M122" s="47"/>
    </row>
    <row r="123" spans="2:13" x14ac:dyDescent="0.2">
      <c r="B123" s="51"/>
      <c r="C123" s="51"/>
      <c r="D123" s="47"/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2:13" x14ac:dyDescent="0.2">
      <c r="B124" s="51"/>
      <c r="C124" s="51"/>
      <c r="D124" s="47"/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2:13" x14ac:dyDescent="0.2">
      <c r="B125" s="51"/>
      <c r="C125" s="51"/>
      <c r="D125" s="47"/>
      <c r="E125" s="47"/>
      <c r="F125" s="47"/>
      <c r="G125" s="47"/>
      <c r="H125" s="47"/>
      <c r="I125" s="47"/>
      <c r="J125" s="47"/>
      <c r="K125" s="47"/>
      <c r="L125" s="47"/>
      <c r="M125" s="47"/>
    </row>
    <row r="126" spans="2:13" x14ac:dyDescent="0.2">
      <c r="B126" s="51"/>
      <c r="C126" s="51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  <row r="127" spans="2:13" x14ac:dyDescent="0.2">
      <c r="B127" s="51"/>
      <c r="C127" s="51"/>
      <c r="D127" s="47"/>
      <c r="E127" s="47"/>
      <c r="F127" s="47"/>
      <c r="G127" s="47"/>
      <c r="H127" s="47"/>
      <c r="I127" s="47"/>
      <c r="J127" s="47"/>
      <c r="K127" s="47"/>
      <c r="L127" s="47"/>
      <c r="M127" s="47"/>
    </row>
    <row r="128" spans="2:13" x14ac:dyDescent="0.2">
      <c r="B128" s="51"/>
      <c r="C128" s="51"/>
      <c r="D128" s="47"/>
      <c r="E128" s="47"/>
      <c r="F128" s="47"/>
      <c r="G128" s="47"/>
      <c r="H128" s="47"/>
      <c r="I128" s="47"/>
      <c r="J128" s="47"/>
      <c r="K128" s="47"/>
      <c r="L128" s="47"/>
      <c r="M128" s="47"/>
    </row>
    <row r="129" spans="2:13" x14ac:dyDescent="0.2">
      <c r="B129" s="51"/>
      <c r="C129" s="51"/>
      <c r="D129" s="47"/>
      <c r="E129" s="47"/>
      <c r="F129" s="47"/>
      <c r="G129" s="47"/>
      <c r="H129" s="47"/>
      <c r="I129" s="47"/>
      <c r="J129" s="47"/>
      <c r="K129" s="47"/>
      <c r="L129" s="47"/>
      <c r="M129" s="47"/>
    </row>
    <row r="130" spans="2:13" x14ac:dyDescent="0.2">
      <c r="B130" s="51"/>
      <c r="C130" s="51"/>
      <c r="D130" s="47"/>
      <c r="E130" s="47"/>
      <c r="F130" s="47"/>
      <c r="G130" s="47"/>
      <c r="H130" s="47"/>
      <c r="I130" s="47"/>
      <c r="J130" s="47"/>
      <c r="K130" s="47"/>
      <c r="L130" s="47"/>
      <c r="M130" s="47"/>
    </row>
    <row r="131" spans="2:13" x14ac:dyDescent="0.2">
      <c r="B131" s="51"/>
      <c r="C131" s="51"/>
      <c r="D131" s="47"/>
      <c r="E131" s="47"/>
      <c r="F131" s="47"/>
      <c r="G131" s="47"/>
      <c r="H131" s="47"/>
      <c r="I131" s="47"/>
      <c r="J131" s="47"/>
      <c r="K131" s="47"/>
      <c r="L131" s="47"/>
      <c r="M131" s="47"/>
    </row>
    <row r="132" spans="2:13" x14ac:dyDescent="0.2">
      <c r="B132" s="51"/>
      <c r="C132" s="51"/>
      <c r="D132" s="47"/>
      <c r="E132" s="47"/>
      <c r="F132" s="47"/>
      <c r="G132" s="47"/>
      <c r="H132" s="47"/>
      <c r="I132" s="47"/>
      <c r="J132" s="47"/>
      <c r="K132" s="47"/>
      <c r="L132" s="47"/>
      <c r="M132" s="47"/>
    </row>
    <row r="133" spans="2:13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</row>
    <row r="134" spans="2:13" x14ac:dyDescent="0.2">
      <c r="B134" s="51"/>
      <c r="C134" s="51"/>
      <c r="D134" s="47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2:13" x14ac:dyDescent="0.2">
      <c r="B135" s="51"/>
      <c r="C135" s="51"/>
      <c r="D135" s="47"/>
      <c r="E135" s="47"/>
      <c r="F135" s="47"/>
      <c r="G135" s="47"/>
      <c r="H135" s="47"/>
      <c r="I135" s="47"/>
      <c r="J135" s="47"/>
      <c r="K135" s="47"/>
      <c r="L135" s="47"/>
      <c r="M135" s="47"/>
    </row>
    <row r="136" spans="2:13" x14ac:dyDescent="0.2">
      <c r="B136" s="51"/>
      <c r="C136" s="51"/>
      <c r="D136" s="47"/>
      <c r="E136" s="47"/>
      <c r="F136" s="47"/>
      <c r="G136" s="47"/>
      <c r="H136" s="47"/>
      <c r="I136" s="47"/>
      <c r="J136" s="47"/>
      <c r="K136" s="47"/>
      <c r="L136" s="47"/>
      <c r="M136" s="47"/>
    </row>
    <row r="137" spans="2:13" x14ac:dyDescent="0.2">
      <c r="B137" s="51"/>
      <c r="C137" s="51"/>
      <c r="D137" s="47"/>
      <c r="E137" s="47"/>
      <c r="F137" s="47"/>
      <c r="G137" s="47"/>
      <c r="H137" s="47"/>
      <c r="I137" s="47"/>
      <c r="J137" s="47"/>
      <c r="K137" s="47"/>
      <c r="L137" s="47"/>
      <c r="M137" s="47"/>
    </row>
    <row r="138" spans="2:13" x14ac:dyDescent="0.2">
      <c r="B138" s="51"/>
      <c r="C138" s="51"/>
      <c r="D138" s="47"/>
      <c r="E138" s="47"/>
      <c r="F138" s="47"/>
      <c r="G138" s="47"/>
      <c r="H138" s="47"/>
      <c r="I138" s="47"/>
      <c r="J138" s="47"/>
      <c r="K138" s="47"/>
      <c r="L138" s="47"/>
      <c r="M138" s="47"/>
    </row>
    <row r="139" spans="2:13" x14ac:dyDescent="0.2">
      <c r="B139" s="51"/>
      <c r="C139" s="51"/>
      <c r="D139" s="47"/>
      <c r="E139" s="47"/>
      <c r="F139" s="47"/>
      <c r="G139" s="47"/>
      <c r="H139" s="47"/>
      <c r="I139" s="47"/>
      <c r="J139" s="47"/>
      <c r="K139" s="47"/>
      <c r="L139" s="47"/>
      <c r="M139" s="47"/>
    </row>
    <row r="140" spans="2:13" x14ac:dyDescent="0.2">
      <c r="B140" s="51"/>
      <c r="C140" s="51"/>
      <c r="D140" s="47"/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2:13" x14ac:dyDescent="0.2">
      <c r="B141" s="51"/>
      <c r="C141" s="51"/>
      <c r="D141" s="47"/>
      <c r="E141" s="47"/>
      <c r="F141" s="47"/>
      <c r="G141" s="47"/>
      <c r="H141" s="47"/>
      <c r="I141" s="47"/>
      <c r="J141" s="47"/>
      <c r="K141" s="47"/>
      <c r="L141" s="47"/>
      <c r="M141" s="47"/>
    </row>
    <row r="142" spans="2:13" x14ac:dyDescent="0.2">
      <c r="B142" s="51"/>
      <c r="C142" s="51"/>
      <c r="D142" s="47"/>
      <c r="E142" s="47"/>
      <c r="F142" s="47"/>
      <c r="G142" s="47"/>
      <c r="H142" s="47"/>
      <c r="I142" s="47"/>
      <c r="J142" s="47"/>
      <c r="K142" s="47"/>
      <c r="L142" s="47"/>
      <c r="M142" s="47"/>
    </row>
    <row r="143" spans="2:13" x14ac:dyDescent="0.2">
      <c r="B143" s="51"/>
      <c r="C143" s="51"/>
      <c r="D143" s="47"/>
      <c r="E143" s="47"/>
      <c r="F143" s="47"/>
      <c r="G143" s="47"/>
      <c r="H143" s="47"/>
      <c r="I143" s="47"/>
      <c r="J143" s="47"/>
      <c r="K143" s="47"/>
      <c r="L143" s="47"/>
      <c r="M143" s="47"/>
    </row>
    <row r="144" spans="2:13" x14ac:dyDescent="0.2">
      <c r="B144" s="51"/>
      <c r="C144" s="51"/>
      <c r="D144" s="47"/>
      <c r="E144" s="47"/>
      <c r="F144" s="47"/>
      <c r="G144" s="47"/>
      <c r="H144" s="47"/>
      <c r="I144" s="47"/>
      <c r="J144" s="47"/>
      <c r="K144" s="47"/>
      <c r="L144" s="47"/>
      <c r="M144" s="47"/>
    </row>
    <row r="145" spans="2:13" x14ac:dyDescent="0.2">
      <c r="B145" s="51"/>
      <c r="C145" s="51"/>
      <c r="D145" s="47"/>
      <c r="E145" s="47"/>
      <c r="F145" s="47"/>
      <c r="G145" s="47"/>
      <c r="H145" s="47"/>
      <c r="I145" s="47"/>
      <c r="J145" s="47"/>
      <c r="K145" s="47"/>
      <c r="L145" s="47"/>
      <c r="M145" s="47"/>
    </row>
    <row r="146" spans="2:13" x14ac:dyDescent="0.2">
      <c r="B146" s="51"/>
      <c r="C146" s="51"/>
      <c r="D146" s="47"/>
      <c r="E146" s="47"/>
      <c r="F146" s="47"/>
      <c r="G146" s="47"/>
      <c r="H146" s="47"/>
      <c r="I146" s="47"/>
      <c r="J146" s="47"/>
      <c r="K146" s="47"/>
      <c r="L146" s="47"/>
      <c r="M146" s="47"/>
    </row>
    <row r="147" spans="2:13" x14ac:dyDescent="0.2">
      <c r="B147" s="51"/>
      <c r="C147" s="51"/>
      <c r="D147" s="47"/>
      <c r="E147" s="47"/>
      <c r="F147" s="47"/>
      <c r="G147" s="47"/>
      <c r="H147" s="47"/>
      <c r="I147" s="47"/>
      <c r="J147" s="47"/>
      <c r="K147" s="47"/>
      <c r="L147" s="47"/>
      <c r="M147" s="47"/>
    </row>
    <row r="148" spans="2:13" x14ac:dyDescent="0.2">
      <c r="B148" s="51"/>
      <c r="C148" s="51"/>
      <c r="D148" s="47"/>
      <c r="E148" s="47"/>
      <c r="F148" s="47"/>
      <c r="G148" s="47"/>
      <c r="H148" s="47"/>
      <c r="I148" s="47"/>
      <c r="J148" s="47"/>
      <c r="K148" s="47"/>
      <c r="L148" s="47"/>
      <c r="M148" s="47"/>
    </row>
    <row r="149" spans="2:13" x14ac:dyDescent="0.2">
      <c r="B149" s="51"/>
      <c r="C149" s="51"/>
      <c r="D149" s="47"/>
      <c r="E149" s="47"/>
      <c r="F149" s="47"/>
      <c r="G149" s="47"/>
      <c r="H149" s="47"/>
      <c r="I149" s="47"/>
      <c r="J149" s="47"/>
      <c r="K149" s="47"/>
      <c r="L149" s="47"/>
      <c r="M149" s="47"/>
    </row>
    <row r="150" spans="2:13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x14ac:dyDescent="0.2">
      <c r="B151" s="51"/>
      <c r="C151" s="51"/>
      <c r="D151" s="47"/>
      <c r="E151" s="47"/>
      <c r="F151" s="47"/>
      <c r="G151" s="47"/>
      <c r="H151" s="47"/>
      <c r="I151" s="47"/>
      <c r="J151" s="47"/>
      <c r="K151" s="47"/>
      <c r="L151" s="47"/>
      <c r="M151" s="47"/>
    </row>
    <row r="152" spans="2:13" x14ac:dyDescent="0.2">
      <c r="B152" s="51"/>
      <c r="C152" s="51"/>
      <c r="D152" s="47"/>
      <c r="E152" s="47"/>
      <c r="F152" s="47"/>
      <c r="G152" s="47"/>
      <c r="H152" s="47"/>
      <c r="I152" s="47"/>
      <c r="J152" s="47"/>
      <c r="K152" s="47"/>
      <c r="L152" s="47"/>
      <c r="M152" s="47"/>
    </row>
    <row r="153" spans="2:13" x14ac:dyDescent="0.2">
      <c r="B153" s="51"/>
      <c r="C153" s="51"/>
      <c r="D153" s="47"/>
      <c r="E153" s="47"/>
      <c r="F153" s="47"/>
      <c r="G153" s="47"/>
      <c r="H153" s="47"/>
      <c r="I153" s="47"/>
      <c r="J153" s="47"/>
      <c r="K153" s="47"/>
      <c r="L153" s="47"/>
      <c r="M153" s="47"/>
    </row>
    <row r="154" spans="2:13" x14ac:dyDescent="0.2">
      <c r="B154" s="51"/>
      <c r="C154" s="51"/>
      <c r="D154" s="47"/>
      <c r="E154" s="47"/>
      <c r="F154" s="47"/>
      <c r="G154" s="47"/>
      <c r="H154" s="47"/>
      <c r="I154" s="47"/>
      <c r="J154" s="47"/>
      <c r="K154" s="47"/>
      <c r="L154" s="47"/>
      <c r="M154" s="47"/>
    </row>
    <row r="155" spans="2:13" x14ac:dyDescent="0.2">
      <c r="B155" s="51"/>
      <c r="C155" s="51"/>
      <c r="D155" s="47"/>
      <c r="E155" s="47"/>
      <c r="F155" s="47"/>
      <c r="G155" s="47"/>
      <c r="H155" s="47"/>
      <c r="I155" s="47"/>
      <c r="J155" s="47"/>
      <c r="K155" s="47"/>
      <c r="L155" s="47"/>
      <c r="M155" s="47"/>
    </row>
    <row r="156" spans="2:13" x14ac:dyDescent="0.2">
      <c r="B156" s="51"/>
      <c r="C156" s="51"/>
      <c r="D156" s="47"/>
      <c r="E156" s="47"/>
      <c r="F156" s="47"/>
      <c r="G156" s="47"/>
      <c r="H156" s="47"/>
      <c r="I156" s="47"/>
      <c r="J156" s="47"/>
      <c r="K156" s="47"/>
      <c r="L156" s="47"/>
      <c r="M156" s="47"/>
    </row>
    <row r="157" spans="2:13" x14ac:dyDescent="0.2">
      <c r="B157" s="51"/>
      <c r="C157" s="51"/>
      <c r="D157" s="47"/>
      <c r="E157" s="47"/>
      <c r="F157" s="47"/>
      <c r="G157" s="47"/>
      <c r="H157" s="47"/>
      <c r="I157" s="47"/>
      <c r="J157" s="47"/>
      <c r="K157" s="47"/>
      <c r="L157" s="47"/>
      <c r="M157" s="47"/>
    </row>
    <row r="158" spans="2:13" x14ac:dyDescent="0.2">
      <c r="B158" s="51"/>
      <c r="C158" s="51"/>
      <c r="D158" s="47"/>
      <c r="E158" s="47"/>
      <c r="F158" s="47"/>
      <c r="G158" s="47"/>
      <c r="H158" s="47"/>
      <c r="I158" s="47"/>
      <c r="J158" s="47"/>
      <c r="K158" s="47"/>
      <c r="L158" s="47"/>
      <c r="M158" s="47"/>
    </row>
    <row r="159" spans="2:13" x14ac:dyDescent="0.2">
      <c r="B159" s="51"/>
      <c r="C159" s="51"/>
      <c r="D159" s="47"/>
      <c r="E159" s="47"/>
      <c r="F159" s="47"/>
      <c r="G159" s="47"/>
      <c r="H159" s="47"/>
      <c r="I159" s="47"/>
      <c r="J159" s="47"/>
      <c r="K159" s="47"/>
      <c r="L159" s="47"/>
      <c r="M159" s="47"/>
    </row>
    <row r="160" spans="2:13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x14ac:dyDescent="0.2">
      <c r="B161" s="51"/>
      <c r="C161" s="51"/>
      <c r="D161" s="47"/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2:13" x14ac:dyDescent="0.2">
      <c r="B162" s="51"/>
      <c r="C162" s="51"/>
      <c r="D162" s="47"/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2:13" x14ac:dyDescent="0.2">
      <c r="B163" s="51"/>
      <c r="C163" s="51"/>
      <c r="D163" s="47"/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2:13" x14ac:dyDescent="0.2">
      <c r="B164" s="51"/>
      <c r="C164" s="51"/>
      <c r="D164" s="47"/>
      <c r="E164" s="47"/>
      <c r="F164" s="47"/>
      <c r="G164" s="47"/>
      <c r="H164" s="47"/>
      <c r="I164" s="47"/>
      <c r="J164" s="47"/>
      <c r="K164" s="47"/>
      <c r="L164" s="47"/>
      <c r="M164" s="47"/>
    </row>
    <row r="165" spans="2:13" x14ac:dyDescent="0.2">
      <c r="B165" s="51"/>
      <c r="C165" s="51"/>
      <c r="D165" s="47"/>
      <c r="E165" s="47"/>
      <c r="F165" s="47"/>
      <c r="G165" s="47"/>
      <c r="H165" s="47"/>
      <c r="I165" s="47"/>
      <c r="J165" s="47"/>
      <c r="K165" s="47"/>
      <c r="L165" s="47"/>
      <c r="M165" s="47"/>
    </row>
    <row r="166" spans="2:13" x14ac:dyDescent="0.2">
      <c r="B166" s="51"/>
      <c r="C166" s="51"/>
      <c r="D166" s="47"/>
      <c r="E166" s="47"/>
      <c r="F166" s="47"/>
      <c r="G166" s="47"/>
      <c r="H166" s="47"/>
      <c r="I166" s="47"/>
      <c r="J166" s="47"/>
      <c r="K166" s="47"/>
      <c r="L166" s="47"/>
      <c r="M166" s="47"/>
    </row>
    <row r="167" spans="2:13" x14ac:dyDescent="0.2">
      <c r="B167" s="51"/>
      <c r="C167" s="51"/>
      <c r="D167" s="47"/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2:13" x14ac:dyDescent="0.2">
      <c r="B168" s="51"/>
      <c r="C168" s="51"/>
      <c r="D168" s="47"/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2:13" x14ac:dyDescent="0.2">
      <c r="B169" s="51"/>
      <c r="C169" s="51"/>
      <c r="D169" s="47"/>
      <c r="E169" s="47"/>
      <c r="F169" s="47"/>
      <c r="G169" s="47"/>
      <c r="H169" s="47"/>
      <c r="I169" s="47"/>
      <c r="J169" s="47"/>
      <c r="K169" s="47"/>
      <c r="L169" s="47"/>
      <c r="M169" s="47"/>
    </row>
    <row r="170" spans="2:13" x14ac:dyDescent="0.2">
      <c r="B170" s="51"/>
      <c r="C170" s="51"/>
      <c r="D170" s="47"/>
      <c r="E170" s="47"/>
      <c r="F170" s="47"/>
      <c r="G170" s="47"/>
      <c r="H170" s="47"/>
      <c r="I170" s="47"/>
      <c r="J170" s="47"/>
      <c r="K170" s="47"/>
      <c r="L170" s="47"/>
      <c r="M170" s="47"/>
    </row>
    <row r="171" spans="2:13" x14ac:dyDescent="0.2">
      <c r="B171" s="51"/>
      <c r="C171" s="51"/>
      <c r="D171" s="47"/>
      <c r="E171" s="47"/>
      <c r="F171" s="47"/>
      <c r="G171" s="47"/>
      <c r="H171" s="47"/>
      <c r="I171" s="47"/>
      <c r="J171" s="47"/>
      <c r="K171" s="47"/>
      <c r="L171" s="47"/>
      <c r="M171" s="47"/>
    </row>
    <row r="172" spans="2:13" x14ac:dyDescent="0.2">
      <c r="B172" s="51"/>
      <c r="C172" s="51"/>
      <c r="D172" s="47"/>
      <c r="E172" s="47"/>
      <c r="F172" s="47"/>
      <c r="G172" s="47"/>
      <c r="H172" s="47"/>
      <c r="I172" s="47"/>
      <c r="J172" s="47"/>
      <c r="K172" s="47"/>
      <c r="L172" s="47"/>
      <c r="M172" s="47"/>
    </row>
    <row r="173" spans="2:13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x14ac:dyDescent="0.2">
      <c r="B174" s="51"/>
      <c r="C174" s="51"/>
      <c r="D174" s="47"/>
      <c r="E174" s="47"/>
      <c r="F174" s="47"/>
      <c r="G174" s="47"/>
      <c r="H174" s="47"/>
      <c r="I174" s="47"/>
      <c r="J174" s="47"/>
      <c r="K174" s="47"/>
      <c r="L174" s="47"/>
      <c r="M174" s="47"/>
    </row>
    <row r="175" spans="2:13" x14ac:dyDescent="0.2">
      <c r="B175" s="51"/>
      <c r="C175" s="51"/>
      <c r="D175" s="47"/>
      <c r="E175" s="47"/>
      <c r="F175" s="47"/>
      <c r="G175" s="47"/>
      <c r="H175" s="47"/>
      <c r="I175" s="47"/>
      <c r="J175" s="47"/>
      <c r="K175" s="47"/>
      <c r="L175" s="47"/>
      <c r="M175" s="47"/>
    </row>
    <row r="176" spans="2:13" x14ac:dyDescent="0.2">
      <c r="B176" s="51"/>
      <c r="C176" s="51"/>
      <c r="D176" s="47"/>
      <c r="E176" s="47"/>
      <c r="F176" s="47"/>
      <c r="G176" s="47"/>
      <c r="H176" s="47"/>
      <c r="I176" s="47"/>
      <c r="J176" s="47"/>
      <c r="K176" s="47"/>
      <c r="L176" s="47"/>
      <c r="M176" s="47"/>
    </row>
    <row r="177" spans="2:13" x14ac:dyDescent="0.2">
      <c r="B177" s="51"/>
      <c r="C177" s="51"/>
      <c r="D177" s="47"/>
      <c r="E177" s="47"/>
      <c r="F177" s="47"/>
      <c r="G177" s="47"/>
      <c r="H177" s="47"/>
      <c r="I177" s="47"/>
      <c r="J177" s="47"/>
      <c r="K177" s="47"/>
      <c r="L177" s="47"/>
      <c r="M177" s="47"/>
    </row>
    <row r="178" spans="2:13" x14ac:dyDescent="0.2">
      <c r="B178" s="51"/>
      <c r="C178" s="51"/>
      <c r="D178" s="47"/>
      <c r="E178" s="47"/>
      <c r="F178" s="47"/>
      <c r="G178" s="47"/>
      <c r="H178" s="47"/>
      <c r="I178" s="47"/>
      <c r="J178" s="47"/>
      <c r="K178" s="47"/>
      <c r="L178" s="47"/>
      <c r="M178" s="47"/>
    </row>
    <row r="179" spans="2:13" x14ac:dyDescent="0.2">
      <c r="B179" s="51"/>
      <c r="C179" s="51"/>
      <c r="D179" s="47"/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2:13" x14ac:dyDescent="0.2">
      <c r="B180" s="51"/>
      <c r="C180" s="51"/>
      <c r="D180" s="47"/>
      <c r="E180" s="47"/>
      <c r="F180" s="47"/>
      <c r="G180" s="47"/>
      <c r="H180" s="47"/>
      <c r="I180" s="47"/>
      <c r="J180" s="47"/>
      <c r="K180" s="47"/>
      <c r="L180" s="47"/>
      <c r="M180" s="47"/>
    </row>
    <row r="181" spans="2:13" x14ac:dyDescent="0.2">
      <c r="B181" s="51"/>
      <c r="C181" s="51"/>
      <c r="D181" s="47"/>
      <c r="E181" s="47"/>
      <c r="F181" s="47"/>
      <c r="G181" s="47"/>
      <c r="H181" s="47"/>
      <c r="I181" s="47"/>
      <c r="J181" s="47"/>
      <c r="K181" s="47"/>
      <c r="L181" s="47"/>
      <c r="M181" s="47"/>
    </row>
    <row r="182" spans="2:13" x14ac:dyDescent="0.2">
      <c r="B182" s="51"/>
      <c r="C182" s="51"/>
      <c r="D182" s="47"/>
      <c r="E182" s="47"/>
      <c r="F182" s="47"/>
      <c r="G182" s="47"/>
      <c r="H182" s="47"/>
      <c r="I182" s="47"/>
      <c r="J182" s="47"/>
      <c r="K182" s="47"/>
      <c r="L182" s="47"/>
      <c r="M182" s="47"/>
    </row>
    <row r="183" spans="2:13" x14ac:dyDescent="0.2">
      <c r="B183" s="51"/>
      <c r="C183" s="51"/>
      <c r="D183" s="47"/>
      <c r="E183" s="47"/>
      <c r="F183" s="47"/>
      <c r="G183" s="47"/>
      <c r="H183" s="47"/>
      <c r="I183" s="47"/>
      <c r="J183" s="47"/>
      <c r="K183" s="47"/>
      <c r="L183" s="47"/>
      <c r="M183" s="47"/>
    </row>
    <row r="184" spans="2:13" x14ac:dyDescent="0.2">
      <c r="B184" s="51"/>
      <c r="C184" s="51"/>
      <c r="D184" s="47"/>
      <c r="E184" s="47"/>
      <c r="F184" s="47"/>
      <c r="G184" s="47"/>
      <c r="H184" s="47"/>
      <c r="I184" s="47"/>
      <c r="J184" s="47"/>
      <c r="K184" s="47"/>
      <c r="L184" s="47"/>
      <c r="M184" s="47"/>
    </row>
    <row r="185" spans="2:13" x14ac:dyDescent="0.2">
      <c r="B185" s="51"/>
      <c r="C185" s="51"/>
      <c r="D185" s="47"/>
      <c r="E185" s="47"/>
      <c r="F185" s="47"/>
      <c r="G185" s="47"/>
      <c r="H185" s="47"/>
      <c r="I185" s="47"/>
      <c r="J185" s="47"/>
      <c r="K185" s="47"/>
      <c r="L185" s="47"/>
      <c r="M185" s="47"/>
    </row>
    <row r="186" spans="2:13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x14ac:dyDescent="0.2">
      <c r="B187" s="51"/>
      <c r="C187" s="51"/>
      <c r="D187" s="47"/>
      <c r="E187" s="47"/>
      <c r="F187" s="47"/>
      <c r="G187" s="47"/>
      <c r="H187" s="47"/>
      <c r="I187" s="47"/>
      <c r="J187" s="47"/>
      <c r="K187" s="47"/>
      <c r="L187" s="47"/>
      <c r="M187" s="47"/>
    </row>
    <row r="188" spans="2:13" x14ac:dyDescent="0.2">
      <c r="B188" s="51"/>
      <c r="C188" s="51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2:13" x14ac:dyDescent="0.2">
      <c r="B189" s="51"/>
      <c r="C189" s="51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2:13" x14ac:dyDescent="0.2">
      <c r="B190" s="51"/>
      <c r="C190" s="51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2:13" x14ac:dyDescent="0.2">
      <c r="B191" s="51"/>
      <c r="C191" s="51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2:13" x14ac:dyDescent="0.2">
      <c r="B192" s="51"/>
      <c r="C192" s="51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2:13" x14ac:dyDescent="0.2">
      <c r="B193" s="51"/>
      <c r="C193" s="51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2:13" x14ac:dyDescent="0.2">
      <c r="B194" s="51"/>
      <c r="C194" s="51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2:13" x14ac:dyDescent="0.2">
      <c r="B195" s="51"/>
      <c r="C195" s="51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  <row r="196" spans="2:13" x14ac:dyDescent="0.2">
      <c r="B196" s="51"/>
      <c r="C196" s="51"/>
      <c r="D196" s="47"/>
      <c r="E196" s="47"/>
      <c r="F196" s="47"/>
      <c r="G196" s="47"/>
      <c r="H196" s="47"/>
      <c r="I196" s="47"/>
      <c r="J196" s="47"/>
      <c r="K196" s="47"/>
      <c r="L196" s="47"/>
      <c r="M196" s="47"/>
    </row>
    <row r="197" spans="2:13" x14ac:dyDescent="0.2">
      <c r="B197" s="51"/>
      <c r="C197" s="51"/>
      <c r="D197" s="47"/>
      <c r="E197" s="47"/>
      <c r="F197" s="47"/>
      <c r="G197" s="47"/>
      <c r="H197" s="47"/>
      <c r="I197" s="47"/>
      <c r="J197" s="47"/>
      <c r="K197" s="47"/>
      <c r="L197" s="47"/>
      <c r="M197" s="47"/>
    </row>
    <row r="198" spans="2:13" x14ac:dyDescent="0.2">
      <c r="B198" s="51"/>
      <c r="C198" s="51"/>
      <c r="D198" s="47"/>
      <c r="E198" s="47"/>
      <c r="F198" s="47"/>
      <c r="G198" s="47"/>
      <c r="H198" s="47"/>
      <c r="I198" s="47"/>
      <c r="J198" s="47"/>
      <c r="K198" s="47"/>
      <c r="L198" s="47"/>
      <c r="M198" s="47"/>
    </row>
    <row r="199" spans="2:13" x14ac:dyDescent="0.2">
      <c r="B199" s="51"/>
      <c r="C199" s="51"/>
      <c r="D199" s="47"/>
      <c r="E199" s="47"/>
      <c r="F199" s="47"/>
      <c r="G199" s="47"/>
      <c r="H199" s="47"/>
      <c r="I199" s="47"/>
      <c r="J199" s="47"/>
      <c r="K199" s="47"/>
      <c r="L199" s="47"/>
      <c r="M199" s="47"/>
    </row>
    <row r="200" spans="2:13" x14ac:dyDescent="0.2">
      <c r="B200" s="51"/>
      <c r="C200" s="51"/>
      <c r="D200" s="47"/>
      <c r="E200" s="47"/>
      <c r="F200" s="47"/>
      <c r="G200" s="47"/>
      <c r="H200" s="47"/>
      <c r="I200" s="47"/>
      <c r="J200" s="47"/>
      <c r="K200" s="47"/>
      <c r="L200" s="47"/>
      <c r="M200" s="47"/>
    </row>
    <row r="201" spans="2:13" x14ac:dyDescent="0.2">
      <c r="B201" s="51"/>
      <c r="C201" s="51"/>
      <c r="D201" s="47"/>
      <c r="E201" s="47"/>
      <c r="F201" s="47"/>
      <c r="G201" s="47"/>
      <c r="H201" s="47"/>
      <c r="I201" s="47"/>
      <c r="J201" s="47"/>
      <c r="K201" s="47"/>
      <c r="L201" s="47"/>
      <c r="M201" s="47"/>
    </row>
    <row r="202" spans="2:13" x14ac:dyDescent="0.2">
      <c r="B202" s="51"/>
      <c r="C202" s="51"/>
      <c r="D202" s="47"/>
      <c r="E202" s="47"/>
      <c r="F202" s="47"/>
      <c r="G202" s="47"/>
      <c r="H202" s="47"/>
      <c r="I202" s="47"/>
      <c r="J202" s="47"/>
      <c r="K202" s="47"/>
      <c r="L202" s="47"/>
      <c r="M202" s="47"/>
    </row>
    <row r="203" spans="2:13" x14ac:dyDescent="0.2">
      <c r="B203" s="51"/>
      <c r="C203" s="51"/>
      <c r="D203" s="47"/>
      <c r="E203" s="47"/>
      <c r="F203" s="47"/>
      <c r="G203" s="47"/>
      <c r="H203" s="47"/>
      <c r="I203" s="47"/>
      <c r="J203" s="47"/>
      <c r="K203" s="47"/>
      <c r="L203" s="47"/>
      <c r="M203" s="47"/>
    </row>
  </sheetData>
  <mergeCells count="17"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  <mergeCell ref="N6:O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2023-12-15T18:07:13Z</dcterms:modified>
</cp:coreProperties>
</file>