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35" windowWidth="15315" windowHeight="7965"/>
  </bookViews>
  <sheets>
    <sheet name="trienio 11-13" sheetId="1" r:id="rId1"/>
  </sheets>
  <calcPr calcId="145621"/>
</workbook>
</file>

<file path=xl/calcChain.xml><?xml version="1.0" encoding="utf-8"?>
<calcChain xmlns="http://schemas.openxmlformats.org/spreadsheetml/2006/main">
  <c r="P656" i="1" l="1"/>
  <c r="Q656" i="1" s="1"/>
  <c r="O656" i="1"/>
  <c r="N656" i="1"/>
  <c r="K656" i="1"/>
  <c r="H656" i="1"/>
  <c r="E656" i="1"/>
  <c r="P655" i="1"/>
  <c r="Q655" i="1" s="1"/>
  <c r="O655" i="1"/>
  <c r="N655" i="1"/>
  <c r="K655" i="1"/>
  <c r="H655" i="1"/>
  <c r="E655" i="1"/>
  <c r="P654" i="1"/>
  <c r="Q654" i="1"/>
  <c r="O654" i="1"/>
  <c r="N654" i="1"/>
  <c r="K654" i="1"/>
  <c r="H654" i="1"/>
  <c r="E654" i="1"/>
  <c r="P653" i="1"/>
  <c r="O653" i="1"/>
  <c r="Q653" i="1"/>
  <c r="N653" i="1"/>
  <c r="K653" i="1"/>
  <c r="H653" i="1"/>
  <c r="E653" i="1"/>
  <c r="P652" i="1"/>
  <c r="Q652" i="1" s="1"/>
  <c r="O652" i="1"/>
  <c r="N652" i="1"/>
  <c r="K652" i="1"/>
  <c r="H652" i="1"/>
  <c r="E652" i="1"/>
  <c r="M651" i="1"/>
  <c r="N651" i="1" s="1"/>
  <c r="L651" i="1"/>
  <c r="J651" i="1"/>
  <c r="I651" i="1"/>
  <c r="K651" i="1" s="1"/>
  <c r="G651" i="1"/>
  <c r="P651" i="1" s="1"/>
  <c r="F651" i="1"/>
  <c r="D651" i="1"/>
  <c r="C651" i="1"/>
  <c r="E651" i="1" s="1"/>
  <c r="P650" i="1"/>
  <c r="O650" i="1"/>
  <c r="N650" i="1"/>
  <c r="K650" i="1"/>
  <c r="H650" i="1"/>
  <c r="E650" i="1"/>
  <c r="P649" i="1"/>
  <c r="Q649" i="1" s="1"/>
  <c r="O649" i="1"/>
  <c r="N649" i="1"/>
  <c r="K649" i="1"/>
  <c r="H649" i="1"/>
  <c r="E649" i="1"/>
  <c r="P648" i="1"/>
  <c r="Q648" i="1" s="1"/>
  <c r="O648" i="1"/>
  <c r="N648" i="1"/>
  <c r="K648" i="1"/>
  <c r="H648" i="1"/>
  <c r="E648" i="1"/>
  <c r="M647" i="1"/>
  <c r="N647" i="1"/>
  <c r="L647" i="1"/>
  <c r="J647" i="1"/>
  <c r="I647" i="1"/>
  <c r="K647" i="1"/>
  <c r="G647" i="1"/>
  <c r="P647" i="1" s="1"/>
  <c r="Q647" i="1" s="1"/>
  <c r="F647" i="1"/>
  <c r="O647" i="1" s="1"/>
  <c r="D647" i="1"/>
  <c r="C647" i="1"/>
  <c r="E647" i="1"/>
  <c r="P646" i="1"/>
  <c r="Q646" i="1" s="1"/>
  <c r="O646" i="1"/>
  <c r="N646" i="1"/>
  <c r="K646" i="1"/>
  <c r="H646" i="1"/>
  <c r="E646" i="1"/>
  <c r="P645" i="1"/>
  <c r="Q645" i="1" s="1"/>
  <c r="O645" i="1"/>
  <c r="N645" i="1"/>
  <c r="K645" i="1"/>
  <c r="H645" i="1"/>
  <c r="E645" i="1"/>
  <c r="P644" i="1"/>
  <c r="Q644" i="1"/>
  <c r="O644" i="1"/>
  <c r="N644" i="1"/>
  <c r="K644" i="1"/>
  <c r="H644" i="1"/>
  <c r="E644" i="1"/>
  <c r="P643" i="1"/>
  <c r="O643" i="1"/>
  <c r="Q643" i="1"/>
  <c r="N643" i="1"/>
  <c r="K643" i="1"/>
  <c r="H643" i="1"/>
  <c r="E643" i="1"/>
  <c r="M642" i="1"/>
  <c r="N642" i="1" s="1"/>
  <c r="L642" i="1"/>
  <c r="J642" i="1"/>
  <c r="P642" i="1" s="1"/>
  <c r="I642" i="1"/>
  <c r="G642" i="1"/>
  <c r="F642" i="1"/>
  <c r="H642" i="1" s="1"/>
  <c r="D642" i="1"/>
  <c r="C642" i="1"/>
  <c r="P641" i="1"/>
  <c r="Q641" i="1" s="1"/>
  <c r="O641" i="1"/>
  <c r="N641" i="1"/>
  <c r="K641" i="1"/>
  <c r="H641" i="1"/>
  <c r="E641" i="1"/>
  <c r="P640" i="1"/>
  <c r="Q640" i="1" s="1"/>
  <c r="O640" i="1"/>
  <c r="N640" i="1"/>
  <c r="K640" i="1"/>
  <c r="H640" i="1"/>
  <c r="E640" i="1"/>
  <c r="P639" i="1"/>
  <c r="O639" i="1"/>
  <c r="Q639" i="1" s="1"/>
  <c r="N639" i="1"/>
  <c r="K639" i="1"/>
  <c r="H639" i="1"/>
  <c r="E639" i="1"/>
  <c r="P638" i="1"/>
  <c r="O638" i="1"/>
  <c r="N638" i="1"/>
  <c r="K638" i="1"/>
  <c r="H638" i="1"/>
  <c r="E638" i="1"/>
  <c r="P637" i="1"/>
  <c r="Q637" i="1" s="1"/>
  <c r="O637" i="1"/>
  <c r="N637" i="1"/>
  <c r="K637" i="1"/>
  <c r="H637" i="1"/>
  <c r="E637" i="1"/>
  <c r="P636" i="1"/>
  <c r="Q636" i="1" s="1"/>
  <c r="O636" i="1"/>
  <c r="N636" i="1"/>
  <c r="K636" i="1"/>
  <c r="H636" i="1"/>
  <c r="E636" i="1"/>
  <c r="M635" i="1"/>
  <c r="N635" i="1"/>
  <c r="L635" i="1"/>
  <c r="J635" i="1"/>
  <c r="I635" i="1"/>
  <c r="O635" i="1"/>
  <c r="G635" i="1"/>
  <c r="P635" i="1"/>
  <c r="Q635" i="1" s="1"/>
  <c r="F635" i="1"/>
  <c r="F620" i="1" s="1"/>
  <c r="D635" i="1"/>
  <c r="E635" i="1" s="1"/>
  <c r="C635" i="1"/>
  <c r="P633" i="1"/>
  <c r="Q633" i="1" s="1"/>
  <c r="O633" i="1"/>
  <c r="N633" i="1"/>
  <c r="K633" i="1"/>
  <c r="H633" i="1"/>
  <c r="E633" i="1"/>
  <c r="P632" i="1"/>
  <c r="O632" i="1"/>
  <c r="Q632" i="1" s="1"/>
  <c r="N632" i="1"/>
  <c r="K632" i="1"/>
  <c r="H632" i="1"/>
  <c r="E632" i="1"/>
  <c r="P631" i="1"/>
  <c r="Q631" i="1" s="1"/>
  <c r="O631" i="1"/>
  <c r="N631" i="1"/>
  <c r="K631" i="1"/>
  <c r="H631" i="1"/>
  <c r="E631" i="1"/>
  <c r="P630" i="1"/>
  <c r="Q630" i="1" s="1"/>
  <c r="O630" i="1"/>
  <c r="N630" i="1"/>
  <c r="K630" i="1"/>
  <c r="H630" i="1"/>
  <c r="E630" i="1"/>
  <c r="P629" i="1"/>
  <c r="Q629" i="1" s="1"/>
  <c r="O629" i="1"/>
  <c r="N629" i="1"/>
  <c r="K629" i="1"/>
  <c r="H629" i="1"/>
  <c r="E629" i="1"/>
  <c r="P628" i="1"/>
  <c r="O628" i="1"/>
  <c r="Q628" i="1" s="1"/>
  <c r="N628" i="1"/>
  <c r="K628" i="1"/>
  <c r="H628" i="1"/>
  <c r="E628" i="1"/>
  <c r="M627" i="1"/>
  <c r="L627" i="1"/>
  <c r="N627" i="1"/>
  <c r="J627" i="1"/>
  <c r="I627" i="1"/>
  <c r="G627" i="1"/>
  <c r="F627" i="1"/>
  <c r="D627" i="1"/>
  <c r="E627" i="1"/>
  <c r="C627" i="1"/>
  <c r="P626" i="1"/>
  <c r="O626" i="1"/>
  <c r="Q626" i="1"/>
  <c r="N626" i="1"/>
  <c r="K626" i="1"/>
  <c r="H626" i="1"/>
  <c r="E626" i="1"/>
  <c r="P625" i="1"/>
  <c r="Q625" i="1"/>
  <c r="O625" i="1"/>
  <c r="N625" i="1"/>
  <c r="K625" i="1"/>
  <c r="H625" i="1"/>
  <c r="E625" i="1"/>
  <c r="P624" i="1"/>
  <c r="Q624" i="1" s="1"/>
  <c r="O624" i="1"/>
  <c r="N624" i="1"/>
  <c r="K624" i="1"/>
  <c r="H624" i="1"/>
  <c r="E624" i="1"/>
  <c r="P623" i="1"/>
  <c r="Q623" i="1"/>
  <c r="O623" i="1"/>
  <c r="N623" i="1"/>
  <c r="K623" i="1"/>
  <c r="H623" i="1"/>
  <c r="E623" i="1"/>
  <c r="M622" i="1"/>
  <c r="N622" i="1" s="1"/>
  <c r="L622" i="1"/>
  <c r="L620" i="1" s="1"/>
  <c r="J622" i="1"/>
  <c r="I622" i="1"/>
  <c r="G622" i="1"/>
  <c r="P622" i="1" s="1"/>
  <c r="Q622" i="1" s="1"/>
  <c r="F622" i="1"/>
  <c r="O622" i="1" s="1"/>
  <c r="D622" i="1"/>
  <c r="C622" i="1"/>
  <c r="J620" i="1"/>
  <c r="P618" i="1"/>
  <c r="O618" i="1"/>
  <c r="N618" i="1"/>
  <c r="K618" i="1"/>
  <c r="H618" i="1"/>
  <c r="E618" i="1"/>
  <c r="P617" i="1"/>
  <c r="Q617" i="1" s="1"/>
  <c r="O617" i="1"/>
  <c r="N617" i="1"/>
  <c r="K617" i="1"/>
  <c r="H617" i="1"/>
  <c r="E617" i="1"/>
  <c r="M616" i="1"/>
  <c r="N616" i="1"/>
  <c r="L616" i="1"/>
  <c r="J616" i="1"/>
  <c r="I616" i="1"/>
  <c r="G616" i="1"/>
  <c r="P616" i="1"/>
  <c r="Q616" i="1" s="1"/>
  <c r="F616" i="1"/>
  <c r="O616" i="1" s="1"/>
  <c r="D616" i="1"/>
  <c r="E616" i="1" s="1"/>
  <c r="C616" i="1"/>
  <c r="P615" i="1"/>
  <c r="Q615" i="1" s="1"/>
  <c r="O615" i="1"/>
  <c r="N615" i="1"/>
  <c r="K615" i="1"/>
  <c r="H615" i="1"/>
  <c r="E615" i="1"/>
  <c r="P614" i="1"/>
  <c r="O614" i="1"/>
  <c r="Q614" i="1" s="1"/>
  <c r="N614" i="1"/>
  <c r="K614" i="1"/>
  <c r="H614" i="1"/>
  <c r="E614" i="1"/>
  <c r="P613" i="1"/>
  <c r="Q613" i="1" s="1"/>
  <c r="O613" i="1"/>
  <c r="N613" i="1"/>
  <c r="K613" i="1"/>
  <c r="H613" i="1"/>
  <c r="E613" i="1"/>
  <c r="P612" i="1"/>
  <c r="O612" i="1"/>
  <c r="N612" i="1"/>
  <c r="K612" i="1"/>
  <c r="H612" i="1"/>
  <c r="E612" i="1"/>
  <c r="M611" i="1"/>
  <c r="L611" i="1"/>
  <c r="N611" i="1"/>
  <c r="J611" i="1"/>
  <c r="I611" i="1"/>
  <c r="G611" i="1"/>
  <c r="F611" i="1"/>
  <c r="D611" i="1"/>
  <c r="E611" i="1"/>
  <c r="C611" i="1"/>
  <c r="P610" i="1"/>
  <c r="O610" i="1"/>
  <c r="Q610" i="1"/>
  <c r="N610" i="1"/>
  <c r="K610" i="1"/>
  <c r="H610" i="1"/>
  <c r="E610" i="1"/>
  <c r="M609" i="1"/>
  <c r="L609" i="1"/>
  <c r="N609" i="1" s="1"/>
  <c r="J609" i="1"/>
  <c r="I609" i="1"/>
  <c r="G609" i="1"/>
  <c r="P609" i="1" s="1"/>
  <c r="F609" i="1"/>
  <c r="D609" i="1"/>
  <c r="C609" i="1"/>
  <c r="C540" i="1" s="1"/>
  <c r="E540" i="1" s="1"/>
  <c r="P608" i="1"/>
  <c r="O608" i="1"/>
  <c r="Q608" i="1" s="1"/>
  <c r="N608" i="1"/>
  <c r="K608" i="1"/>
  <c r="H608" i="1"/>
  <c r="E608" i="1"/>
  <c r="P607" i="1"/>
  <c r="Q607" i="1" s="1"/>
  <c r="O607" i="1"/>
  <c r="N607" i="1"/>
  <c r="K607" i="1"/>
  <c r="H607" i="1"/>
  <c r="E607" i="1"/>
  <c r="P606" i="1"/>
  <c r="Q606" i="1" s="1"/>
  <c r="O606" i="1"/>
  <c r="N606" i="1"/>
  <c r="K606" i="1"/>
  <c r="H606" i="1"/>
  <c r="E606" i="1"/>
  <c r="P605" i="1"/>
  <c r="O605" i="1"/>
  <c r="N605" i="1"/>
  <c r="K605" i="1"/>
  <c r="H605" i="1"/>
  <c r="E605" i="1"/>
  <c r="P604" i="1"/>
  <c r="O604" i="1"/>
  <c r="Q604" i="1" s="1"/>
  <c r="N604" i="1"/>
  <c r="K604" i="1"/>
  <c r="H604" i="1"/>
  <c r="E604" i="1"/>
  <c r="M603" i="1"/>
  <c r="N603" i="1" s="1"/>
  <c r="L603" i="1"/>
  <c r="J603" i="1"/>
  <c r="P603" i="1"/>
  <c r="I603" i="1"/>
  <c r="G603" i="1"/>
  <c r="F603" i="1"/>
  <c r="H603" i="1"/>
  <c r="D603" i="1"/>
  <c r="E603" i="1"/>
  <c r="C603" i="1"/>
  <c r="P602" i="1"/>
  <c r="Q602" i="1" s="1"/>
  <c r="O602" i="1"/>
  <c r="N602" i="1"/>
  <c r="K602" i="1"/>
  <c r="H602" i="1"/>
  <c r="E602" i="1"/>
  <c r="P601" i="1"/>
  <c r="Q601" i="1"/>
  <c r="O601" i="1"/>
  <c r="N601" i="1"/>
  <c r="K601" i="1"/>
  <c r="H601" i="1"/>
  <c r="E601" i="1"/>
  <c r="P600" i="1"/>
  <c r="O600" i="1"/>
  <c r="Q600" i="1"/>
  <c r="N600" i="1"/>
  <c r="K600" i="1"/>
  <c r="H600" i="1"/>
  <c r="E600" i="1"/>
  <c r="P599" i="1"/>
  <c r="Q599" i="1"/>
  <c r="O599" i="1"/>
  <c r="N599" i="1"/>
  <c r="K599" i="1"/>
  <c r="H599" i="1"/>
  <c r="E599" i="1"/>
  <c r="M598" i="1"/>
  <c r="N598" i="1" s="1"/>
  <c r="L598" i="1"/>
  <c r="J598" i="1"/>
  <c r="I598" i="1"/>
  <c r="G598" i="1"/>
  <c r="P598" i="1" s="1"/>
  <c r="F598" i="1"/>
  <c r="D598" i="1"/>
  <c r="C598" i="1"/>
  <c r="E598" i="1"/>
  <c r="P589" i="1"/>
  <c r="Q589" i="1"/>
  <c r="O589" i="1"/>
  <c r="N589" i="1"/>
  <c r="K589" i="1"/>
  <c r="H589" i="1"/>
  <c r="E589" i="1"/>
  <c r="P588" i="1"/>
  <c r="Q588" i="1" s="1"/>
  <c r="O588" i="1"/>
  <c r="N588" i="1"/>
  <c r="K588" i="1"/>
  <c r="H588" i="1"/>
  <c r="E588" i="1"/>
  <c r="P587" i="1"/>
  <c r="Q587" i="1"/>
  <c r="O587" i="1"/>
  <c r="N587" i="1"/>
  <c r="K587" i="1"/>
  <c r="H587" i="1"/>
  <c r="E587" i="1"/>
  <c r="M586" i="1"/>
  <c r="L586" i="1"/>
  <c r="J586" i="1"/>
  <c r="I586" i="1"/>
  <c r="G586" i="1"/>
  <c r="P586" i="1" s="1"/>
  <c r="F586" i="1"/>
  <c r="O586" i="1" s="1"/>
  <c r="D586" i="1"/>
  <c r="E586" i="1" s="1"/>
  <c r="C586" i="1"/>
  <c r="P584" i="1"/>
  <c r="Q584" i="1"/>
  <c r="O584" i="1"/>
  <c r="N584" i="1"/>
  <c r="K584" i="1"/>
  <c r="H584" i="1"/>
  <c r="E584" i="1"/>
  <c r="P583" i="1"/>
  <c r="O583" i="1"/>
  <c r="Q583" i="1"/>
  <c r="N583" i="1"/>
  <c r="K583" i="1"/>
  <c r="H583" i="1"/>
  <c r="E583" i="1"/>
  <c r="P582" i="1"/>
  <c r="Q582" i="1"/>
  <c r="O582" i="1"/>
  <c r="N582" i="1"/>
  <c r="K582" i="1"/>
  <c r="H582" i="1"/>
  <c r="E582" i="1"/>
  <c r="P581" i="1"/>
  <c r="Q581" i="1" s="1"/>
  <c r="O581" i="1"/>
  <c r="N581" i="1"/>
  <c r="K581" i="1"/>
  <c r="H581" i="1"/>
  <c r="E581" i="1"/>
  <c r="P580" i="1"/>
  <c r="Q580" i="1"/>
  <c r="O580" i="1"/>
  <c r="N580" i="1"/>
  <c r="K580" i="1"/>
  <c r="H580" i="1"/>
  <c r="E580" i="1"/>
  <c r="M579" i="1"/>
  <c r="N579" i="1" s="1"/>
  <c r="L579" i="1"/>
  <c r="J579" i="1"/>
  <c r="I579" i="1"/>
  <c r="G579" i="1"/>
  <c r="P579" i="1" s="1"/>
  <c r="Q579" i="1" s="1"/>
  <c r="F579" i="1"/>
  <c r="O579" i="1" s="1"/>
  <c r="D579" i="1"/>
  <c r="E579" i="1" s="1"/>
  <c r="C579" i="1"/>
  <c r="P578" i="1"/>
  <c r="Q578" i="1"/>
  <c r="O578" i="1"/>
  <c r="N578" i="1"/>
  <c r="K578" i="1"/>
  <c r="H578" i="1"/>
  <c r="E578" i="1"/>
  <c r="P577" i="1"/>
  <c r="O577" i="1"/>
  <c r="Q577" i="1"/>
  <c r="N577" i="1"/>
  <c r="K577" i="1"/>
  <c r="H577" i="1"/>
  <c r="E577" i="1"/>
  <c r="P576" i="1"/>
  <c r="Q576" i="1"/>
  <c r="O576" i="1"/>
  <c r="N576" i="1"/>
  <c r="K576" i="1"/>
  <c r="H576" i="1"/>
  <c r="E576" i="1"/>
  <c r="M575" i="1"/>
  <c r="L575" i="1"/>
  <c r="J575" i="1"/>
  <c r="I575" i="1"/>
  <c r="G575" i="1"/>
  <c r="P575" i="1" s="1"/>
  <c r="Q575" i="1" s="1"/>
  <c r="F575" i="1"/>
  <c r="O575" i="1" s="1"/>
  <c r="D575" i="1"/>
  <c r="C575" i="1"/>
  <c r="E575" i="1"/>
  <c r="P574" i="1"/>
  <c r="Q574" i="1"/>
  <c r="O574" i="1"/>
  <c r="N574" i="1"/>
  <c r="K574" i="1"/>
  <c r="H574" i="1"/>
  <c r="P573" i="1"/>
  <c r="Q573" i="1"/>
  <c r="O573" i="1"/>
  <c r="N573" i="1"/>
  <c r="K573" i="1"/>
  <c r="H573" i="1"/>
  <c r="E573" i="1"/>
  <c r="P572" i="1"/>
  <c r="O572" i="1"/>
  <c r="Q572" i="1"/>
  <c r="N572" i="1"/>
  <c r="K572" i="1"/>
  <c r="H572" i="1"/>
  <c r="E572" i="1"/>
  <c r="P571" i="1"/>
  <c r="O571" i="1"/>
  <c r="Q571" i="1" s="1"/>
  <c r="N571" i="1"/>
  <c r="K571" i="1"/>
  <c r="H571" i="1"/>
  <c r="E571" i="1"/>
  <c r="P570" i="1"/>
  <c r="Q570" i="1" s="1"/>
  <c r="O570" i="1"/>
  <c r="N570" i="1"/>
  <c r="K570" i="1"/>
  <c r="H570" i="1"/>
  <c r="E570" i="1"/>
  <c r="P569" i="1"/>
  <c r="Q569" i="1"/>
  <c r="O569" i="1"/>
  <c r="N569" i="1"/>
  <c r="K569" i="1"/>
  <c r="H569" i="1"/>
  <c r="E569" i="1"/>
  <c r="P568" i="1"/>
  <c r="O568" i="1"/>
  <c r="Q568" i="1"/>
  <c r="N568" i="1"/>
  <c r="K568" i="1"/>
  <c r="H568" i="1"/>
  <c r="E568" i="1"/>
  <c r="P567" i="1"/>
  <c r="O567" i="1"/>
  <c r="Q567" i="1" s="1"/>
  <c r="N567" i="1"/>
  <c r="K567" i="1"/>
  <c r="H567" i="1"/>
  <c r="E567" i="1"/>
  <c r="P566" i="1"/>
  <c r="Q566" i="1" s="1"/>
  <c r="O566" i="1"/>
  <c r="N566" i="1"/>
  <c r="K566" i="1"/>
  <c r="H566" i="1"/>
  <c r="E566" i="1"/>
  <c r="M565" i="1"/>
  <c r="N565" i="1" s="1"/>
  <c r="L565" i="1"/>
  <c r="J565" i="1"/>
  <c r="P565" i="1"/>
  <c r="I565" i="1"/>
  <c r="G565" i="1"/>
  <c r="F565" i="1"/>
  <c r="H565" i="1"/>
  <c r="D565" i="1"/>
  <c r="E565" i="1" s="1"/>
  <c r="C565" i="1"/>
  <c r="P564" i="1"/>
  <c r="Q564" i="1" s="1"/>
  <c r="O564" i="1"/>
  <c r="N564" i="1"/>
  <c r="K564" i="1"/>
  <c r="H564" i="1"/>
  <c r="E564" i="1"/>
  <c r="P563" i="1"/>
  <c r="O563" i="1"/>
  <c r="Q563" i="1" s="1"/>
  <c r="N563" i="1"/>
  <c r="K563" i="1"/>
  <c r="H563" i="1"/>
  <c r="E563" i="1"/>
  <c r="P562" i="1"/>
  <c r="O562" i="1"/>
  <c r="Q562" i="1" s="1"/>
  <c r="N562" i="1"/>
  <c r="K562" i="1"/>
  <c r="H562" i="1"/>
  <c r="E562" i="1"/>
  <c r="P561" i="1"/>
  <c r="Q561" i="1" s="1"/>
  <c r="O561" i="1"/>
  <c r="N561" i="1"/>
  <c r="K561" i="1"/>
  <c r="H561" i="1"/>
  <c r="E561" i="1"/>
  <c r="P560" i="1"/>
  <c r="Q560" i="1" s="1"/>
  <c r="O560" i="1"/>
  <c r="N560" i="1"/>
  <c r="K560" i="1"/>
  <c r="H560" i="1"/>
  <c r="E560" i="1"/>
  <c r="M559" i="1"/>
  <c r="L559" i="1"/>
  <c r="N559" i="1"/>
  <c r="J559" i="1"/>
  <c r="I559" i="1"/>
  <c r="G559" i="1"/>
  <c r="F559" i="1"/>
  <c r="D559" i="1"/>
  <c r="E559" i="1"/>
  <c r="C559" i="1"/>
  <c r="P558" i="1"/>
  <c r="O558" i="1"/>
  <c r="Q558" i="1"/>
  <c r="P557" i="1"/>
  <c r="O557" i="1"/>
  <c r="Q557" i="1" s="1"/>
  <c r="N557" i="1"/>
  <c r="K557" i="1"/>
  <c r="H557" i="1"/>
  <c r="E557" i="1"/>
  <c r="P556" i="1"/>
  <c r="Q556" i="1" s="1"/>
  <c r="O556" i="1"/>
  <c r="N556" i="1"/>
  <c r="K556" i="1"/>
  <c r="H556" i="1"/>
  <c r="E556" i="1"/>
  <c r="P555" i="1"/>
  <c r="Q555" i="1"/>
  <c r="O555" i="1"/>
  <c r="N555" i="1"/>
  <c r="K555" i="1"/>
  <c r="H555" i="1"/>
  <c r="E555" i="1"/>
  <c r="P554" i="1"/>
  <c r="O554" i="1"/>
  <c r="Q554" i="1"/>
  <c r="N554" i="1"/>
  <c r="K554" i="1"/>
  <c r="H554" i="1"/>
  <c r="E554" i="1"/>
  <c r="P553" i="1"/>
  <c r="O553" i="1"/>
  <c r="Q553" i="1" s="1"/>
  <c r="N553" i="1"/>
  <c r="K553" i="1"/>
  <c r="H553" i="1"/>
  <c r="E553" i="1"/>
  <c r="P552" i="1"/>
  <c r="O552" i="1"/>
  <c r="P551" i="1"/>
  <c r="O551" i="1"/>
  <c r="Q551" i="1"/>
  <c r="N551" i="1"/>
  <c r="K551" i="1"/>
  <c r="H551" i="1"/>
  <c r="E551" i="1"/>
  <c r="P550" i="1"/>
  <c r="O550" i="1"/>
  <c r="Q550" i="1" s="1"/>
  <c r="N550" i="1"/>
  <c r="K550" i="1"/>
  <c r="H550" i="1"/>
  <c r="E550" i="1"/>
  <c r="P549" i="1"/>
  <c r="Q549" i="1" s="1"/>
  <c r="O549" i="1"/>
  <c r="N549" i="1"/>
  <c r="K549" i="1"/>
  <c r="H549" i="1"/>
  <c r="E549" i="1"/>
  <c r="P548" i="1"/>
  <c r="Q548" i="1"/>
  <c r="O548" i="1"/>
  <c r="N548" i="1"/>
  <c r="K548" i="1"/>
  <c r="H548" i="1"/>
  <c r="E548" i="1"/>
  <c r="P547" i="1"/>
  <c r="O547" i="1"/>
  <c r="Q547" i="1"/>
  <c r="N547" i="1"/>
  <c r="K547" i="1"/>
  <c r="H547" i="1"/>
  <c r="E547" i="1"/>
  <c r="P546" i="1"/>
  <c r="O546" i="1"/>
  <c r="Q546" i="1" s="1"/>
  <c r="N546" i="1"/>
  <c r="K546" i="1"/>
  <c r="H546" i="1"/>
  <c r="E546" i="1"/>
  <c r="P545" i="1"/>
  <c r="Q545" i="1" s="1"/>
  <c r="O545" i="1"/>
  <c r="N545" i="1"/>
  <c r="K545" i="1"/>
  <c r="H545" i="1"/>
  <c r="E545" i="1"/>
  <c r="P544" i="1"/>
  <c r="Q544" i="1"/>
  <c r="O544" i="1"/>
  <c r="N544" i="1"/>
  <c r="K544" i="1"/>
  <c r="H544" i="1"/>
  <c r="E544" i="1"/>
  <c r="P543" i="1"/>
  <c r="O543" i="1"/>
  <c r="Q543" i="1"/>
  <c r="N543" i="1"/>
  <c r="K543" i="1"/>
  <c r="H543" i="1"/>
  <c r="E543" i="1"/>
  <c r="M542" i="1"/>
  <c r="L542" i="1"/>
  <c r="N542" i="1" s="1"/>
  <c r="J542" i="1"/>
  <c r="I542" i="1"/>
  <c r="G542" i="1"/>
  <c r="P542" i="1" s="1"/>
  <c r="F542" i="1"/>
  <c r="D542" i="1"/>
  <c r="E542" i="1" s="1"/>
  <c r="C542" i="1"/>
  <c r="P538" i="1"/>
  <c r="O538" i="1"/>
  <c r="Q538" i="1" s="1"/>
  <c r="N538" i="1"/>
  <c r="K538" i="1"/>
  <c r="H538" i="1"/>
  <c r="E538" i="1"/>
  <c r="P537" i="1"/>
  <c r="Q537" i="1" s="1"/>
  <c r="O537" i="1"/>
  <c r="N537" i="1"/>
  <c r="K537" i="1"/>
  <c r="H537" i="1"/>
  <c r="E537" i="1"/>
  <c r="P536" i="1"/>
  <c r="Q536" i="1"/>
  <c r="O536" i="1"/>
  <c r="N536" i="1"/>
  <c r="K536" i="1"/>
  <c r="H536" i="1"/>
  <c r="E536" i="1"/>
  <c r="P535" i="1"/>
  <c r="O535" i="1"/>
  <c r="Q535" i="1"/>
  <c r="N535" i="1"/>
  <c r="K535" i="1"/>
  <c r="H535" i="1"/>
  <c r="E535" i="1"/>
  <c r="M534" i="1"/>
  <c r="L534" i="1"/>
  <c r="N534" i="1" s="1"/>
  <c r="J534" i="1"/>
  <c r="I534" i="1"/>
  <c r="G534" i="1"/>
  <c r="P534" i="1" s="1"/>
  <c r="F534" i="1"/>
  <c r="D534" i="1"/>
  <c r="C534" i="1"/>
  <c r="P533" i="1"/>
  <c r="O533" i="1"/>
  <c r="Q533" i="1" s="1"/>
  <c r="N533" i="1"/>
  <c r="K533" i="1"/>
  <c r="H533" i="1"/>
  <c r="E533" i="1"/>
  <c r="P532" i="1"/>
  <c r="Q532" i="1" s="1"/>
  <c r="O532" i="1"/>
  <c r="N532" i="1"/>
  <c r="K532" i="1"/>
  <c r="H532" i="1"/>
  <c r="E532" i="1"/>
  <c r="P531" i="1"/>
  <c r="O531" i="1"/>
  <c r="N531" i="1"/>
  <c r="K531" i="1"/>
  <c r="H531" i="1"/>
  <c r="E531" i="1"/>
  <c r="P530" i="1"/>
  <c r="O530" i="1"/>
  <c r="N530" i="1"/>
  <c r="K530" i="1"/>
  <c r="H530" i="1"/>
  <c r="E530" i="1"/>
  <c r="M529" i="1"/>
  <c r="N529" i="1"/>
  <c r="L529" i="1"/>
  <c r="J529" i="1"/>
  <c r="I529" i="1"/>
  <c r="O529" i="1"/>
  <c r="G529" i="1"/>
  <c r="P529" i="1"/>
  <c r="F529" i="1"/>
  <c r="D529" i="1"/>
  <c r="C529" i="1"/>
  <c r="E529" i="1"/>
  <c r="P521" i="1"/>
  <c r="Q521" i="1"/>
  <c r="O521" i="1"/>
  <c r="N521" i="1"/>
  <c r="K521" i="1"/>
  <c r="H521" i="1"/>
  <c r="E521" i="1"/>
  <c r="P520" i="1"/>
  <c r="Q520" i="1" s="1"/>
  <c r="O520" i="1"/>
  <c r="N520" i="1"/>
  <c r="K520" i="1"/>
  <c r="H520" i="1"/>
  <c r="E520" i="1"/>
  <c r="P519" i="1"/>
  <c r="Q519" i="1"/>
  <c r="O519" i="1"/>
  <c r="N519" i="1"/>
  <c r="K519" i="1"/>
  <c r="H519" i="1"/>
  <c r="E519" i="1"/>
  <c r="P518" i="1"/>
  <c r="O518" i="1"/>
  <c r="Q518" i="1"/>
  <c r="N518" i="1"/>
  <c r="K518" i="1"/>
  <c r="H518" i="1"/>
  <c r="E518" i="1"/>
  <c r="P517" i="1"/>
  <c r="O517" i="1"/>
  <c r="Q517" i="1" s="1"/>
  <c r="N517" i="1"/>
  <c r="K517" i="1"/>
  <c r="H517" i="1"/>
  <c r="E517" i="1"/>
  <c r="P516" i="1"/>
  <c r="Q516" i="1" s="1"/>
  <c r="O516" i="1"/>
  <c r="N516" i="1"/>
  <c r="K516" i="1"/>
  <c r="H516" i="1"/>
  <c r="E516" i="1"/>
  <c r="M515" i="1"/>
  <c r="N515" i="1" s="1"/>
  <c r="L515" i="1"/>
  <c r="J515" i="1"/>
  <c r="P515" i="1" s="1"/>
  <c r="I515" i="1"/>
  <c r="G515" i="1"/>
  <c r="F515" i="1"/>
  <c r="H515" i="1" s="1"/>
  <c r="D515" i="1"/>
  <c r="E515" i="1" s="1"/>
  <c r="C515" i="1"/>
  <c r="P514" i="1"/>
  <c r="Q514" i="1" s="1"/>
  <c r="O514" i="1"/>
  <c r="N514" i="1"/>
  <c r="K514" i="1"/>
  <c r="H514" i="1"/>
  <c r="E514" i="1"/>
  <c r="P513" i="1"/>
  <c r="Q513" i="1" s="1"/>
  <c r="O513" i="1"/>
  <c r="N513" i="1"/>
  <c r="K513" i="1"/>
  <c r="H513" i="1"/>
  <c r="E513" i="1"/>
  <c r="P512" i="1"/>
  <c r="O512" i="1"/>
  <c r="Q512" i="1" s="1"/>
  <c r="N512" i="1"/>
  <c r="K512" i="1"/>
  <c r="H512" i="1"/>
  <c r="E512" i="1"/>
  <c r="P511" i="1"/>
  <c r="Q511" i="1" s="1"/>
  <c r="O511" i="1"/>
  <c r="N511" i="1"/>
  <c r="K511" i="1"/>
  <c r="H511" i="1"/>
  <c r="E511" i="1"/>
  <c r="P510" i="1"/>
  <c r="Q510" i="1" s="1"/>
  <c r="O510" i="1"/>
  <c r="N510" i="1"/>
  <c r="K510" i="1"/>
  <c r="H510" i="1"/>
  <c r="E510" i="1"/>
  <c r="P509" i="1"/>
  <c r="O509" i="1"/>
  <c r="Q509" i="1"/>
  <c r="N509" i="1"/>
  <c r="K509" i="1"/>
  <c r="H509" i="1"/>
  <c r="E509" i="1"/>
  <c r="P508" i="1"/>
  <c r="Q508" i="1"/>
  <c r="O508" i="1"/>
  <c r="N508" i="1"/>
  <c r="K508" i="1"/>
  <c r="H508" i="1"/>
  <c r="E508" i="1"/>
  <c r="M507" i="1"/>
  <c r="N507" i="1" s="1"/>
  <c r="L507" i="1"/>
  <c r="J507" i="1"/>
  <c r="I507" i="1"/>
  <c r="G507" i="1"/>
  <c r="P507" i="1" s="1"/>
  <c r="F507" i="1"/>
  <c r="O507" i="1" s="1"/>
  <c r="D507" i="1"/>
  <c r="C507" i="1"/>
  <c r="E507" i="1" s="1"/>
  <c r="P506" i="1"/>
  <c r="Q506" i="1" s="1"/>
  <c r="O506" i="1"/>
  <c r="N506" i="1"/>
  <c r="K506" i="1"/>
  <c r="H506" i="1"/>
  <c r="E506" i="1"/>
  <c r="P505" i="1"/>
  <c r="Q505" i="1" s="1"/>
  <c r="O505" i="1"/>
  <c r="N505" i="1"/>
  <c r="K505" i="1"/>
  <c r="H505" i="1"/>
  <c r="E505" i="1"/>
  <c r="P504" i="1"/>
  <c r="Q504" i="1" s="1"/>
  <c r="O504" i="1"/>
  <c r="N504" i="1"/>
  <c r="K504" i="1"/>
  <c r="H504" i="1"/>
  <c r="E504" i="1"/>
  <c r="P503" i="1"/>
  <c r="O503" i="1"/>
  <c r="Q503" i="1" s="1"/>
  <c r="N503" i="1"/>
  <c r="K503" i="1"/>
  <c r="H503" i="1"/>
  <c r="E503" i="1"/>
  <c r="M502" i="1"/>
  <c r="N502" i="1" s="1"/>
  <c r="L502" i="1"/>
  <c r="J502" i="1"/>
  <c r="K502" i="1"/>
  <c r="I502" i="1"/>
  <c r="G502" i="1"/>
  <c r="F502" i="1"/>
  <c r="O502" i="1"/>
  <c r="D502" i="1"/>
  <c r="E502" i="1"/>
  <c r="C502" i="1"/>
  <c r="P501" i="1"/>
  <c r="Q501" i="1" s="1"/>
  <c r="O501" i="1"/>
  <c r="N501" i="1"/>
  <c r="K501" i="1"/>
  <c r="H501" i="1"/>
  <c r="E501" i="1"/>
  <c r="P500" i="1"/>
  <c r="Q500" i="1"/>
  <c r="O500" i="1"/>
  <c r="N500" i="1"/>
  <c r="K500" i="1"/>
  <c r="H500" i="1"/>
  <c r="E500" i="1"/>
  <c r="P499" i="1"/>
  <c r="O499" i="1"/>
  <c r="Q499" i="1"/>
  <c r="N499" i="1"/>
  <c r="K499" i="1"/>
  <c r="H499" i="1"/>
  <c r="E499" i="1"/>
  <c r="P498" i="1"/>
  <c r="Q498" i="1"/>
  <c r="O498" i="1"/>
  <c r="N498" i="1"/>
  <c r="K498" i="1"/>
  <c r="H498" i="1"/>
  <c r="E498" i="1"/>
  <c r="P497" i="1"/>
  <c r="Q497" i="1" s="1"/>
  <c r="O497" i="1"/>
  <c r="N497" i="1"/>
  <c r="K497" i="1"/>
  <c r="H497" i="1"/>
  <c r="E497" i="1"/>
  <c r="M496" i="1"/>
  <c r="N496" i="1" s="1"/>
  <c r="L496" i="1"/>
  <c r="J496" i="1"/>
  <c r="K496" i="1" s="1"/>
  <c r="I496" i="1"/>
  <c r="G496" i="1"/>
  <c r="F496" i="1"/>
  <c r="O496" i="1" s="1"/>
  <c r="D496" i="1"/>
  <c r="E496" i="1" s="1"/>
  <c r="C496" i="1"/>
  <c r="P495" i="1"/>
  <c r="Q495" i="1" s="1"/>
  <c r="O495" i="1"/>
  <c r="N495" i="1"/>
  <c r="K495" i="1"/>
  <c r="H495" i="1"/>
  <c r="E495" i="1"/>
  <c r="P494" i="1"/>
  <c r="Q494" i="1" s="1"/>
  <c r="O494" i="1"/>
  <c r="N494" i="1"/>
  <c r="K494" i="1"/>
  <c r="H494" i="1"/>
  <c r="E494" i="1"/>
  <c r="P493" i="1"/>
  <c r="O493" i="1"/>
  <c r="Q493" i="1" s="1"/>
  <c r="N493" i="1"/>
  <c r="K493" i="1"/>
  <c r="H493" i="1"/>
  <c r="E493" i="1"/>
  <c r="P492" i="1"/>
  <c r="Q492" i="1" s="1"/>
  <c r="O492" i="1"/>
  <c r="N492" i="1"/>
  <c r="K492" i="1"/>
  <c r="H492" i="1"/>
  <c r="E492" i="1"/>
  <c r="M491" i="1"/>
  <c r="N491" i="1"/>
  <c r="L491" i="1"/>
  <c r="J491" i="1"/>
  <c r="I491" i="1"/>
  <c r="O491" i="1"/>
  <c r="G491" i="1"/>
  <c r="P491" i="1"/>
  <c r="F491" i="1"/>
  <c r="D491" i="1"/>
  <c r="E491" i="1" s="1"/>
  <c r="C491" i="1"/>
  <c r="P490" i="1"/>
  <c r="Q490" i="1"/>
  <c r="O490" i="1"/>
  <c r="N490" i="1"/>
  <c r="K490" i="1"/>
  <c r="H490" i="1"/>
  <c r="E490" i="1"/>
  <c r="P489" i="1"/>
  <c r="O489" i="1"/>
  <c r="Q489" i="1"/>
  <c r="N489" i="1"/>
  <c r="K489" i="1"/>
  <c r="H489" i="1"/>
  <c r="E489" i="1"/>
  <c r="P488" i="1"/>
  <c r="Q488" i="1"/>
  <c r="O488" i="1"/>
  <c r="N488" i="1"/>
  <c r="K488" i="1"/>
  <c r="H488" i="1"/>
  <c r="E488" i="1"/>
  <c r="P487" i="1"/>
  <c r="Q487" i="1" s="1"/>
  <c r="O487" i="1"/>
  <c r="N487" i="1"/>
  <c r="K487" i="1"/>
  <c r="H487" i="1"/>
  <c r="E487" i="1"/>
  <c r="M486" i="1"/>
  <c r="N486" i="1" s="1"/>
  <c r="L486" i="1"/>
  <c r="L460" i="1" s="1"/>
  <c r="J486" i="1"/>
  <c r="K486" i="1" s="1"/>
  <c r="I486" i="1"/>
  <c r="G486" i="1"/>
  <c r="F486" i="1"/>
  <c r="D486" i="1"/>
  <c r="E486" i="1"/>
  <c r="C486" i="1"/>
  <c r="P485" i="1"/>
  <c r="O485" i="1"/>
  <c r="Q485" i="1"/>
  <c r="N485" i="1"/>
  <c r="K485" i="1"/>
  <c r="H485" i="1"/>
  <c r="E485" i="1"/>
  <c r="P484" i="1"/>
  <c r="Q484" i="1"/>
  <c r="O484" i="1"/>
  <c r="N484" i="1"/>
  <c r="K484" i="1"/>
  <c r="H484" i="1"/>
  <c r="E484" i="1"/>
  <c r="P483" i="1"/>
  <c r="Q483" i="1" s="1"/>
  <c r="O483" i="1"/>
  <c r="N483" i="1"/>
  <c r="K483" i="1"/>
  <c r="H483" i="1"/>
  <c r="E483" i="1"/>
  <c r="P482" i="1"/>
  <c r="Q482" i="1"/>
  <c r="O482" i="1"/>
  <c r="N482" i="1"/>
  <c r="K482" i="1"/>
  <c r="H482" i="1"/>
  <c r="E482" i="1"/>
  <c r="P481" i="1"/>
  <c r="O481" i="1"/>
  <c r="Q481" i="1"/>
  <c r="N481" i="1"/>
  <c r="K481" i="1"/>
  <c r="H481" i="1"/>
  <c r="E481" i="1"/>
  <c r="P480" i="1"/>
  <c r="Q480" i="1"/>
  <c r="O480" i="1"/>
  <c r="N480" i="1"/>
  <c r="K480" i="1"/>
  <c r="H480" i="1"/>
  <c r="E480" i="1"/>
  <c r="P479" i="1"/>
  <c r="Q479" i="1" s="1"/>
  <c r="O479" i="1"/>
  <c r="N479" i="1"/>
  <c r="K479" i="1"/>
  <c r="H479" i="1"/>
  <c r="E479" i="1"/>
  <c r="P478" i="1"/>
  <c r="Q478" i="1"/>
  <c r="O478" i="1"/>
  <c r="N478" i="1"/>
  <c r="K478" i="1"/>
  <c r="H478" i="1"/>
  <c r="E478" i="1"/>
  <c r="P477" i="1"/>
  <c r="O477" i="1"/>
  <c r="Q477" i="1"/>
  <c r="N477" i="1"/>
  <c r="K477" i="1"/>
  <c r="H477" i="1"/>
  <c r="E477" i="1"/>
  <c r="M476" i="1"/>
  <c r="L476" i="1"/>
  <c r="N476" i="1" s="1"/>
  <c r="J476" i="1"/>
  <c r="K476" i="1" s="1"/>
  <c r="I476" i="1"/>
  <c r="G476" i="1"/>
  <c r="F476" i="1"/>
  <c r="D476" i="1"/>
  <c r="E476" i="1"/>
  <c r="C476" i="1"/>
  <c r="P475" i="1"/>
  <c r="Q475" i="1" s="1"/>
  <c r="O475" i="1"/>
  <c r="N475" i="1"/>
  <c r="K475" i="1"/>
  <c r="H475" i="1"/>
  <c r="E475" i="1"/>
  <c r="P474" i="1"/>
  <c r="Q474" i="1"/>
  <c r="O474" i="1"/>
  <c r="N474" i="1"/>
  <c r="K474" i="1"/>
  <c r="H474" i="1"/>
  <c r="E474" i="1"/>
  <c r="P473" i="1"/>
  <c r="O473" i="1"/>
  <c r="Q473" i="1"/>
  <c r="N473" i="1"/>
  <c r="K473" i="1"/>
  <c r="H473" i="1"/>
  <c r="E473" i="1"/>
  <c r="P472" i="1"/>
  <c r="Q472" i="1"/>
  <c r="O472" i="1"/>
  <c r="N472" i="1"/>
  <c r="K472" i="1"/>
  <c r="H472" i="1"/>
  <c r="E472" i="1"/>
  <c r="P471" i="1"/>
  <c r="Q471" i="1" s="1"/>
  <c r="O471" i="1"/>
  <c r="N471" i="1"/>
  <c r="K471" i="1"/>
  <c r="H471" i="1"/>
  <c r="E471" i="1"/>
  <c r="P470" i="1"/>
  <c r="Q470" i="1"/>
  <c r="O470" i="1"/>
  <c r="N470" i="1"/>
  <c r="K470" i="1"/>
  <c r="H470" i="1"/>
  <c r="E470" i="1"/>
  <c r="P469" i="1"/>
  <c r="O469" i="1"/>
  <c r="Q469" i="1"/>
  <c r="N469" i="1"/>
  <c r="K469" i="1"/>
  <c r="H469" i="1"/>
  <c r="E469" i="1"/>
  <c r="M468" i="1"/>
  <c r="L468" i="1"/>
  <c r="N468" i="1" s="1"/>
  <c r="J468" i="1"/>
  <c r="K468" i="1" s="1"/>
  <c r="I468" i="1"/>
  <c r="G468" i="1"/>
  <c r="F468" i="1"/>
  <c r="O468" i="1" s="1"/>
  <c r="D468" i="1"/>
  <c r="E468" i="1" s="1"/>
  <c r="C468" i="1"/>
  <c r="P467" i="1"/>
  <c r="O467" i="1"/>
  <c r="Q467" i="1" s="1"/>
  <c r="N467" i="1"/>
  <c r="K467" i="1"/>
  <c r="H467" i="1"/>
  <c r="E467" i="1"/>
  <c r="P466" i="1"/>
  <c r="Q466" i="1" s="1"/>
  <c r="O466" i="1"/>
  <c r="N466" i="1"/>
  <c r="K466" i="1"/>
  <c r="H466" i="1"/>
  <c r="E466" i="1"/>
  <c r="P465" i="1"/>
  <c r="Q465" i="1" s="1"/>
  <c r="O465" i="1"/>
  <c r="N465" i="1"/>
  <c r="K465" i="1"/>
  <c r="H465" i="1"/>
  <c r="E465" i="1"/>
  <c r="P464" i="1"/>
  <c r="Q464" i="1" s="1"/>
  <c r="O464" i="1"/>
  <c r="N464" i="1"/>
  <c r="K464" i="1"/>
  <c r="H464" i="1"/>
  <c r="E464" i="1"/>
  <c r="P463" i="1"/>
  <c r="O463" i="1"/>
  <c r="Q463" i="1" s="1"/>
  <c r="N463" i="1"/>
  <c r="K463" i="1"/>
  <c r="H463" i="1"/>
  <c r="E463" i="1"/>
  <c r="M462" i="1"/>
  <c r="M460" i="1" s="1"/>
  <c r="N460" i="1" s="1"/>
  <c r="L462" i="1"/>
  <c r="J462" i="1"/>
  <c r="I462" i="1"/>
  <c r="I460" i="1" s="1"/>
  <c r="G462" i="1"/>
  <c r="F462" i="1"/>
  <c r="D462" i="1"/>
  <c r="C462" i="1"/>
  <c r="C460" i="1" s="1"/>
  <c r="G460" i="1"/>
  <c r="P453" i="1"/>
  <c r="O453" i="1"/>
  <c r="N453" i="1"/>
  <c r="K453" i="1"/>
  <c r="H453" i="1"/>
  <c r="P452" i="1"/>
  <c r="Q452" i="1" s="1"/>
  <c r="O452" i="1"/>
  <c r="N452" i="1"/>
  <c r="K452" i="1"/>
  <c r="H452" i="1"/>
  <c r="E452" i="1"/>
  <c r="P451" i="1"/>
  <c r="Q451" i="1" s="1"/>
  <c r="O451" i="1"/>
  <c r="N451" i="1"/>
  <c r="K451" i="1"/>
  <c r="H451" i="1"/>
  <c r="E451" i="1"/>
  <c r="P450" i="1"/>
  <c r="Q450" i="1" s="1"/>
  <c r="O450" i="1"/>
  <c r="N450" i="1"/>
  <c r="K450" i="1"/>
  <c r="H450" i="1"/>
  <c r="E450" i="1"/>
  <c r="P449" i="1"/>
  <c r="O449" i="1"/>
  <c r="Q449" i="1" s="1"/>
  <c r="N449" i="1"/>
  <c r="K449" i="1"/>
  <c r="H449" i="1"/>
  <c r="E449" i="1"/>
  <c r="M448" i="1"/>
  <c r="N448" i="1" s="1"/>
  <c r="L448" i="1"/>
  <c r="J448" i="1"/>
  <c r="K448" i="1"/>
  <c r="I448" i="1"/>
  <c r="G448" i="1"/>
  <c r="F448" i="1"/>
  <c r="O448" i="1"/>
  <c r="D448" i="1"/>
  <c r="E448" i="1"/>
  <c r="C448" i="1"/>
  <c r="P447" i="1"/>
  <c r="Q447" i="1" s="1"/>
  <c r="O447" i="1"/>
  <c r="N447" i="1"/>
  <c r="K447" i="1"/>
  <c r="H447" i="1"/>
  <c r="P446" i="1"/>
  <c r="O446" i="1"/>
  <c r="Q446" i="1"/>
  <c r="N446" i="1"/>
  <c r="K446" i="1"/>
  <c r="H446" i="1"/>
  <c r="E446" i="1"/>
  <c r="M445" i="1"/>
  <c r="L445" i="1"/>
  <c r="N445" i="1" s="1"/>
  <c r="J445" i="1"/>
  <c r="K445" i="1" s="1"/>
  <c r="I445" i="1"/>
  <c r="G445" i="1"/>
  <c r="F445" i="1"/>
  <c r="O445" i="1" s="1"/>
  <c r="D445" i="1"/>
  <c r="C445" i="1"/>
  <c r="P444" i="1"/>
  <c r="O444" i="1"/>
  <c r="Q444" i="1" s="1"/>
  <c r="N444" i="1"/>
  <c r="K444" i="1"/>
  <c r="H444" i="1"/>
  <c r="E444" i="1"/>
  <c r="P443" i="1"/>
  <c r="O443" i="1"/>
  <c r="N443" i="1"/>
  <c r="K443" i="1"/>
  <c r="H443" i="1"/>
  <c r="E443" i="1"/>
  <c r="P442" i="1"/>
  <c r="O442" i="1"/>
  <c r="N442" i="1"/>
  <c r="K442" i="1"/>
  <c r="H442" i="1"/>
  <c r="E442" i="1"/>
  <c r="M441" i="1"/>
  <c r="N441" i="1" s="1"/>
  <c r="L441" i="1"/>
  <c r="J441" i="1"/>
  <c r="I441" i="1"/>
  <c r="K441" i="1" s="1"/>
  <c r="G441" i="1"/>
  <c r="F441" i="1"/>
  <c r="D441" i="1"/>
  <c r="E441" i="1"/>
  <c r="C441" i="1"/>
  <c r="P440" i="1"/>
  <c r="O440" i="1"/>
  <c r="Q440" i="1"/>
  <c r="N440" i="1"/>
  <c r="K440" i="1"/>
  <c r="H440" i="1"/>
  <c r="E440" i="1"/>
  <c r="P439" i="1"/>
  <c r="O439" i="1"/>
  <c r="N439" i="1"/>
  <c r="K439" i="1"/>
  <c r="H439" i="1"/>
  <c r="E439" i="1"/>
  <c r="P438" i="1"/>
  <c r="O438" i="1"/>
  <c r="N438" i="1"/>
  <c r="K438" i="1"/>
  <c r="H438" i="1"/>
  <c r="E438" i="1"/>
  <c r="M437" i="1"/>
  <c r="L437" i="1"/>
  <c r="N437" i="1" s="1"/>
  <c r="J437" i="1"/>
  <c r="I437" i="1"/>
  <c r="K437" i="1" s="1"/>
  <c r="G437" i="1"/>
  <c r="F437" i="1"/>
  <c r="D437" i="1"/>
  <c r="E437" i="1" s="1"/>
  <c r="C437" i="1"/>
  <c r="P436" i="1"/>
  <c r="O436" i="1"/>
  <c r="Q436" i="1" s="1"/>
  <c r="N436" i="1"/>
  <c r="K436" i="1"/>
  <c r="H436" i="1"/>
  <c r="E436" i="1"/>
  <c r="P435" i="1"/>
  <c r="O435" i="1"/>
  <c r="Q435" i="1" s="1"/>
  <c r="N435" i="1"/>
  <c r="K435" i="1"/>
  <c r="H435" i="1"/>
  <c r="E435" i="1"/>
  <c r="P434" i="1"/>
  <c r="Q434" i="1" s="1"/>
  <c r="O434" i="1"/>
  <c r="N434" i="1"/>
  <c r="K434" i="1"/>
  <c r="H434" i="1"/>
  <c r="E434" i="1"/>
  <c r="P433" i="1"/>
  <c r="Q433" i="1" s="1"/>
  <c r="O433" i="1"/>
  <c r="N433" i="1"/>
  <c r="K433" i="1"/>
  <c r="H433" i="1"/>
  <c r="E433" i="1"/>
  <c r="M432" i="1"/>
  <c r="N432" i="1" s="1"/>
  <c r="L432" i="1"/>
  <c r="J432" i="1"/>
  <c r="I432" i="1"/>
  <c r="K432" i="1" s="1"/>
  <c r="G432" i="1"/>
  <c r="F432" i="1"/>
  <c r="O432" i="1" s="1"/>
  <c r="D432" i="1"/>
  <c r="E432" i="1" s="1"/>
  <c r="C432" i="1"/>
  <c r="P431" i="1"/>
  <c r="Q431" i="1" s="1"/>
  <c r="O431" i="1"/>
  <c r="N431" i="1"/>
  <c r="K431" i="1"/>
  <c r="H431" i="1"/>
  <c r="E431" i="1"/>
  <c r="P430" i="1"/>
  <c r="O430" i="1"/>
  <c r="Q430" i="1" s="1"/>
  <c r="N430" i="1"/>
  <c r="K430" i="1"/>
  <c r="H430" i="1"/>
  <c r="E430" i="1"/>
  <c r="P429" i="1"/>
  <c r="Q429" i="1" s="1"/>
  <c r="O429" i="1"/>
  <c r="N429" i="1"/>
  <c r="K429" i="1"/>
  <c r="H429" i="1"/>
  <c r="E429" i="1"/>
  <c r="P428" i="1"/>
  <c r="Q428" i="1" s="1"/>
  <c r="O428" i="1"/>
  <c r="N428" i="1"/>
  <c r="K428" i="1"/>
  <c r="H428" i="1"/>
  <c r="E428" i="1"/>
  <c r="P427" i="1"/>
  <c r="Q427" i="1" s="1"/>
  <c r="O427" i="1"/>
  <c r="N427" i="1"/>
  <c r="K427" i="1"/>
  <c r="H427" i="1"/>
  <c r="E427" i="1"/>
  <c r="M426" i="1"/>
  <c r="N426" i="1"/>
  <c r="L426" i="1"/>
  <c r="J426" i="1"/>
  <c r="I426" i="1"/>
  <c r="K426" i="1"/>
  <c r="G426" i="1"/>
  <c r="F426" i="1"/>
  <c r="O426" i="1" s="1"/>
  <c r="D426" i="1"/>
  <c r="C426" i="1"/>
  <c r="E426" i="1" s="1"/>
  <c r="P425" i="1"/>
  <c r="O425" i="1"/>
  <c r="Q425" i="1" s="1"/>
  <c r="N425" i="1"/>
  <c r="K425" i="1"/>
  <c r="H425" i="1"/>
  <c r="E425" i="1"/>
  <c r="P424" i="1"/>
  <c r="Q424" i="1" s="1"/>
  <c r="O424" i="1"/>
  <c r="N424" i="1"/>
  <c r="K424" i="1"/>
  <c r="H424" i="1"/>
  <c r="E424" i="1"/>
  <c r="P423" i="1"/>
  <c r="Q423" i="1" s="1"/>
  <c r="O423" i="1"/>
  <c r="N423" i="1"/>
  <c r="K423" i="1"/>
  <c r="H423" i="1"/>
  <c r="E423" i="1"/>
  <c r="P422" i="1"/>
  <c r="O422" i="1"/>
  <c r="Q422" i="1" s="1"/>
  <c r="N422" i="1"/>
  <c r="K422" i="1"/>
  <c r="H422" i="1"/>
  <c r="E422" i="1"/>
  <c r="P421" i="1"/>
  <c r="O421" i="1"/>
  <c r="Q421" i="1" s="1"/>
  <c r="N421" i="1"/>
  <c r="K421" i="1"/>
  <c r="H421" i="1"/>
  <c r="E421" i="1"/>
  <c r="P420" i="1"/>
  <c r="Q420" i="1" s="1"/>
  <c r="O420" i="1"/>
  <c r="N420" i="1"/>
  <c r="K420" i="1"/>
  <c r="H420" i="1"/>
  <c r="E420" i="1"/>
  <c r="M419" i="1"/>
  <c r="N419" i="1" s="1"/>
  <c r="L419" i="1"/>
  <c r="J419" i="1"/>
  <c r="K419" i="1" s="1"/>
  <c r="I419" i="1"/>
  <c r="G419" i="1"/>
  <c r="F419" i="1"/>
  <c r="O419" i="1" s="1"/>
  <c r="D419" i="1"/>
  <c r="E419" i="1" s="1"/>
  <c r="C419" i="1"/>
  <c r="P418" i="1"/>
  <c r="Q418" i="1" s="1"/>
  <c r="O418" i="1"/>
  <c r="N418" i="1"/>
  <c r="K418" i="1"/>
  <c r="H418" i="1"/>
  <c r="E418" i="1"/>
  <c r="P417" i="1"/>
  <c r="O417" i="1"/>
  <c r="N417" i="1"/>
  <c r="K417" i="1"/>
  <c r="H417" i="1"/>
  <c r="E417" i="1"/>
  <c r="P416" i="1"/>
  <c r="O416" i="1"/>
  <c r="Q416" i="1" s="1"/>
  <c r="N416" i="1"/>
  <c r="K416" i="1"/>
  <c r="H416" i="1"/>
  <c r="E416" i="1"/>
  <c r="P415" i="1"/>
  <c r="Q415" i="1" s="1"/>
  <c r="O415" i="1"/>
  <c r="N415" i="1"/>
  <c r="K415" i="1"/>
  <c r="H415" i="1"/>
  <c r="E415" i="1"/>
  <c r="P414" i="1"/>
  <c r="Q414" i="1" s="1"/>
  <c r="O414" i="1"/>
  <c r="N414" i="1"/>
  <c r="K414" i="1"/>
  <c r="H414" i="1"/>
  <c r="E414" i="1"/>
  <c r="P413" i="1"/>
  <c r="Q413" i="1" s="1"/>
  <c r="O413" i="1"/>
  <c r="N413" i="1"/>
  <c r="K413" i="1"/>
  <c r="H413" i="1"/>
  <c r="E413" i="1"/>
  <c r="P412" i="1"/>
  <c r="O412" i="1"/>
  <c r="Q412" i="1" s="1"/>
  <c r="N412" i="1"/>
  <c r="K412" i="1"/>
  <c r="H412" i="1"/>
  <c r="E412" i="1"/>
  <c r="P411" i="1"/>
  <c r="Q411" i="1" s="1"/>
  <c r="O411" i="1"/>
  <c r="N411" i="1"/>
  <c r="K411" i="1"/>
  <c r="H411" i="1"/>
  <c r="E411" i="1"/>
  <c r="O410" i="1"/>
  <c r="M410" i="1"/>
  <c r="L410" i="1"/>
  <c r="J410" i="1"/>
  <c r="I410" i="1"/>
  <c r="G410" i="1"/>
  <c r="F410" i="1"/>
  <c r="D410" i="1"/>
  <c r="E410" i="1" s="1"/>
  <c r="C410" i="1"/>
  <c r="P409" i="1"/>
  <c r="Q409" i="1" s="1"/>
  <c r="O409" i="1"/>
  <c r="N409" i="1"/>
  <c r="K409" i="1"/>
  <c r="H409" i="1"/>
  <c r="E409" i="1"/>
  <c r="P408" i="1"/>
  <c r="O408" i="1"/>
  <c r="Q408" i="1" s="1"/>
  <c r="N408" i="1"/>
  <c r="K408" i="1"/>
  <c r="H408" i="1"/>
  <c r="E408" i="1"/>
  <c r="P407" i="1"/>
  <c r="O407" i="1"/>
  <c r="Q407" i="1" s="1"/>
  <c r="N407" i="1"/>
  <c r="K407" i="1"/>
  <c r="H407" i="1"/>
  <c r="E407" i="1"/>
  <c r="P406" i="1"/>
  <c r="Q406" i="1" s="1"/>
  <c r="O406" i="1"/>
  <c r="N406" i="1"/>
  <c r="K406" i="1"/>
  <c r="H406" i="1"/>
  <c r="E406" i="1"/>
  <c r="P405" i="1"/>
  <c r="Q405" i="1" s="1"/>
  <c r="O405" i="1"/>
  <c r="N405" i="1"/>
  <c r="K405" i="1"/>
  <c r="H405" i="1"/>
  <c r="E405" i="1"/>
  <c r="P404" i="1"/>
  <c r="O404" i="1"/>
  <c r="Q404" i="1" s="1"/>
  <c r="N404" i="1"/>
  <c r="K404" i="1"/>
  <c r="H404" i="1"/>
  <c r="E404" i="1"/>
  <c r="M403" i="1"/>
  <c r="L403" i="1"/>
  <c r="N403" i="1"/>
  <c r="J403" i="1"/>
  <c r="I403" i="1"/>
  <c r="G403" i="1"/>
  <c r="F403" i="1"/>
  <c r="O403" i="1" s="1"/>
  <c r="D403" i="1"/>
  <c r="E403" i="1" s="1"/>
  <c r="C403" i="1"/>
  <c r="P402" i="1"/>
  <c r="O402" i="1"/>
  <c r="N402" i="1"/>
  <c r="K402" i="1"/>
  <c r="H402" i="1"/>
  <c r="E402" i="1"/>
  <c r="P401" i="1"/>
  <c r="Q401" i="1" s="1"/>
  <c r="O401" i="1"/>
  <c r="N401" i="1"/>
  <c r="K401" i="1"/>
  <c r="H401" i="1"/>
  <c r="E401" i="1"/>
  <c r="P400" i="1"/>
  <c r="O400" i="1"/>
  <c r="Q400" i="1" s="1"/>
  <c r="N400" i="1"/>
  <c r="K400" i="1"/>
  <c r="H400" i="1"/>
  <c r="E400" i="1"/>
  <c r="P399" i="1"/>
  <c r="Q399" i="1" s="1"/>
  <c r="O399" i="1"/>
  <c r="N399" i="1"/>
  <c r="K399" i="1"/>
  <c r="H399" i="1"/>
  <c r="E399" i="1"/>
  <c r="P398" i="1"/>
  <c r="O398" i="1"/>
  <c r="N398" i="1"/>
  <c r="K398" i="1"/>
  <c r="H398" i="1"/>
  <c r="E398" i="1"/>
  <c r="M397" i="1"/>
  <c r="M395" i="1" s="1"/>
  <c r="N395" i="1" s="1"/>
  <c r="L397" i="1"/>
  <c r="L395" i="1"/>
  <c r="J397" i="1"/>
  <c r="I397" i="1"/>
  <c r="I395" i="1" s="1"/>
  <c r="G397" i="1"/>
  <c r="F397" i="1"/>
  <c r="D397" i="1"/>
  <c r="C397" i="1"/>
  <c r="C395" i="1" s="1"/>
  <c r="G395" i="1"/>
  <c r="P393" i="1"/>
  <c r="Q393" i="1" s="1"/>
  <c r="O393" i="1"/>
  <c r="N393" i="1"/>
  <c r="E393" i="1"/>
  <c r="P392" i="1"/>
  <c r="O392" i="1"/>
  <c r="Q392" i="1" s="1"/>
  <c r="N392" i="1"/>
  <c r="K392" i="1"/>
  <c r="H392" i="1"/>
  <c r="E392" i="1"/>
  <c r="P391" i="1"/>
  <c r="Q391" i="1" s="1"/>
  <c r="O391" i="1"/>
  <c r="N391" i="1"/>
  <c r="K391" i="1"/>
  <c r="H391" i="1"/>
  <c r="E391" i="1"/>
  <c r="P390" i="1"/>
  <c r="O390" i="1"/>
  <c r="N390" i="1"/>
  <c r="K390" i="1"/>
  <c r="H390" i="1"/>
  <c r="E390" i="1"/>
  <c r="M389" i="1"/>
  <c r="L389" i="1"/>
  <c r="N389" i="1"/>
  <c r="J389" i="1"/>
  <c r="K389" i="1"/>
  <c r="I389" i="1"/>
  <c r="G389" i="1"/>
  <c r="F389" i="1"/>
  <c r="D389" i="1"/>
  <c r="E389" i="1" s="1"/>
  <c r="C389" i="1"/>
  <c r="P381" i="1"/>
  <c r="O381" i="1"/>
  <c r="Q381" i="1" s="1"/>
  <c r="N381" i="1"/>
  <c r="K381" i="1"/>
  <c r="H381" i="1"/>
  <c r="E381" i="1"/>
  <c r="P380" i="1"/>
  <c r="O380" i="1"/>
  <c r="N380" i="1"/>
  <c r="K380" i="1"/>
  <c r="H380" i="1"/>
  <c r="E380" i="1"/>
  <c r="P379" i="1"/>
  <c r="O379" i="1"/>
  <c r="N379" i="1"/>
  <c r="K379" i="1"/>
  <c r="H379" i="1"/>
  <c r="E379" i="1"/>
  <c r="P378" i="1"/>
  <c r="O378" i="1"/>
  <c r="Q378" i="1" s="1"/>
  <c r="N378" i="1"/>
  <c r="K378" i="1"/>
  <c r="H378" i="1"/>
  <c r="E378" i="1"/>
  <c r="P377" i="1"/>
  <c r="Q377" i="1" s="1"/>
  <c r="O377" i="1"/>
  <c r="N377" i="1"/>
  <c r="K377" i="1"/>
  <c r="H377" i="1"/>
  <c r="E377" i="1"/>
  <c r="M376" i="1"/>
  <c r="N376" i="1"/>
  <c r="L376" i="1"/>
  <c r="J376" i="1"/>
  <c r="I376" i="1"/>
  <c r="G376" i="1"/>
  <c r="P376" i="1"/>
  <c r="F376" i="1"/>
  <c r="O376" i="1" s="1"/>
  <c r="D376" i="1"/>
  <c r="C376" i="1"/>
  <c r="E376" i="1" s="1"/>
  <c r="P375" i="1"/>
  <c r="Q375" i="1" s="1"/>
  <c r="O375" i="1"/>
  <c r="N375" i="1"/>
  <c r="K375" i="1"/>
  <c r="H375" i="1"/>
  <c r="E375" i="1"/>
  <c r="P374" i="1"/>
  <c r="O374" i="1"/>
  <c r="N374" i="1"/>
  <c r="K374" i="1"/>
  <c r="H374" i="1"/>
  <c r="E374" i="1"/>
  <c r="P373" i="1"/>
  <c r="Q373" i="1" s="1"/>
  <c r="O373" i="1"/>
  <c r="N373" i="1"/>
  <c r="K373" i="1"/>
  <c r="H373" i="1"/>
  <c r="E373" i="1"/>
  <c r="M372" i="1"/>
  <c r="N372" i="1"/>
  <c r="L372" i="1"/>
  <c r="J372" i="1"/>
  <c r="I372" i="1"/>
  <c r="G372" i="1"/>
  <c r="P372" i="1"/>
  <c r="Q372" i="1" s="1"/>
  <c r="F372" i="1"/>
  <c r="O372" i="1" s="1"/>
  <c r="D372" i="1"/>
  <c r="C372" i="1"/>
  <c r="P371" i="1"/>
  <c r="Q371" i="1" s="1"/>
  <c r="O371" i="1"/>
  <c r="N371" i="1"/>
  <c r="K371" i="1"/>
  <c r="H371" i="1"/>
  <c r="E371" i="1"/>
  <c r="P370" i="1"/>
  <c r="O370" i="1"/>
  <c r="Q370" i="1" s="1"/>
  <c r="N370" i="1"/>
  <c r="K370" i="1"/>
  <c r="H370" i="1"/>
  <c r="E370" i="1"/>
  <c r="P369" i="1"/>
  <c r="Q369" i="1" s="1"/>
  <c r="O369" i="1"/>
  <c r="N369" i="1"/>
  <c r="K369" i="1"/>
  <c r="H369" i="1"/>
  <c r="E369" i="1"/>
  <c r="P368" i="1"/>
  <c r="O368" i="1"/>
  <c r="N368" i="1"/>
  <c r="K368" i="1"/>
  <c r="H368" i="1"/>
  <c r="E368" i="1"/>
  <c r="P367" i="1"/>
  <c r="Q367" i="1" s="1"/>
  <c r="O367" i="1"/>
  <c r="N367" i="1"/>
  <c r="K367" i="1"/>
  <c r="H367" i="1"/>
  <c r="E367" i="1"/>
  <c r="P366" i="1"/>
  <c r="O366" i="1"/>
  <c r="Q366" i="1" s="1"/>
  <c r="N366" i="1"/>
  <c r="K366" i="1"/>
  <c r="H366" i="1"/>
  <c r="E366" i="1"/>
  <c r="P365" i="1"/>
  <c r="Q365" i="1" s="1"/>
  <c r="O365" i="1"/>
  <c r="N365" i="1"/>
  <c r="K365" i="1"/>
  <c r="H365" i="1"/>
  <c r="E365" i="1"/>
  <c r="P364" i="1"/>
  <c r="O364" i="1"/>
  <c r="N364" i="1"/>
  <c r="K364" i="1"/>
  <c r="H364" i="1"/>
  <c r="E364" i="1"/>
  <c r="P363" i="1"/>
  <c r="Q363" i="1" s="1"/>
  <c r="O363" i="1"/>
  <c r="N363" i="1"/>
  <c r="K363" i="1"/>
  <c r="H363" i="1"/>
  <c r="E363" i="1"/>
  <c r="P362" i="1"/>
  <c r="O362" i="1"/>
  <c r="Q362" i="1" s="1"/>
  <c r="N362" i="1"/>
  <c r="K362" i="1"/>
  <c r="H362" i="1"/>
  <c r="E362" i="1"/>
  <c r="P361" i="1"/>
  <c r="Q361" i="1" s="1"/>
  <c r="O361" i="1"/>
  <c r="N361" i="1"/>
  <c r="K361" i="1"/>
  <c r="H361" i="1"/>
  <c r="E361" i="1"/>
  <c r="P360" i="1"/>
  <c r="O360" i="1"/>
  <c r="N360" i="1"/>
  <c r="K360" i="1"/>
  <c r="H360" i="1"/>
  <c r="E360" i="1"/>
  <c r="M359" i="1"/>
  <c r="L359" i="1"/>
  <c r="N359" i="1"/>
  <c r="J359" i="1"/>
  <c r="K359" i="1"/>
  <c r="I359" i="1"/>
  <c r="G359" i="1"/>
  <c r="F359" i="1"/>
  <c r="O359" i="1"/>
  <c r="D359" i="1"/>
  <c r="E359" i="1"/>
  <c r="C359" i="1"/>
  <c r="P358" i="1"/>
  <c r="O358" i="1"/>
  <c r="Q358" i="1"/>
  <c r="N358" i="1"/>
  <c r="K358" i="1"/>
  <c r="H358" i="1"/>
  <c r="E358" i="1"/>
  <c r="P357" i="1"/>
  <c r="Q357" i="1"/>
  <c r="O357" i="1"/>
  <c r="N357" i="1"/>
  <c r="K357" i="1"/>
  <c r="H357" i="1"/>
  <c r="E357" i="1"/>
  <c r="P356" i="1"/>
  <c r="Q356" i="1" s="1"/>
  <c r="O356" i="1"/>
  <c r="N356" i="1"/>
  <c r="K356" i="1"/>
  <c r="H356" i="1"/>
  <c r="E356" i="1"/>
  <c r="M355" i="1"/>
  <c r="N355" i="1" s="1"/>
  <c r="L355" i="1"/>
  <c r="J355" i="1"/>
  <c r="I355" i="1"/>
  <c r="I326" i="1" s="1"/>
  <c r="G355" i="1"/>
  <c r="F355" i="1"/>
  <c r="D355" i="1"/>
  <c r="E355" i="1" s="1"/>
  <c r="C355" i="1"/>
  <c r="P354" i="1"/>
  <c r="Q354" i="1" s="1"/>
  <c r="O354" i="1"/>
  <c r="N354" i="1"/>
  <c r="K354" i="1"/>
  <c r="H354" i="1"/>
  <c r="E354" i="1"/>
  <c r="P353" i="1"/>
  <c r="O353" i="1"/>
  <c r="N353" i="1"/>
  <c r="K353" i="1"/>
  <c r="H353" i="1"/>
  <c r="E353" i="1"/>
  <c r="P352" i="1"/>
  <c r="O352" i="1"/>
  <c r="Q352" i="1" s="1"/>
  <c r="N352" i="1"/>
  <c r="K352" i="1"/>
  <c r="H352" i="1"/>
  <c r="E352" i="1"/>
  <c r="P351" i="1"/>
  <c r="Q351" i="1" s="1"/>
  <c r="O351" i="1"/>
  <c r="N351" i="1"/>
  <c r="K351" i="1"/>
  <c r="H351" i="1"/>
  <c r="E351" i="1"/>
  <c r="P350" i="1"/>
  <c r="Q350" i="1" s="1"/>
  <c r="O350" i="1"/>
  <c r="N350" i="1"/>
  <c r="K350" i="1"/>
  <c r="H350" i="1"/>
  <c r="E350" i="1"/>
  <c r="P349" i="1"/>
  <c r="O349" i="1"/>
  <c r="N349" i="1"/>
  <c r="K349" i="1"/>
  <c r="H349" i="1"/>
  <c r="E349" i="1"/>
  <c r="P348" i="1"/>
  <c r="O348" i="1"/>
  <c r="Q348" i="1" s="1"/>
  <c r="N348" i="1"/>
  <c r="K348" i="1"/>
  <c r="H348" i="1"/>
  <c r="E348" i="1"/>
  <c r="P347" i="1"/>
  <c r="Q347" i="1" s="1"/>
  <c r="O347" i="1"/>
  <c r="N347" i="1"/>
  <c r="K347" i="1"/>
  <c r="H347" i="1"/>
  <c r="E347" i="1"/>
  <c r="M346" i="1"/>
  <c r="N346" i="1"/>
  <c r="L346" i="1"/>
  <c r="J346" i="1"/>
  <c r="I346" i="1"/>
  <c r="G346" i="1"/>
  <c r="P346" i="1"/>
  <c r="F346" i="1"/>
  <c r="O346" i="1" s="1"/>
  <c r="D346" i="1"/>
  <c r="C346" i="1"/>
  <c r="E346" i="1" s="1"/>
  <c r="P345" i="1"/>
  <c r="Q345" i="1" s="1"/>
  <c r="O345" i="1"/>
  <c r="N345" i="1"/>
  <c r="K345" i="1"/>
  <c r="H345" i="1"/>
  <c r="E345" i="1"/>
  <c r="P344" i="1"/>
  <c r="O344" i="1"/>
  <c r="N344" i="1"/>
  <c r="K344" i="1"/>
  <c r="H344" i="1"/>
  <c r="E344" i="1"/>
  <c r="P343" i="1"/>
  <c r="O343" i="1"/>
  <c r="N343" i="1"/>
  <c r="K343" i="1"/>
  <c r="H343" i="1"/>
  <c r="E343" i="1"/>
  <c r="P342" i="1"/>
  <c r="O342" i="1"/>
  <c r="Q342" i="1" s="1"/>
  <c r="N342" i="1"/>
  <c r="K342" i="1"/>
  <c r="H342" i="1"/>
  <c r="E342" i="1"/>
  <c r="P341" i="1"/>
  <c r="Q341" i="1" s="1"/>
  <c r="O341" i="1"/>
  <c r="N341" i="1"/>
  <c r="K341" i="1"/>
  <c r="H341" i="1"/>
  <c r="E341" i="1"/>
  <c r="M340" i="1"/>
  <c r="N340" i="1"/>
  <c r="L340" i="1"/>
  <c r="J340" i="1"/>
  <c r="I340" i="1"/>
  <c r="O340" i="1"/>
  <c r="G340" i="1"/>
  <c r="P340" i="1"/>
  <c r="Q340" i="1" s="1"/>
  <c r="F340" i="1"/>
  <c r="D340" i="1"/>
  <c r="C340" i="1"/>
  <c r="E340" i="1" s="1"/>
  <c r="P339" i="1"/>
  <c r="Q339" i="1" s="1"/>
  <c r="O339" i="1"/>
  <c r="N339" i="1"/>
  <c r="K339" i="1"/>
  <c r="H339" i="1"/>
  <c r="E339" i="1"/>
  <c r="P338" i="1"/>
  <c r="O338" i="1"/>
  <c r="N338" i="1"/>
  <c r="K338" i="1"/>
  <c r="H338" i="1"/>
  <c r="E338" i="1"/>
  <c r="P337" i="1"/>
  <c r="Q337" i="1" s="1"/>
  <c r="O337" i="1"/>
  <c r="N337" i="1"/>
  <c r="K337" i="1"/>
  <c r="H337" i="1"/>
  <c r="E337" i="1"/>
  <c r="P336" i="1"/>
  <c r="O336" i="1"/>
  <c r="Q336" i="1" s="1"/>
  <c r="N336" i="1"/>
  <c r="K336" i="1"/>
  <c r="H336" i="1"/>
  <c r="E336" i="1"/>
  <c r="P335" i="1"/>
  <c r="Q335" i="1" s="1"/>
  <c r="O335" i="1"/>
  <c r="N335" i="1"/>
  <c r="K335" i="1"/>
  <c r="H335" i="1"/>
  <c r="E335" i="1"/>
  <c r="P334" i="1"/>
  <c r="O334" i="1"/>
  <c r="N334" i="1"/>
  <c r="K334" i="1"/>
  <c r="H334" i="1"/>
  <c r="E334" i="1"/>
  <c r="P333" i="1"/>
  <c r="Q333" i="1" s="1"/>
  <c r="O333" i="1"/>
  <c r="N333" i="1"/>
  <c r="K333" i="1"/>
  <c r="H333" i="1"/>
  <c r="E333" i="1"/>
  <c r="P332" i="1"/>
  <c r="O332" i="1"/>
  <c r="Q332" i="1" s="1"/>
  <c r="N332" i="1"/>
  <c r="K332" i="1"/>
  <c r="H332" i="1"/>
  <c r="E332" i="1"/>
  <c r="P331" i="1"/>
  <c r="Q331" i="1" s="1"/>
  <c r="O331" i="1"/>
  <c r="N331" i="1"/>
  <c r="K331" i="1"/>
  <c r="H331" i="1"/>
  <c r="E331" i="1"/>
  <c r="P330" i="1"/>
  <c r="O330" i="1"/>
  <c r="N330" i="1"/>
  <c r="K330" i="1"/>
  <c r="H330" i="1"/>
  <c r="E330" i="1"/>
  <c r="P329" i="1"/>
  <c r="Q329" i="1" s="1"/>
  <c r="O329" i="1"/>
  <c r="N329" i="1"/>
  <c r="K329" i="1"/>
  <c r="H329" i="1"/>
  <c r="E329" i="1"/>
  <c r="M328" i="1"/>
  <c r="N328" i="1"/>
  <c r="L328" i="1"/>
  <c r="L326" i="1" s="1"/>
  <c r="J328" i="1"/>
  <c r="I328" i="1"/>
  <c r="G328" i="1"/>
  <c r="P328" i="1"/>
  <c r="F328" i="1"/>
  <c r="D328" i="1"/>
  <c r="C328" i="1"/>
  <c r="C326" i="1"/>
  <c r="J326" i="1"/>
  <c r="D326" i="1"/>
  <c r="P324" i="1"/>
  <c r="Q324" i="1" s="1"/>
  <c r="O324" i="1"/>
  <c r="N324" i="1"/>
  <c r="K324" i="1"/>
  <c r="H324" i="1"/>
  <c r="P323" i="1"/>
  <c r="O323" i="1"/>
  <c r="Q323" i="1"/>
  <c r="N323" i="1"/>
  <c r="K323" i="1"/>
  <c r="H323" i="1"/>
  <c r="E323" i="1"/>
  <c r="P322" i="1"/>
  <c r="Q322" i="1"/>
  <c r="O322" i="1"/>
  <c r="N322" i="1"/>
  <c r="K322" i="1"/>
  <c r="H322" i="1"/>
  <c r="E322" i="1"/>
  <c r="P321" i="1"/>
  <c r="Q321" i="1" s="1"/>
  <c r="O321" i="1"/>
  <c r="N321" i="1"/>
  <c r="K321" i="1"/>
  <c r="H321" i="1"/>
  <c r="E321" i="1"/>
  <c r="M320" i="1"/>
  <c r="L320" i="1"/>
  <c r="J320" i="1"/>
  <c r="I320" i="1"/>
  <c r="G320" i="1"/>
  <c r="F320" i="1"/>
  <c r="O320" i="1" s="1"/>
  <c r="D320" i="1"/>
  <c r="C320" i="1"/>
  <c r="P312" i="1"/>
  <c r="O312" i="1"/>
  <c r="N312" i="1"/>
  <c r="K312" i="1"/>
  <c r="H312" i="1"/>
  <c r="E312" i="1"/>
  <c r="P311" i="1"/>
  <c r="O311" i="1"/>
  <c r="N311" i="1"/>
  <c r="K311" i="1"/>
  <c r="H311" i="1"/>
  <c r="E311" i="1"/>
  <c r="P310" i="1"/>
  <c r="O310" i="1"/>
  <c r="Q310" i="1" s="1"/>
  <c r="N310" i="1"/>
  <c r="K310" i="1"/>
  <c r="H310" i="1"/>
  <c r="E310" i="1"/>
  <c r="P309" i="1"/>
  <c r="O309" i="1"/>
  <c r="N309" i="1"/>
  <c r="K309" i="1"/>
  <c r="H309" i="1"/>
  <c r="E309" i="1"/>
  <c r="M308" i="1"/>
  <c r="N308" i="1"/>
  <c r="L308" i="1"/>
  <c r="J308" i="1"/>
  <c r="I308" i="1"/>
  <c r="O308" i="1"/>
  <c r="Q308" i="1" s="1"/>
  <c r="G308" i="1"/>
  <c r="P308" i="1"/>
  <c r="F308" i="1"/>
  <c r="D308" i="1"/>
  <c r="E308" i="1" s="1"/>
  <c r="C308" i="1"/>
  <c r="N307" i="1"/>
  <c r="P306" i="1"/>
  <c r="Q306" i="1" s="1"/>
  <c r="O306" i="1"/>
  <c r="N306" i="1"/>
  <c r="K306" i="1"/>
  <c r="H306" i="1"/>
  <c r="E306" i="1"/>
  <c r="P305" i="1"/>
  <c r="Q305" i="1"/>
  <c r="O305" i="1"/>
  <c r="N305" i="1"/>
  <c r="K305" i="1"/>
  <c r="H305" i="1"/>
  <c r="E305" i="1"/>
  <c r="P304" i="1"/>
  <c r="O304" i="1"/>
  <c r="Q304" i="1"/>
  <c r="N304" i="1"/>
  <c r="K304" i="1"/>
  <c r="H304" i="1"/>
  <c r="E304" i="1"/>
  <c r="P303" i="1"/>
  <c r="Q303" i="1"/>
  <c r="O303" i="1"/>
  <c r="N303" i="1"/>
  <c r="K303" i="1"/>
  <c r="H303" i="1"/>
  <c r="E303" i="1"/>
  <c r="P302" i="1"/>
  <c r="Q302" i="1" s="1"/>
  <c r="O302" i="1"/>
  <c r="N302" i="1"/>
  <c r="K302" i="1"/>
  <c r="H302" i="1"/>
  <c r="E302" i="1"/>
  <c r="P301" i="1"/>
  <c r="Q301" i="1"/>
  <c r="O301" i="1"/>
  <c r="N301" i="1"/>
  <c r="K301" i="1"/>
  <c r="H301" i="1"/>
  <c r="E301" i="1"/>
  <c r="P300" i="1"/>
  <c r="O300" i="1"/>
  <c r="Q300" i="1"/>
  <c r="N300" i="1"/>
  <c r="K300" i="1"/>
  <c r="H300" i="1"/>
  <c r="E300" i="1"/>
  <c r="M299" i="1"/>
  <c r="L299" i="1"/>
  <c r="N299" i="1" s="1"/>
  <c r="J299" i="1"/>
  <c r="I299" i="1"/>
  <c r="G299" i="1"/>
  <c r="F299" i="1"/>
  <c r="D299" i="1"/>
  <c r="C299" i="1"/>
  <c r="P298" i="1"/>
  <c r="O298" i="1"/>
  <c r="Q298" i="1" s="1"/>
  <c r="N298" i="1"/>
  <c r="K298" i="1"/>
  <c r="H298" i="1"/>
  <c r="E298" i="1"/>
  <c r="P297" i="1"/>
  <c r="O297" i="1"/>
  <c r="N297" i="1"/>
  <c r="K297" i="1"/>
  <c r="H297" i="1"/>
  <c r="E297" i="1"/>
  <c r="P296" i="1"/>
  <c r="O296" i="1"/>
  <c r="N296" i="1"/>
  <c r="K296" i="1"/>
  <c r="H296" i="1"/>
  <c r="E296" i="1"/>
  <c r="P295" i="1"/>
  <c r="O295" i="1"/>
  <c r="N295" i="1"/>
  <c r="K295" i="1"/>
  <c r="H295" i="1"/>
  <c r="E295" i="1"/>
  <c r="P294" i="1"/>
  <c r="O294" i="1"/>
  <c r="Q294" i="1" s="1"/>
  <c r="N294" i="1"/>
  <c r="K294" i="1"/>
  <c r="H294" i="1"/>
  <c r="E294" i="1"/>
  <c r="M293" i="1"/>
  <c r="N293" i="1" s="1"/>
  <c r="L293" i="1"/>
  <c r="J293" i="1"/>
  <c r="K293" i="1"/>
  <c r="I293" i="1"/>
  <c r="G293" i="1"/>
  <c r="F293" i="1"/>
  <c r="O293" i="1"/>
  <c r="D293" i="1"/>
  <c r="E293" i="1"/>
  <c r="C293" i="1"/>
  <c r="P292" i="1"/>
  <c r="Q292" i="1" s="1"/>
  <c r="O292" i="1"/>
  <c r="N292" i="1"/>
  <c r="K292" i="1"/>
  <c r="H292" i="1"/>
  <c r="E292" i="1"/>
  <c r="P291" i="1"/>
  <c r="Q291" i="1"/>
  <c r="O291" i="1"/>
  <c r="N291" i="1"/>
  <c r="K291" i="1"/>
  <c r="H291" i="1"/>
  <c r="E291" i="1"/>
  <c r="P290" i="1"/>
  <c r="O290" i="1"/>
  <c r="Q290" i="1"/>
  <c r="N290" i="1"/>
  <c r="K290" i="1"/>
  <c r="H290" i="1"/>
  <c r="E290" i="1"/>
  <c r="P289" i="1"/>
  <c r="Q289" i="1"/>
  <c r="O289" i="1"/>
  <c r="N289" i="1"/>
  <c r="K289" i="1"/>
  <c r="H289" i="1"/>
  <c r="E289" i="1"/>
  <c r="P288" i="1"/>
  <c r="Q288" i="1" s="1"/>
  <c r="O288" i="1"/>
  <c r="N288" i="1"/>
  <c r="K288" i="1"/>
  <c r="H288" i="1"/>
  <c r="E288" i="1"/>
  <c r="P287" i="1"/>
  <c r="Q287" i="1"/>
  <c r="O287" i="1"/>
  <c r="N287" i="1"/>
  <c r="K287" i="1"/>
  <c r="H287" i="1"/>
  <c r="E287" i="1"/>
  <c r="P286" i="1"/>
  <c r="O286" i="1"/>
  <c r="Q286" i="1"/>
  <c r="N286" i="1"/>
  <c r="K286" i="1"/>
  <c r="H286" i="1"/>
  <c r="E286" i="1"/>
  <c r="M285" i="1"/>
  <c r="L285" i="1"/>
  <c r="N285" i="1" s="1"/>
  <c r="J285" i="1"/>
  <c r="I285" i="1"/>
  <c r="G285" i="1"/>
  <c r="F285" i="1"/>
  <c r="D285" i="1"/>
  <c r="C285" i="1"/>
  <c r="P284" i="1"/>
  <c r="O284" i="1"/>
  <c r="Q284" i="1" s="1"/>
  <c r="N284" i="1"/>
  <c r="K284" i="1"/>
  <c r="H284" i="1"/>
  <c r="E284" i="1"/>
  <c r="P283" i="1"/>
  <c r="O283" i="1"/>
  <c r="N283" i="1"/>
  <c r="K283" i="1"/>
  <c r="H283" i="1"/>
  <c r="E283" i="1"/>
  <c r="P282" i="1"/>
  <c r="Q282" i="1" s="1"/>
  <c r="O282" i="1"/>
  <c r="N282" i="1"/>
  <c r="K282" i="1"/>
  <c r="H282" i="1"/>
  <c r="E282" i="1"/>
  <c r="P281" i="1"/>
  <c r="O281" i="1"/>
  <c r="N281" i="1"/>
  <c r="K281" i="1"/>
  <c r="H281" i="1"/>
  <c r="E281" i="1"/>
  <c r="P280" i="1"/>
  <c r="O280" i="1"/>
  <c r="Q280" i="1" s="1"/>
  <c r="N280" i="1"/>
  <c r="K280" i="1"/>
  <c r="H280" i="1"/>
  <c r="E280" i="1"/>
  <c r="P279" i="1"/>
  <c r="O279" i="1"/>
  <c r="N279" i="1"/>
  <c r="K279" i="1"/>
  <c r="H279" i="1"/>
  <c r="E279" i="1"/>
  <c r="P278" i="1"/>
  <c r="Q278" i="1" s="1"/>
  <c r="O278" i="1"/>
  <c r="N278" i="1"/>
  <c r="K278" i="1"/>
  <c r="H278" i="1"/>
  <c r="E278" i="1"/>
  <c r="P277" i="1"/>
  <c r="O277" i="1"/>
  <c r="Q277" i="1" s="1"/>
  <c r="N277" i="1"/>
  <c r="K277" i="1"/>
  <c r="H277" i="1"/>
  <c r="E277" i="1"/>
  <c r="P276" i="1"/>
  <c r="O276" i="1"/>
  <c r="Q276" i="1"/>
  <c r="N276" i="1"/>
  <c r="K276" i="1"/>
  <c r="H276" i="1"/>
  <c r="E276" i="1"/>
  <c r="P275" i="1"/>
  <c r="Q275" i="1" s="1"/>
  <c r="O275" i="1"/>
  <c r="N275" i="1"/>
  <c r="K275" i="1"/>
  <c r="H275" i="1"/>
  <c r="E275" i="1"/>
  <c r="P274" i="1"/>
  <c r="O274" i="1"/>
  <c r="N274" i="1"/>
  <c r="K274" i="1"/>
  <c r="H274" i="1"/>
  <c r="E274" i="1"/>
  <c r="P273" i="1"/>
  <c r="Q273" i="1" s="1"/>
  <c r="O273" i="1"/>
  <c r="N273" i="1"/>
  <c r="K273" i="1"/>
  <c r="H273" i="1"/>
  <c r="E273" i="1"/>
  <c r="P272" i="1"/>
  <c r="O272" i="1"/>
  <c r="Q272" i="1" s="1"/>
  <c r="N272" i="1"/>
  <c r="K272" i="1"/>
  <c r="H272" i="1"/>
  <c r="E272" i="1"/>
  <c r="M271" i="1"/>
  <c r="L271" i="1"/>
  <c r="N271" i="1"/>
  <c r="J271" i="1"/>
  <c r="K271" i="1"/>
  <c r="I271" i="1"/>
  <c r="G271" i="1"/>
  <c r="H271" i="1" s="1"/>
  <c r="F271" i="1"/>
  <c r="O271" i="1"/>
  <c r="D271" i="1"/>
  <c r="E271" i="1"/>
  <c r="C271" i="1"/>
  <c r="P270" i="1"/>
  <c r="O270" i="1"/>
  <c r="Q270" i="1"/>
  <c r="N270" i="1"/>
  <c r="K270" i="1"/>
  <c r="H270" i="1"/>
  <c r="E270" i="1"/>
  <c r="P269" i="1"/>
  <c r="Q269" i="1"/>
  <c r="O269" i="1"/>
  <c r="N269" i="1"/>
  <c r="K269" i="1"/>
  <c r="H269" i="1"/>
  <c r="E269" i="1"/>
  <c r="P268" i="1"/>
  <c r="Q268" i="1" s="1"/>
  <c r="O268" i="1"/>
  <c r="N268" i="1"/>
  <c r="K268" i="1"/>
  <c r="H268" i="1"/>
  <c r="E268" i="1"/>
  <c r="P267" i="1"/>
  <c r="Q267" i="1"/>
  <c r="O267" i="1"/>
  <c r="N267" i="1"/>
  <c r="K267" i="1"/>
  <c r="H267" i="1"/>
  <c r="E267" i="1"/>
  <c r="P266" i="1"/>
  <c r="O266" i="1"/>
  <c r="Q266" i="1"/>
  <c r="N266" i="1"/>
  <c r="K266" i="1"/>
  <c r="H266" i="1"/>
  <c r="E266" i="1"/>
  <c r="M265" i="1"/>
  <c r="L265" i="1"/>
  <c r="J265" i="1"/>
  <c r="K265" i="1"/>
  <c r="I265" i="1"/>
  <c r="G265" i="1"/>
  <c r="F265" i="1"/>
  <c r="O265" i="1"/>
  <c r="D265" i="1"/>
  <c r="C265" i="1"/>
  <c r="P264" i="1"/>
  <c r="O264" i="1"/>
  <c r="N264" i="1"/>
  <c r="K264" i="1"/>
  <c r="H264" i="1"/>
  <c r="E264" i="1"/>
  <c r="P263" i="1"/>
  <c r="Q263" i="1"/>
  <c r="O263" i="1"/>
  <c r="N263" i="1"/>
  <c r="K263" i="1"/>
  <c r="H263" i="1"/>
  <c r="E263" i="1"/>
  <c r="P262" i="1"/>
  <c r="O262" i="1"/>
  <c r="Q262" i="1"/>
  <c r="N262" i="1"/>
  <c r="K262" i="1"/>
  <c r="H262" i="1"/>
  <c r="E262" i="1"/>
  <c r="P261" i="1"/>
  <c r="O261" i="1"/>
  <c r="N261" i="1"/>
  <c r="K261" i="1"/>
  <c r="H261" i="1"/>
  <c r="E261" i="1"/>
  <c r="P260" i="1"/>
  <c r="O260" i="1"/>
  <c r="N260" i="1"/>
  <c r="K260" i="1"/>
  <c r="H260" i="1"/>
  <c r="E260" i="1"/>
  <c r="M259" i="1"/>
  <c r="N259" i="1" s="1"/>
  <c r="L259" i="1"/>
  <c r="J259" i="1"/>
  <c r="I259" i="1"/>
  <c r="K259" i="1" s="1"/>
  <c r="G259" i="1"/>
  <c r="F259" i="1"/>
  <c r="D259" i="1"/>
  <c r="E259" i="1" s="1"/>
  <c r="C259" i="1"/>
  <c r="P258" i="1"/>
  <c r="Q258" i="1" s="1"/>
  <c r="O258" i="1"/>
  <c r="N258" i="1"/>
  <c r="K258" i="1"/>
  <c r="H258" i="1"/>
  <c r="E258" i="1"/>
  <c r="P257" i="1"/>
  <c r="O257" i="1"/>
  <c r="Q257" i="1" s="1"/>
  <c r="N257" i="1"/>
  <c r="K257" i="1"/>
  <c r="H257" i="1"/>
  <c r="E257" i="1"/>
  <c r="P256" i="1"/>
  <c r="O256" i="1"/>
  <c r="Q256" i="1"/>
  <c r="N256" i="1"/>
  <c r="K256" i="1"/>
  <c r="H256" i="1"/>
  <c r="E256" i="1"/>
  <c r="P255" i="1"/>
  <c r="Q255" i="1" s="1"/>
  <c r="O255" i="1"/>
  <c r="N255" i="1"/>
  <c r="K255" i="1"/>
  <c r="H255" i="1"/>
  <c r="E255" i="1"/>
  <c r="P254" i="1"/>
  <c r="Q254" i="1" s="1"/>
  <c r="O254" i="1"/>
  <c r="N254" i="1"/>
  <c r="K254" i="1"/>
  <c r="H254" i="1"/>
  <c r="E254" i="1"/>
  <c r="P253" i="1"/>
  <c r="O253" i="1"/>
  <c r="Q253" i="1" s="1"/>
  <c r="N253" i="1"/>
  <c r="K253" i="1"/>
  <c r="H253" i="1"/>
  <c r="E253" i="1"/>
  <c r="P252" i="1"/>
  <c r="O252" i="1"/>
  <c r="Q252" i="1"/>
  <c r="N252" i="1"/>
  <c r="K252" i="1"/>
  <c r="H252" i="1"/>
  <c r="E252" i="1"/>
  <c r="M251" i="1"/>
  <c r="N251" i="1" s="1"/>
  <c r="L251" i="1"/>
  <c r="J251" i="1"/>
  <c r="I251" i="1"/>
  <c r="K251" i="1" s="1"/>
  <c r="G251" i="1"/>
  <c r="F251" i="1"/>
  <c r="D251" i="1"/>
  <c r="E251" i="1" s="1"/>
  <c r="C251" i="1"/>
  <c r="P242" i="1"/>
  <c r="O242" i="1"/>
  <c r="N242" i="1"/>
  <c r="K242" i="1"/>
  <c r="H242" i="1"/>
  <c r="P241" i="1"/>
  <c r="O241" i="1"/>
  <c r="Q241" i="1" s="1"/>
  <c r="N241" i="1"/>
  <c r="K241" i="1"/>
  <c r="H241" i="1"/>
  <c r="E241" i="1"/>
  <c r="P240" i="1"/>
  <c r="O240" i="1"/>
  <c r="N240" i="1"/>
  <c r="K240" i="1"/>
  <c r="H240" i="1"/>
  <c r="E240" i="1"/>
  <c r="P239" i="1"/>
  <c r="Q239" i="1" s="1"/>
  <c r="O239" i="1"/>
  <c r="N239" i="1"/>
  <c r="K239" i="1"/>
  <c r="H239" i="1"/>
  <c r="E239" i="1"/>
  <c r="P238" i="1"/>
  <c r="O238" i="1"/>
  <c r="Q238" i="1" s="1"/>
  <c r="N238" i="1"/>
  <c r="K238" i="1"/>
  <c r="H238" i="1"/>
  <c r="E238" i="1"/>
  <c r="P237" i="1"/>
  <c r="O237" i="1"/>
  <c r="Q237" i="1" s="1"/>
  <c r="N237" i="1"/>
  <c r="K237" i="1"/>
  <c r="H237" i="1"/>
  <c r="E237" i="1"/>
  <c r="P236" i="1"/>
  <c r="Q236" i="1" s="1"/>
  <c r="O236" i="1"/>
  <c r="N236" i="1"/>
  <c r="K236" i="1"/>
  <c r="H236" i="1"/>
  <c r="E236" i="1"/>
  <c r="P235" i="1"/>
  <c r="Q235" i="1" s="1"/>
  <c r="O235" i="1"/>
  <c r="N235" i="1"/>
  <c r="K235" i="1"/>
  <c r="H235" i="1"/>
  <c r="E235" i="1"/>
  <c r="M234" i="1"/>
  <c r="L234" i="1"/>
  <c r="N234" i="1"/>
  <c r="J234" i="1"/>
  <c r="K234" i="1"/>
  <c r="I234" i="1"/>
  <c r="G234" i="1"/>
  <c r="H234" i="1" s="1"/>
  <c r="F234" i="1"/>
  <c r="O234" i="1"/>
  <c r="D234" i="1"/>
  <c r="E234" i="1"/>
  <c r="C234" i="1"/>
  <c r="P233" i="1"/>
  <c r="O233" i="1"/>
  <c r="Q233" i="1"/>
  <c r="N233" i="1"/>
  <c r="K233" i="1"/>
  <c r="H233" i="1"/>
  <c r="P232" i="1"/>
  <c r="Q232" i="1" s="1"/>
  <c r="O232" i="1"/>
  <c r="N232" i="1"/>
  <c r="K232" i="1"/>
  <c r="H232" i="1"/>
  <c r="E232" i="1"/>
  <c r="P231" i="1"/>
  <c r="Q231" i="1"/>
  <c r="O231" i="1"/>
  <c r="N231" i="1"/>
  <c r="K231" i="1"/>
  <c r="H231" i="1"/>
  <c r="E231" i="1"/>
  <c r="P230" i="1"/>
  <c r="O230" i="1"/>
  <c r="Q230" i="1"/>
  <c r="N230" i="1"/>
  <c r="K230" i="1"/>
  <c r="H230" i="1"/>
  <c r="E230" i="1"/>
  <c r="P229" i="1"/>
  <c r="Q229" i="1"/>
  <c r="O229" i="1"/>
  <c r="N229" i="1"/>
  <c r="K229" i="1"/>
  <c r="H229" i="1"/>
  <c r="E229" i="1"/>
  <c r="P228" i="1"/>
  <c r="Q228" i="1" s="1"/>
  <c r="O228" i="1"/>
  <c r="N228" i="1"/>
  <c r="K228" i="1"/>
  <c r="H228" i="1"/>
  <c r="E228" i="1"/>
  <c r="P227" i="1"/>
  <c r="Q227" i="1"/>
  <c r="O227" i="1"/>
  <c r="N227" i="1"/>
  <c r="K227" i="1"/>
  <c r="H227" i="1"/>
  <c r="E227" i="1"/>
  <c r="P226" i="1"/>
  <c r="O226" i="1"/>
  <c r="Q226" i="1"/>
  <c r="N226" i="1"/>
  <c r="K226" i="1"/>
  <c r="H226" i="1"/>
  <c r="E226" i="1"/>
  <c r="M225" i="1"/>
  <c r="L225" i="1"/>
  <c r="N225" i="1" s="1"/>
  <c r="J225" i="1"/>
  <c r="K225" i="1" s="1"/>
  <c r="I225" i="1"/>
  <c r="G225" i="1"/>
  <c r="F225" i="1"/>
  <c r="O225" i="1" s="1"/>
  <c r="D225" i="1"/>
  <c r="E225" i="1" s="1"/>
  <c r="C225" i="1"/>
  <c r="N224" i="1"/>
  <c r="P223" i="1"/>
  <c r="Q223" i="1" s="1"/>
  <c r="O223" i="1"/>
  <c r="N223" i="1"/>
  <c r="K223" i="1"/>
  <c r="H223" i="1"/>
  <c r="E223" i="1"/>
  <c r="P222" i="1"/>
  <c r="O222" i="1"/>
  <c r="Q222" i="1" s="1"/>
  <c r="N222" i="1"/>
  <c r="K222" i="1"/>
  <c r="H222" i="1"/>
  <c r="E222" i="1"/>
  <c r="P221" i="1"/>
  <c r="Q221" i="1" s="1"/>
  <c r="O221" i="1"/>
  <c r="N221" i="1"/>
  <c r="K221" i="1"/>
  <c r="H221" i="1"/>
  <c r="E221" i="1"/>
  <c r="M220" i="1"/>
  <c r="N220" i="1"/>
  <c r="L220" i="1"/>
  <c r="J220" i="1"/>
  <c r="I220" i="1"/>
  <c r="O220" i="1"/>
  <c r="G220" i="1"/>
  <c r="P220" i="1"/>
  <c r="F220" i="1"/>
  <c r="D220" i="1"/>
  <c r="E220" i="1" s="1"/>
  <c r="C220" i="1"/>
  <c r="P219" i="1"/>
  <c r="Q219" i="1"/>
  <c r="O219" i="1"/>
  <c r="N219" i="1"/>
  <c r="K219" i="1"/>
  <c r="H219" i="1"/>
  <c r="E219" i="1"/>
  <c r="P218" i="1"/>
  <c r="O218" i="1"/>
  <c r="Q218" i="1"/>
  <c r="N218" i="1"/>
  <c r="K218" i="1"/>
  <c r="H218" i="1"/>
  <c r="E218" i="1"/>
  <c r="P217" i="1"/>
  <c r="Q217" i="1"/>
  <c r="O217" i="1"/>
  <c r="N217" i="1"/>
  <c r="K217" i="1"/>
  <c r="H217" i="1"/>
  <c r="E217" i="1"/>
  <c r="P216" i="1"/>
  <c r="Q216" i="1" s="1"/>
  <c r="O216" i="1"/>
  <c r="N216" i="1"/>
  <c r="K216" i="1"/>
  <c r="H216" i="1"/>
  <c r="E216" i="1"/>
  <c r="P215" i="1"/>
  <c r="Q215" i="1"/>
  <c r="O215" i="1"/>
  <c r="N215" i="1"/>
  <c r="K215" i="1"/>
  <c r="H215" i="1"/>
  <c r="E215" i="1"/>
  <c r="P214" i="1"/>
  <c r="O214" i="1"/>
  <c r="Q214" i="1"/>
  <c r="N214" i="1"/>
  <c r="K214" i="1"/>
  <c r="H214" i="1"/>
  <c r="E214" i="1"/>
  <c r="P213" i="1"/>
  <c r="Q213" i="1"/>
  <c r="O213" i="1"/>
  <c r="N213" i="1"/>
  <c r="K213" i="1"/>
  <c r="H213" i="1"/>
  <c r="E213" i="1"/>
  <c r="P212" i="1"/>
  <c r="Q212" i="1" s="1"/>
  <c r="O212" i="1"/>
  <c r="N212" i="1"/>
  <c r="K212" i="1"/>
  <c r="H212" i="1"/>
  <c r="E212" i="1"/>
  <c r="M211" i="1"/>
  <c r="N211" i="1" s="1"/>
  <c r="L211" i="1"/>
  <c r="J211" i="1"/>
  <c r="K211" i="1" s="1"/>
  <c r="I211" i="1"/>
  <c r="G211" i="1"/>
  <c r="F211" i="1"/>
  <c r="O211" i="1" s="1"/>
  <c r="Q211" i="1" s="1"/>
  <c r="D211" i="1"/>
  <c r="E211" i="1" s="1"/>
  <c r="C211" i="1"/>
  <c r="P210" i="1"/>
  <c r="Q210" i="1" s="1"/>
  <c r="O210" i="1"/>
  <c r="N210" i="1"/>
  <c r="K210" i="1"/>
  <c r="H210" i="1"/>
  <c r="E210" i="1"/>
  <c r="P209" i="1"/>
  <c r="Q209" i="1" s="1"/>
  <c r="O209" i="1"/>
  <c r="N209" i="1"/>
  <c r="K209" i="1"/>
  <c r="H209" i="1"/>
  <c r="E209" i="1"/>
  <c r="P208" i="1"/>
  <c r="O208" i="1"/>
  <c r="Q208" i="1" s="1"/>
  <c r="N208" i="1"/>
  <c r="K208" i="1"/>
  <c r="H208" i="1"/>
  <c r="E208" i="1"/>
  <c r="P207" i="1"/>
  <c r="Q207" i="1" s="1"/>
  <c r="O207" i="1"/>
  <c r="N207" i="1"/>
  <c r="K207" i="1"/>
  <c r="H207" i="1"/>
  <c r="E207" i="1"/>
  <c r="P206" i="1"/>
  <c r="Q206" i="1" s="1"/>
  <c r="O206" i="1"/>
  <c r="N206" i="1"/>
  <c r="K206" i="1"/>
  <c r="H206" i="1"/>
  <c r="E206" i="1"/>
  <c r="P205" i="1"/>
  <c r="Q205" i="1" s="1"/>
  <c r="O205" i="1"/>
  <c r="N205" i="1"/>
  <c r="K205" i="1"/>
  <c r="H205" i="1"/>
  <c r="E205" i="1"/>
  <c r="P204" i="1"/>
  <c r="O204" i="1"/>
  <c r="Q204" i="1" s="1"/>
  <c r="N204" i="1"/>
  <c r="K204" i="1"/>
  <c r="H204" i="1"/>
  <c r="E204" i="1"/>
  <c r="P203" i="1"/>
  <c r="Q203" i="1" s="1"/>
  <c r="O203" i="1"/>
  <c r="N203" i="1"/>
  <c r="K203" i="1"/>
  <c r="H203" i="1"/>
  <c r="E203" i="1"/>
  <c r="P202" i="1"/>
  <c r="Q202" i="1" s="1"/>
  <c r="O202" i="1"/>
  <c r="N202" i="1"/>
  <c r="K202" i="1"/>
  <c r="H202" i="1"/>
  <c r="E202" i="1"/>
  <c r="P201" i="1"/>
  <c r="Q201" i="1" s="1"/>
  <c r="O201" i="1"/>
  <c r="N201" i="1"/>
  <c r="K201" i="1"/>
  <c r="H201" i="1"/>
  <c r="E201" i="1"/>
  <c r="P200" i="1"/>
  <c r="O200" i="1"/>
  <c r="Q200" i="1" s="1"/>
  <c r="N200" i="1"/>
  <c r="K200" i="1"/>
  <c r="H200" i="1"/>
  <c r="E200" i="1"/>
  <c r="P199" i="1"/>
  <c r="Q199" i="1" s="1"/>
  <c r="O199" i="1"/>
  <c r="N199" i="1"/>
  <c r="K199" i="1"/>
  <c r="H199" i="1"/>
  <c r="E199" i="1"/>
  <c r="P198" i="1"/>
  <c r="Q198" i="1" s="1"/>
  <c r="O198" i="1"/>
  <c r="N198" i="1"/>
  <c r="K198" i="1"/>
  <c r="H198" i="1"/>
  <c r="E198" i="1"/>
  <c r="M197" i="1"/>
  <c r="L197" i="1"/>
  <c r="N197" i="1"/>
  <c r="J197" i="1"/>
  <c r="K197" i="1"/>
  <c r="I197" i="1"/>
  <c r="G197" i="1"/>
  <c r="H197" i="1" s="1"/>
  <c r="F197" i="1"/>
  <c r="O197" i="1"/>
  <c r="D197" i="1"/>
  <c r="E197" i="1"/>
  <c r="C197" i="1"/>
  <c r="P196" i="1"/>
  <c r="O196" i="1"/>
  <c r="Q196" i="1"/>
  <c r="N196" i="1"/>
  <c r="K196" i="1"/>
  <c r="H196" i="1"/>
  <c r="E196" i="1"/>
  <c r="P195" i="1"/>
  <c r="Q195" i="1"/>
  <c r="O195" i="1"/>
  <c r="N195" i="1"/>
  <c r="K195" i="1"/>
  <c r="H195" i="1"/>
  <c r="E195" i="1"/>
  <c r="P194" i="1"/>
  <c r="Q194" i="1" s="1"/>
  <c r="O194" i="1"/>
  <c r="N194" i="1"/>
  <c r="K194" i="1"/>
  <c r="H194" i="1"/>
  <c r="E194" i="1"/>
  <c r="P193" i="1"/>
  <c r="Q193" i="1"/>
  <c r="O193" i="1"/>
  <c r="N193" i="1"/>
  <c r="K193" i="1"/>
  <c r="H193" i="1"/>
  <c r="E193" i="1"/>
  <c r="P192" i="1"/>
  <c r="O192" i="1"/>
  <c r="Q192" i="1"/>
  <c r="N192" i="1"/>
  <c r="K192" i="1"/>
  <c r="H192" i="1"/>
  <c r="E192" i="1"/>
  <c r="P191" i="1"/>
  <c r="Q191" i="1"/>
  <c r="O191" i="1"/>
  <c r="N191" i="1"/>
  <c r="K191" i="1"/>
  <c r="H191" i="1"/>
  <c r="E191" i="1"/>
  <c r="P190" i="1"/>
  <c r="Q190" i="1" s="1"/>
  <c r="O190" i="1"/>
  <c r="N190" i="1"/>
  <c r="K190" i="1"/>
  <c r="H190" i="1"/>
  <c r="E190" i="1"/>
  <c r="P189" i="1"/>
  <c r="Q189" i="1"/>
  <c r="O189" i="1"/>
  <c r="N189" i="1"/>
  <c r="K189" i="1"/>
  <c r="H189" i="1"/>
  <c r="E189" i="1"/>
  <c r="P188" i="1"/>
  <c r="O188" i="1"/>
  <c r="Q188" i="1"/>
  <c r="N188" i="1"/>
  <c r="K188" i="1"/>
  <c r="H188" i="1"/>
  <c r="E188" i="1"/>
  <c r="P187" i="1"/>
  <c r="Q187" i="1"/>
  <c r="O187" i="1"/>
  <c r="N187" i="1"/>
  <c r="K187" i="1"/>
  <c r="H187" i="1"/>
  <c r="E187" i="1"/>
  <c r="P186" i="1"/>
  <c r="Q186" i="1" s="1"/>
  <c r="O186" i="1"/>
  <c r="N186" i="1"/>
  <c r="K186" i="1"/>
  <c r="H186" i="1"/>
  <c r="E186" i="1"/>
  <c r="P185" i="1"/>
  <c r="Q185" i="1"/>
  <c r="O185" i="1"/>
  <c r="N185" i="1"/>
  <c r="K185" i="1"/>
  <c r="H185" i="1"/>
  <c r="E185" i="1"/>
  <c r="P184" i="1"/>
  <c r="O184" i="1"/>
  <c r="Q184" i="1"/>
  <c r="N184" i="1"/>
  <c r="K184" i="1"/>
  <c r="H184" i="1"/>
  <c r="E184" i="1"/>
  <c r="P183" i="1"/>
  <c r="Q183" i="1"/>
  <c r="O183" i="1"/>
  <c r="N183" i="1"/>
  <c r="K183" i="1"/>
  <c r="H183" i="1"/>
  <c r="E183" i="1"/>
  <c r="M182" i="1"/>
  <c r="N182" i="1" s="1"/>
  <c r="L182" i="1"/>
  <c r="J182" i="1"/>
  <c r="J180" i="1" s="1"/>
  <c r="K180" i="1" s="1"/>
  <c r="I182" i="1"/>
  <c r="I180" i="1" s="1"/>
  <c r="G182" i="1"/>
  <c r="P182" i="1" s="1"/>
  <c r="F182" i="1"/>
  <c r="O182" i="1" s="1"/>
  <c r="D182" i="1"/>
  <c r="C182" i="1"/>
  <c r="C180" i="1" s="1"/>
  <c r="L180" i="1"/>
  <c r="D180" i="1"/>
  <c r="E180" i="1" s="1"/>
  <c r="P173" i="1"/>
  <c r="O173" i="1"/>
  <c r="Q173" i="1"/>
  <c r="N173" i="1"/>
  <c r="K173" i="1"/>
  <c r="H173" i="1"/>
  <c r="E173" i="1"/>
  <c r="P172" i="1"/>
  <c r="Q172" i="1"/>
  <c r="O172" i="1"/>
  <c r="N172" i="1"/>
  <c r="K172" i="1"/>
  <c r="H172" i="1"/>
  <c r="E172" i="1"/>
  <c r="P171" i="1"/>
  <c r="Q171" i="1" s="1"/>
  <c r="O171" i="1"/>
  <c r="N171" i="1"/>
  <c r="K171" i="1"/>
  <c r="H171" i="1"/>
  <c r="E171" i="1"/>
  <c r="P170" i="1"/>
  <c r="Q170" i="1"/>
  <c r="O170" i="1"/>
  <c r="N170" i="1"/>
  <c r="K170" i="1"/>
  <c r="H170" i="1"/>
  <c r="E170" i="1"/>
  <c r="P169" i="1"/>
  <c r="O169" i="1"/>
  <c r="Q169" i="1"/>
  <c r="N169" i="1"/>
  <c r="K169" i="1"/>
  <c r="H169" i="1"/>
  <c r="E169" i="1"/>
  <c r="P168" i="1"/>
  <c r="Q168" i="1"/>
  <c r="O168" i="1"/>
  <c r="N168" i="1"/>
  <c r="K168" i="1"/>
  <c r="H168" i="1"/>
  <c r="E168" i="1"/>
  <c r="M167" i="1"/>
  <c r="N167" i="1" s="1"/>
  <c r="L167" i="1"/>
  <c r="J167" i="1"/>
  <c r="I167" i="1"/>
  <c r="K167" i="1" s="1"/>
  <c r="G167" i="1"/>
  <c r="P167" i="1" s="1"/>
  <c r="Q167" i="1" s="1"/>
  <c r="F167" i="1"/>
  <c r="O167" i="1" s="1"/>
  <c r="D167" i="1"/>
  <c r="C167" i="1"/>
  <c r="E167" i="1" s="1"/>
  <c r="P166" i="1"/>
  <c r="Q166" i="1" s="1"/>
  <c r="O166" i="1"/>
  <c r="N166" i="1"/>
  <c r="K166" i="1"/>
  <c r="H166" i="1"/>
  <c r="E166" i="1"/>
  <c r="P165" i="1"/>
  <c r="Q165" i="1" s="1"/>
  <c r="O165" i="1"/>
  <c r="N165" i="1"/>
  <c r="K165" i="1"/>
  <c r="H165" i="1"/>
  <c r="E165" i="1"/>
  <c r="P164" i="1"/>
  <c r="Q164" i="1" s="1"/>
  <c r="O164" i="1"/>
  <c r="N164" i="1"/>
  <c r="K164" i="1"/>
  <c r="H164" i="1"/>
  <c r="E164" i="1"/>
  <c r="P163" i="1"/>
  <c r="O163" i="1"/>
  <c r="Q163" i="1" s="1"/>
  <c r="N163" i="1"/>
  <c r="K163" i="1"/>
  <c r="H163" i="1"/>
  <c r="E163" i="1"/>
  <c r="P162" i="1"/>
  <c r="Q162" i="1" s="1"/>
  <c r="O162" i="1"/>
  <c r="N162" i="1"/>
  <c r="K162" i="1"/>
  <c r="H162" i="1"/>
  <c r="E162" i="1"/>
  <c r="P161" i="1"/>
  <c r="Q161" i="1" s="1"/>
  <c r="O161" i="1"/>
  <c r="N161" i="1"/>
  <c r="K161" i="1"/>
  <c r="H161" i="1"/>
  <c r="E161" i="1"/>
  <c r="P160" i="1"/>
  <c r="Q160" i="1" s="1"/>
  <c r="O160" i="1"/>
  <c r="N160" i="1"/>
  <c r="K160" i="1"/>
  <c r="H160" i="1"/>
  <c r="E160" i="1"/>
  <c r="P159" i="1"/>
  <c r="O159" i="1"/>
  <c r="Q159" i="1" s="1"/>
  <c r="N159" i="1"/>
  <c r="K159" i="1"/>
  <c r="H159" i="1"/>
  <c r="E159" i="1"/>
  <c r="P158" i="1"/>
  <c r="Q158" i="1" s="1"/>
  <c r="O158" i="1"/>
  <c r="N158" i="1"/>
  <c r="K158" i="1"/>
  <c r="H158" i="1"/>
  <c r="E158" i="1"/>
  <c r="P157" i="1"/>
  <c r="Q157" i="1" s="1"/>
  <c r="O157" i="1"/>
  <c r="N157" i="1"/>
  <c r="K157" i="1"/>
  <c r="H157" i="1"/>
  <c r="E157" i="1"/>
  <c r="P156" i="1"/>
  <c r="Q156" i="1" s="1"/>
  <c r="O156" i="1"/>
  <c r="N156" i="1"/>
  <c r="K156" i="1"/>
  <c r="H156" i="1"/>
  <c r="E156" i="1"/>
  <c r="M155" i="1"/>
  <c r="N155" i="1"/>
  <c r="L155" i="1"/>
  <c r="J155" i="1"/>
  <c r="K155" i="1" s="1"/>
  <c r="I155" i="1"/>
  <c r="O155" i="1"/>
  <c r="G155" i="1"/>
  <c r="P155" i="1"/>
  <c r="Q155" i="1" s="1"/>
  <c r="F155" i="1"/>
  <c r="D155" i="1"/>
  <c r="C155" i="1"/>
  <c r="E155" i="1"/>
  <c r="P154" i="1"/>
  <c r="Q154" i="1"/>
  <c r="O154" i="1"/>
  <c r="N154" i="1"/>
  <c r="K154" i="1"/>
  <c r="H154" i="1"/>
  <c r="E154" i="1"/>
  <c r="P153" i="1"/>
  <c r="Q153" i="1" s="1"/>
  <c r="O153" i="1"/>
  <c r="N153" i="1"/>
  <c r="K153" i="1"/>
  <c r="H153" i="1"/>
  <c r="E153" i="1"/>
  <c r="P152" i="1"/>
  <c r="Q152" i="1"/>
  <c r="O152" i="1"/>
  <c r="N152" i="1"/>
  <c r="K152" i="1"/>
  <c r="H152" i="1"/>
  <c r="E152" i="1"/>
  <c r="P151" i="1"/>
  <c r="O151" i="1"/>
  <c r="Q151" i="1"/>
  <c r="N151" i="1"/>
  <c r="K151" i="1"/>
  <c r="H151" i="1"/>
  <c r="E151" i="1"/>
  <c r="M150" i="1"/>
  <c r="L150" i="1"/>
  <c r="N150" i="1" s="1"/>
  <c r="J150" i="1"/>
  <c r="K150" i="1" s="1"/>
  <c r="I150" i="1"/>
  <c r="G150" i="1"/>
  <c r="F150" i="1"/>
  <c r="O150" i="1" s="1"/>
  <c r="D150" i="1"/>
  <c r="E150" i="1" s="1"/>
  <c r="C150" i="1"/>
  <c r="P149" i="1"/>
  <c r="O149" i="1"/>
  <c r="Q149" i="1" s="1"/>
  <c r="N149" i="1"/>
  <c r="K149" i="1"/>
  <c r="H149" i="1"/>
  <c r="E149" i="1"/>
  <c r="P148" i="1"/>
  <c r="Q148" i="1" s="1"/>
  <c r="O148" i="1"/>
  <c r="N148" i="1"/>
  <c r="K148" i="1"/>
  <c r="H148" i="1"/>
  <c r="E148" i="1"/>
  <c r="P147" i="1"/>
  <c r="Q147" i="1" s="1"/>
  <c r="O147" i="1"/>
  <c r="N147" i="1"/>
  <c r="K147" i="1"/>
  <c r="H147" i="1"/>
  <c r="E147" i="1"/>
  <c r="M146" i="1"/>
  <c r="L146" i="1"/>
  <c r="N146" i="1"/>
  <c r="J146" i="1"/>
  <c r="K146" i="1"/>
  <c r="I146" i="1"/>
  <c r="G146" i="1"/>
  <c r="H146" i="1" s="1"/>
  <c r="F146" i="1"/>
  <c r="O146" i="1"/>
  <c r="D146" i="1"/>
  <c r="E146" i="1"/>
  <c r="C146" i="1"/>
  <c r="P145" i="1"/>
  <c r="O145" i="1"/>
  <c r="Q145" i="1"/>
  <c r="N145" i="1"/>
  <c r="K145" i="1"/>
  <c r="H145" i="1"/>
  <c r="E145" i="1"/>
  <c r="P144" i="1"/>
  <c r="Q144" i="1"/>
  <c r="O144" i="1"/>
  <c r="N144" i="1"/>
  <c r="K144" i="1"/>
  <c r="H144" i="1"/>
  <c r="E144" i="1"/>
  <c r="P143" i="1"/>
  <c r="Q143" i="1" s="1"/>
  <c r="O143" i="1"/>
  <c r="N143" i="1"/>
  <c r="K143" i="1"/>
  <c r="H143" i="1"/>
  <c r="E143" i="1"/>
  <c r="P142" i="1"/>
  <c r="Q142" i="1"/>
  <c r="O142" i="1"/>
  <c r="N142" i="1"/>
  <c r="K142" i="1"/>
  <c r="H142" i="1"/>
  <c r="E142" i="1"/>
  <c r="P141" i="1"/>
  <c r="O141" i="1"/>
  <c r="Q141" i="1"/>
  <c r="N141" i="1"/>
  <c r="K141" i="1"/>
  <c r="H141" i="1"/>
  <c r="E141" i="1"/>
  <c r="M140" i="1"/>
  <c r="L140" i="1"/>
  <c r="N140" i="1" s="1"/>
  <c r="J140" i="1"/>
  <c r="K140" i="1" s="1"/>
  <c r="I140" i="1"/>
  <c r="G140" i="1"/>
  <c r="F140" i="1"/>
  <c r="O140" i="1" s="1"/>
  <c r="D140" i="1"/>
  <c r="E140" i="1" s="1"/>
  <c r="C140" i="1"/>
  <c r="P139" i="1"/>
  <c r="O139" i="1"/>
  <c r="Q139" i="1" s="1"/>
  <c r="N139" i="1"/>
  <c r="K139" i="1"/>
  <c r="H139" i="1"/>
  <c r="E139" i="1"/>
  <c r="P138" i="1"/>
  <c r="Q138" i="1" s="1"/>
  <c r="O138" i="1"/>
  <c r="N138" i="1"/>
  <c r="K138" i="1"/>
  <c r="H138" i="1"/>
  <c r="E138" i="1"/>
  <c r="P137" i="1"/>
  <c r="Q137" i="1" s="1"/>
  <c r="O137" i="1"/>
  <c r="N137" i="1"/>
  <c r="K137" i="1"/>
  <c r="H137" i="1"/>
  <c r="E137" i="1"/>
  <c r="P136" i="1"/>
  <c r="Q136" i="1" s="1"/>
  <c r="O136" i="1"/>
  <c r="N136" i="1"/>
  <c r="K136" i="1"/>
  <c r="H136" i="1"/>
  <c r="E136" i="1"/>
  <c r="M135" i="1"/>
  <c r="N135" i="1"/>
  <c r="L135" i="1"/>
  <c r="J135" i="1"/>
  <c r="K135" i="1" s="1"/>
  <c r="I135" i="1"/>
  <c r="O135" i="1"/>
  <c r="G135" i="1"/>
  <c r="P135" i="1"/>
  <c r="F135" i="1"/>
  <c r="D135" i="1"/>
  <c r="C135" i="1"/>
  <c r="E135" i="1"/>
  <c r="P126" i="1"/>
  <c r="Q126" i="1"/>
  <c r="O126" i="1"/>
  <c r="N126" i="1"/>
  <c r="K126" i="1"/>
  <c r="H126" i="1"/>
  <c r="E126" i="1"/>
  <c r="P125" i="1"/>
  <c r="Q125" i="1" s="1"/>
  <c r="O125" i="1"/>
  <c r="N125" i="1"/>
  <c r="K125" i="1"/>
  <c r="H125" i="1"/>
  <c r="E125" i="1"/>
  <c r="P124" i="1"/>
  <c r="Q124" i="1"/>
  <c r="O124" i="1"/>
  <c r="N124" i="1"/>
  <c r="K124" i="1"/>
  <c r="H124" i="1"/>
  <c r="E124" i="1"/>
  <c r="M123" i="1"/>
  <c r="P123" i="1" s="1"/>
  <c r="Q123" i="1" s="1"/>
  <c r="L123" i="1"/>
  <c r="J123" i="1"/>
  <c r="I123" i="1"/>
  <c r="K123" i="1" s="1"/>
  <c r="G123" i="1"/>
  <c r="F123" i="1"/>
  <c r="H123" i="1" s="1"/>
  <c r="D123" i="1"/>
  <c r="C123" i="1"/>
  <c r="E123" i="1" s="1"/>
  <c r="P122" i="1"/>
  <c r="Q122" i="1" s="1"/>
  <c r="O122" i="1"/>
  <c r="N122" i="1"/>
  <c r="K122" i="1"/>
  <c r="H122" i="1"/>
  <c r="E122" i="1"/>
  <c r="P121" i="1"/>
  <c r="Q121" i="1" s="1"/>
  <c r="O121" i="1"/>
  <c r="N121" i="1"/>
  <c r="K121" i="1"/>
  <c r="H121" i="1"/>
  <c r="E121" i="1"/>
  <c r="P120" i="1"/>
  <c r="Q120" i="1" s="1"/>
  <c r="O120" i="1"/>
  <c r="N120" i="1"/>
  <c r="K120" i="1"/>
  <c r="H120" i="1"/>
  <c r="E120" i="1"/>
  <c r="P119" i="1"/>
  <c r="O119" i="1"/>
  <c r="Q119" i="1" s="1"/>
  <c r="N119" i="1"/>
  <c r="K119" i="1"/>
  <c r="H119" i="1"/>
  <c r="E119" i="1"/>
  <c r="P118" i="1"/>
  <c r="Q118" i="1" s="1"/>
  <c r="O118" i="1"/>
  <c r="N118" i="1"/>
  <c r="K118" i="1"/>
  <c r="H118" i="1"/>
  <c r="E118" i="1"/>
  <c r="M117" i="1"/>
  <c r="N117" i="1"/>
  <c r="L117" i="1"/>
  <c r="J117" i="1"/>
  <c r="K117" i="1" s="1"/>
  <c r="I117" i="1"/>
  <c r="O117" i="1"/>
  <c r="G117" i="1"/>
  <c r="F117" i="1"/>
  <c r="D117" i="1"/>
  <c r="E117" i="1" s="1"/>
  <c r="C117" i="1"/>
  <c r="P116" i="1"/>
  <c r="Q116" i="1" s="1"/>
  <c r="O116" i="1"/>
  <c r="N116" i="1"/>
  <c r="K116" i="1"/>
  <c r="H116" i="1"/>
  <c r="E116" i="1"/>
  <c r="P115" i="1"/>
  <c r="O115" i="1"/>
  <c r="Q115" i="1" s="1"/>
  <c r="N115" i="1"/>
  <c r="K115" i="1"/>
  <c r="H115" i="1"/>
  <c r="E115" i="1"/>
  <c r="P114" i="1"/>
  <c r="Q114" i="1" s="1"/>
  <c r="O114" i="1"/>
  <c r="N114" i="1"/>
  <c r="K114" i="1"/>
  <c r="H114" i="1"/>
  <c r="E114" i="1"/>
  <c r="P113" i="1"/>
  <c r="Q113" i="1" s="1"/>
  <c r="O113" i="1"/>
  <c r="N113" i="1"/>
  <c r="K113" i="1"/>
  <c r="H113" i="1"/>
  <c r="E113" i="1"/>
  <c r="P112" i="1"/>
  <c r="Q112" i="1" s="1"/>
  <c r="O112" i="1"/>
  <c r="N112" i="1"/>
  <c r="K112" i="1"/>
  <c r="H112" i="1"/>
  <c r="E112" i="1"/>
  <c r="M111" i="1"/>
  <c r="N111" i="1"/>
  <c r="L111" i="1"/>
  <c r="J111" i="1"/>
  <c r="I111" i="1"/>
  <c r="O111" i="1"/>
  <c r="G111" i="1"/>
  <c r="P111" i="1"/>
  <c r="Q111" i="1" s="1"/>
  <c r="F111" i="1"/>
  <c r="D111" i="1"/>
  <c r="C111" i="1"/>
  <c r="E111" i="1"/>
  <c r="P110" i="1"/>
  <c r="Q110" i="1"/>
  <c r="O110" i="1"/>
  <c r="N110" i="1"/>
  <c r="K110" i="1"/>
  <c r="H110" i="1"/>
  <c r="E110" i="1"/>
  <c r="P109" i="1"/>
  <c r="Q109" i="1" s="1"/>
  <c r="O109" i="1"/>
  <c r="N109" i="1"/>
  <c r="K109" i="1"/>
  <c r="H109" i="1"/>
  <c r="E109" i="1"/>
  <c r="P108" i="1"/>
  <c r="Q108" i="1"/>
  <c r="O108" i="1"/>
  <c r="N108" i="1"/>
  <c r="K108" i="1"/>
  <c r="H108" i="1"/>
  <c r="E108" i="1"/>
  <c r="P107" i="1"/>
  <c r="O107" i="1"/>
  <c r="Q107" i="1"/>
  <c r="N107" i="1"/>
  <c r="K107" i="1"/>
  <c r="H107" i="1"/>
  <c r="E107" i="1"/>
  <c r="P106" i="1"/>
  <c r="Q106" i="1"/>
  <c r="O106" i="1"/>
  <c r="N106" i="1"/>
  <c r="K106" i="1"/>
  <c r="H106" i="1"/>
  <c r="E106" i="1"/>
  <c r="M105" i="1"/>
  <c r="N105" i="1" s="1"/>
  <c r="L105" i="1"/>
  <c r="J105" i="1"/>
  <c r="I105" i="1"/>
  <c r="K105" i="1" s="1"/>
  <c r="G105" i="1"/>
  <c r="P105" i="1" s="1"/>
  <c r="F105" i="1"/>
  <c r="O105" i="1" s="1"/>
  <c r="D105" i="1"/>
  <c r="C105" i="1"/>
  <c r="E105" i="1" s="1"/>
  <c r="P104" i="1"/>
  <c r="Q104" i="1" s="1"/>
  <c r="O104" i="1"/>
  <c r="N104" i="1"/>
  <c r="K104" i="1"/>
  <c r="H104" i="1"/>
  <c r="E104" i="1"/>
  <c r="P103" i="1"/>
  <c r="Q103" i="1" s="1"/>
  <c r="O103" i="1"/>
  <c r="N103" i="1"/>
  <c r="K103" i="1"/>
  <c r="H103" i="1"/>
  <c r="E103" i="1"/>
  <c r="P102" i="1"/>
  <c r="Q102" i="1" s="1"/>
  <c r="O102" i="1"/>
  <c r="N102" i="1"/>
  <c r="K102" i="1"/>
  <c r="H102" i="1"/>
  <c r="E102" i="1"/>
  <c r="P101" i="1"/>
  <c r="O101" i="1"/>
  <c r="Q101" i="1" s="1"/>
  <c r="N101" i="1"/>
  <c r="K101" i="1"/>
  <c r="H101" i="1"/>
  <c r="E101" i="1"/>
  <c r="P100" i="1"/>
  <c r="Q100" i="1" s="1"/>
  <c r="O100" i="1"/>
  <c r="N100" i="1"/>
  <c r="K100" i="1"/>
  <c r="H100" i="1"/>
  <c r="E100" i="1"/>
  <c r="M99" i="1"/>
  <c r="N99" i="1"/>
  <c r="L99" i="1"/>
  <c r="J99" i="1"/>
  <c r="I99" i="1"/>
  <c r="O99" i="1"/>
  <c r="G99" i="1"/>
  <c r="P99" i="1"/>
  <c r="Q99" i="1" s="1"/>
  <c r="F99" i="1"/>
  <c r="D99" i="1"/>
  <c r="E99" i="1" s="1"/>
  <c r="C99" i="1"/>
  <c r="P98" i="1"/>
  <c r="Q98" i="1"/>
  <c r="O98" i="1"/>
  <c r="N98" i="1"/>
  <c r="K98" i="1"/>
  <c r="H98" i="1"/>
  <c r="E98" i="1"/>
  <c r="P97" i="1"/>
  <c r="O97" i="1"/>
  <c r="Q97" i="1"/>
  <c r="N97" i="1"/>
  <c r="K97" i="1"/>
  <c r="H97" i="1"/>
  <c r="E97" i="1"/>
  <c r="P96" i="1"/>
  <c r="Q96" i="1"/>
  <c r="O96" i="1"/>
  <c r="N96" i="1"/>
  <c r="K96" i="1"/>
  <c r="H96" i="1"/>
  <c r="E96" i="1"/>
  <c r="P95" i="1"/>
  <c r="Q95" i="1" s="1"/>
  <c r="O95" i="1"/>
  <c r="N95" i="1"/>
  <c r="K95" i="1"/>
  <c r="H95" i="1"/>
  <c r="E95" i="1"/>
  <c r="P94" i="1"/>
  <c r="Q94" i="1"/>
  <c r="O94" i="1"/>
  <c r="N94" i="1"/>
  <c r="K94" i="1"/>
  <c r="H94" i="1"/>
  <c r="E94" i="1"/>
  <c r="P93" i="1"/>
  <c r="O93" i="1"/>
  <c r="Q93" i="1"/>
  <c r="N93" i="1"/>
  <c r="K93" i="1"/>
  <c r="H93" i="1"/>
  <c r="E93" i="1"/>
  <c r="M92" i="1"/>
  <c r="L92" i="1"/>
  <c r="N92" i="1" s="1"/>
  <c r="J92" i="1"/>
  <c r="K92" i="1" s="1"/>
  <c r="I92" i="1"/>
  <c r="G92" i="1"/>
  <c r="F92" i="1"/>
  <c r="O92" i="1" s="1"/>
  <c r="D92" i="1"/>
  <c r="E92" i="1" s="1"/>
  <c r="C92" i="1"/>
  <c r="P91" i="1"/>
  <c r="O91" i="1"/>
  <c r="Q91" i="1" s="1"/>
  <c r="N91" i="1"/>
  <c r="K91" i="1"/>
  <c r="H91" i="1"/>
  <c r="E91" i="1"/>
  <c r="P90" i="1"/>
  <c r="Q90" i="1" s="1"/>
  <c r="O90" i="1"/>
  <c r="N90" i="1"/>
  <c r="K90" i="1"/>
  <c r="H90" i="1"/>
  <c r="E90" i="1"/>
  <c r="P89" i="1"/>
  <c r="Q89" i="1" s="1"/>
  <c r="O89" i="1"/>
  <c r="N89" i="1"/>
  <c r="K89" i="1"/>
  <c r="H89" i="1"/>
  <c r="E89" i="1"/>
  <c r="P88" i="1"/>
  <c r="Q88" i="1" s="1"/>
  <c r="O88" i="1"/>
  <c r="N88" i="1"/>
  <c r="K88" i="1"/>
  <c r="H88" i="1"/>
  <c r="E88" i="1"/>
  <c r="P87" i="1"/>
  <c r="O87" i="1"/>
  <c r="Q87" i="1" s="1"/>
  <c r="N87" i="1"/>
  <c r="K87" i="1"/>
  <c r="H87" i="1"/>
  <c r="E87" i="1"/>
  <c r="P86" i="1"/>
  <c r="Q86" i="1" s="1"/>
  <c r="O86" i="1"/>
  <c r="N86" i="1"/>
  <c r="K86" i="1"/>
  <c r="H86" i="1"/>
  <c r="E86" i="1"/>
  <c r="P85" i="1"/>
  <c r="Q85" i="1" s="1"/>
  <c r="O85" i="1"/>
  <c r="N85" i="1"/>
  <c r="K85" i="1"/>
  <c r="H85" i="1"/>
  <c r="E85" i="1"/>
  <c r="M84" i="1"/>
  <c r="L84" i="1"/>
  <c r="N84" i="1"/>
  <c r="J84" i="1"/>
  <c r="K84" i="1"/>
  <c r="I84" i="1"/>
  <c r="G84" i="1"/>
  <c r="P84" i="1" s="1"/>
  <c r="Q84" i="1" s="1"/>
  <c r="F84" i="1"/>
  <c r="O84" i="1"/>
  <c r="D84" i="1"/>
  <c r="E84" i="1"/>
  <c r="C84" i="1"/>
  <c r="N83" i="1"/>
  <c r="P82" i="1"/>
  <c r="Q82" i="1"/>
  <c r="O82" i="1"/>
  <c r="N82" i="1"/>
  <c r="K82" i="1"/>
  <c r="H82" i="1"/>
  <c r="E82" i="1"/>
  <c r="P81" i="1"/>
  <c r="O81" i="1"/>
  <c r="Q81" i="1"/>
  <c r="N81" i="1"/>
  <c r="K81" i="1"/>
  <c r="H81" i="1"/>
  <c r="E81" i="1"/>
  <c r="P80" i="1"/>
  <c r="Q80" i="1"/>
  <c r="O80" i="1"/>
  <c r="N80" i="1"/>
  <c r="K80" i="1"/>
  <c r="H80" i="1"/>
  <c r="E80" i="1"/>
  <c r="P79" i="1"/>
  <c r="Q79" i="1" s="1"/>
  <c r="O79" i="1"/>
  <c r="N79" i="1"/>
  <c r="K79" i="1"/>
  <c r="H79" i="1"/>
  <c r="E79" i="1"/>
  <c r="P78" i="1"/>
  <c r="Q78" i="1"/>
  <c r="O78" i="1"/>
  <c r="N78" i="1"/>
  <c r="K78" i="1"/>
  <c r="H78" i="1"/>
  <c r="E78" i="1"/>
  <c r="M77" i="1"/>
  <c r="N77" i="1" s="1"/>
  <c r="L77" i="1"/>
  <c r="J77" i="1"/>
  <c r="I77" i="1"/>
  <c r="K77" i="1" s="1"/>
  <c r="G77" i="1"/>
  <c r="P77" i="1" s="1"/>
  <c r="F77" i="1"/>
  <c r="O77" i="1" s="1"/>
  <c r="D77" i="1"/>
  <c r="E77" i="1" s="1"/>
  <c r="C77" i="1"/>
  <c r="P76" i="1"/>
  <c r="Q76" i="1"/>
  <c r="O76" i="1"/>
  <c r="N76" i="1"/>
  <c r="K76" i="1"/>
  <c r="H76" i="1"/>
  <c r="E76" i="1"/>
  <c r="P75" i="1"/>
  <c r="O75" i="1"/>
  <c r="Q75" i="1"/>
  <c r="N75" i="1"/>
  <c r="K75" i="1"/>
  <c r="H75" i="1"/>
  <c r="E75" i="1"/>
  <c r="P74" i="1"/>
  <c r="Q74" i="1"/>
  <c r="O74" i="1"/>
  <c r="N74" i="1"/>
  <c r="K74" i="1"/>
  <c r="H74" i="1"/>
  <c r="E74" i="1"/>
  <c r="P73" i="1"/>
  <c r="Q73" i="1" s="1"/>
  <c r="O73" i="1"/>
  <c r="N73" i="1"/>
  <c r="K73" i="1"/>
  <c r="H73" i="1"/>
  <c r="E73" i="1"/>
  <c r="P72" i="1"/>
  <c r="Q72" i="1"/>
  <c r="O72" i="1"/>
  <c r="N72" i="1"/>
  <c r="K72" i="1"/>
  <c r="H72" i="1"/>
  <c r="E72" i="1"/>
  <c r="P71" i="1"/>
  <c r="O71" i="1"/>
  <c r="Q71" i="1"/>
  <c r="N71" i="1"/>
  <c r="K71" i="1"/>
  <c r="H71" i="1"/>
  <c r="E71" i="1"/>
  <c r="P70" i="1"/>
  <c r="Q70" i="1"/>
  <c r="O70" i="1"/>
  <c r="N70" i="1"/>
  <c r="K70" i="1"/>
  <c r="H70" i="1"/>
  <c r="E70" i="1"/>
  <c r="M69" i="1"/>
  <c r="N69" i="1" s="1"/>
  <c r="L69" i="1"/>
  <c r="J69" i="1"/>
  <c r="I69" i="1"/>
  <c r="K69" i="1" s="1"/>
  <c r="G69" i="1"/>
  <c r="P69" i="1" s="1"/>
  <c r="F69" i="1"/>
  <c r="O69" i="1" s="1"/>
  <c r="D69" i="1"/>
  <c r="C69" i="1"/>
  <c r="E69" i="1"/>
  <c r="P59" i="1"/>
  <c r="Q59" i="1"/>
  <c r="O59" i="1"/>
  <c r="N59" i="1"/>
  <c r="K59" i="1"/>
  <c r="H59" i="1"/>
  <c r="E59" i="1"/>
  <c r="P58" i="1"/>
  <c r="Q58" i="1" s="1"/>
  <c r="O58" i="1"/>
  <c r="N58" i="1"/>
  <c r="K58" i="1"/>
  <c r="H58" i="1"/>
  <c r="E58" i="1"/>
  <c r="P57" i="1"/>
  <c r="Q57" i="1"/>
  <c r="O57" i="1"/>
  <c r="N57" i="1"/>
  <c r="K57" i="1"/>
  <c r="H57" i="1"/>
  <c r="E57" i="1"/>
  <c r="M56" i="1"/>
  <c r="N56" i="1" s="1"/>
  <c r="L56" i="1"/>
  <c r="J56" i="1"/>
  <c r="I56" i="1"/>
  <c r="K56" i="1" s="1"/>
  <c r="G56" i="1"/>
  <c r="P56" i="1" s="1"/>
  <c r="F56" i="1"/>
  <c r="O56" i="1" s="1"/>
  <c r="D56" i="1"/>
  <c r="E56" i="1" s="1"/>
  <c r="C56" i="1"/>
  <c r="P55" i="1"/>
  <c r="Q55" i="1"/>
  <c r="O55" i="1"/>
  <c r="N55" i="1"/>
  <c r="K55" i="1"/>
  <c r="H55" i="1"/>
  <c r="E55" i="1"/>
  <c r="P54" i="1"/>
  <c r="O54" i="1"/>
  <c r="Q54" i="1"/>
  <c r="N54" i="1"/>
  <c r="K54" i="1"/>
  <c r="H54" i="1"/>
  <c r="E54" i="1"/>
  <c r="P53" i="1"/>
  <c r="Q53" i="1"/>
  <c r="O53" i="1"/>
  <c r="N53" i="1"/>
  <c r="K53" i="1"/>
  <c r="H53" i="1"/>
  <c r="E53" i="1"/>
  <c r="P52" i="1"/>
  <c r="Q52" i="1" s="1"/>
  <c r="O52" i="1"/>
  <c r="N52" i="1"/>
  <c r="K52" i="1"/>
  <c r="H52" i="1"/>
  <c r="E52" i="1"/>
  <c r="P51" i="1"/>
  <c r="Q51" i="1"/>
  <c r="O51" i="1"/>
  <c r="N51" i="1"/>
  <c r="K51" i="1"/>
  <c r="H51" i="1"/>
  <c r="E51" i="1"/>
  <c r="P50" i="1"/>
  <c r="O50" i="1"/>
  <c r="Q50" i="1"/>
  <c r="N50" i="1"/>
  <c r="K50" i="1"/>
  <c r="H50" i="1"/>
  <c r="E50" i="1"/>
  <c r="P49" i="1"/>
  <c r="Q49" i="1"/>
  <c r="O49" i="1"/>
  <c r="N49" i="1"/>
  <c r="K49" i="1"/>
  <c r="H49" i="1"/>
  <c r="E49" i="1"/>
  <c r="P48" i="1"/>
  <c r="Q48" i="1" s="1"/>
  <c r="O48" i="1"/>
  <c r="N48" i="1"/>
  <c r="K48" i="1"/>
  <c r="H48" i="1"/>
  <c r="E48" i="1"/>
  <c r="P47" i="1"/>
  <c r="Q47" i="1"/>
  <c r="O47" i="1"/>
  <c r="N47" i="1"/>
  <c r="K47" i="1"/>
  <c r="H47" i="1"/>
  <c r="E47" i="1"/>
  <c r="M46" i="1"/>
  <c r="N46" i="1" s="1"/>
  <c r="L46" i="1"/>
  <c r="J46" i="1"/>
  <c r="I46" i="1"/>
  <c r="G46" i="1"/>
  <c r="P46" i="1" s="1"/>
  <c r="F46" i="1"/>
  <c r="O46" i="1" s="1"/>
  <c r="D46" i="1"/>
  <c r="E46" i="1" s="1"/>
  <c r="C46" i="1"/>
  <c r="P45" i="1"/>
  <c r="Q45" i="1"/>
  <c r="O45" i="1"/>
  <c r="N45" i="1"/>
  <c r="K45" i="1"/>
  <c r="H45" i="1"/>
  <c r="E45" i="1"/>
  <c r="P44" i="1"/>
  <c r="O44" i="1"/>
  <c r="Q44" i="1"/>
  <c r="N44" i="1"/>
  <c r="K44" i="1"/>
  <c r="H44" i="1"/>
  <c r="E44" i="1"/>
  <c r="P43" i="1"/>
  <c r="Q43" i="1"/>
  <c r="O43" i="1"/>
  <c r="N43" i="1"/>
  <c r="K43" i="1"/>
  <c r="H43" i="1"/>
  <c r="E43" i="1"/>
  <c r="P42" i="1"/>
  <c r="Q42" i="1" s="1"/>
  <c r="O42" i="1"/>
  <c r="N42" i="1"/>
  <c r="K42" i="1"/>
  <c r="H42" i="1"/>
  <c r="E42" i="1"/>
  <c r="P41" i="1"/>
  <c r="Q41" i="1"/>
  <c r="O41" i="1"/>
  <c r="N41" i="1"/>
  <c r="K41" i="1"/>
  <c r="H41" i="1"/>
  <c r="E41" i="1"/>
  <c r="P40" i="1"/>
  <c r="O40" i="1"/>
  <c r="Q40" i="1"/>
  <c r="N40" i="1"/>
  <c r="K40" i="1"/>
  <c r="H40" i="1"/>
  <c r="E40" i="1"/>
  <c r="P39" i="1"/>
  <c r="Q39" i="1"/>
  <c r="O39" i="1"/>
  <c r="N39" i="1"/>
  <c r="K39" i="1"/>
  <c r="H39" i="1"/>
  <c r="E39" i="1"/>
  <c r="P38" i="1"/>
  <c r="Q38" i="1" s="1"/>
  <c r="O38" i="1"/>
  <c r="N38" i="1"/>
  <c r="K38" i="1"/>
  <c r="H38" i="1"/>
  <c r="E38" i="1"/>
  <c r="P37" i="1"/>
  <c r="Q37" i="1"/>
  <c r="O37" i="1"/>
  <c r="N37" i="1"/>
  <c r="K37" i="1"/>
  <c r="H37" i="1"/>
  <c r="E37" i="1"/>
  <c r="P36" i="1"/>
  <c r="O36" i="1"/>
  <c r="Q36" i="1"/>
  <c r="N36" i="1"/>
  <c r="K36" i="1"/>
  <c r="H36" i="1"/>
  <c r="E36" i="1"/>
  <c r="P35" i="1"/>
  <c r="Q35" i="1"/>
  <c r="O35" i="1"/>
  <c r="N35" i="1"/>
  <c r="K35" i="1"/>
  <c r="H35" i="1"/>
  <c r="E35" i="1"/>
  <c r="P34" i="1"/>
  <c r="Q34" i="1" s="1"/>
  <c r="O34" i="1"/>
  <c r="N34" i="1"/>
  <c r="K34" i="1"/>
  <c r="H34" i="1"/>
  <c r="E34" i="1"/>
  <c r="P33" i="1"/>
  <c r="Q33" i="1"/>
  <c r="O33" i="1"/>
  <c r="N33" i="1"/>
  <c r="K33" i="1"/>
  <c r="H33" i="1"/>
  <c r="E33" i="1"/>
  <c r="M32" i="1"/>
  <c r="N32" i="1" s="1"/>
  <c r="L32" i="1"/>
  <c r="J32" i="1"/>
  <c r="I32" i="1"/>
  <c r="K32" i="1" s="1"/>
  <c r="G32" i="1"/>
  <c r="P32" i="1" s="1"/>
  <c r="F32" i="1"/>
  <c r="O32" i="1" s="1"/>
  <c r="D32" i="1"/>
  <c r="E32" i="1" s="1"/>
  <c r="C32" i="1"/>
  <c r="P31" i="1"/>
  <c r="Q31" i="1"/>
  <c r="O31" i="1"/>
  <c r="N31" i="1"/>
  <c r="K31" i="1"/>
  <c r="H31" i="1"/>
  <c r="E31" i="1"/>
  <c r="P30" i="1"/>
  <c r="Q30" i="1" s="1"/>
  <c r="O30" i="1"/>
  <c r="N30" i="1"/>
  <c r="K30" i="1"/>
  <c r="H30" i="1"/>
  <c r="E30" i="1"/>
  <c r="P29" i="1"/>
  <c r="Q29" i="1"/>
  <c r="O29" i="1"/>
  <c r="N29" i="1"/>
  <c r="K29" i="1"/>
  <c r="H29" i="1"/>
  <c r="E29" i="1"/>
  <c r="M28" i="1"/>
  <c r="N28" i="1" s="1"/>
  <c r="L28" i="1"/>
  <c r="J28" i="1"/>
  <c r="I28" i="1"/>
  <c r="K28" i="1" s="1"/>
  <c r="G28" i="1"/>
  <c r="P28" i="1" s="1"/>
  <c r="F28" i="1"/>
  <c r="O28" i="1" s="1"/>
  <c r="D28" i="1"/>
  <c r="D14" i="1" s="1"/>
  <c r="C28" i="1"/>
  <c r="E28" i="1"/>
  <c r="P27" i="1"/>
  <c r="Q27" i="1"/>
  <c r="O27" i="1"/>
  <c r="N27" i="1"/>
  <c r="K27" i="1"/>
  <c r="H27" i="1"/>
  <c r="E27" i="1"/>
  <c r="P26" i="1"/>
  <c r="Q26" i="1" s="1"/>
  <c r="O26" i="1"/>
  <c r="N26" i="1"/>
  <c r="K26" i="1"/>
  <c r="H26" i="1"/>
  <c r="E26" i="1"/>
  <c r="P25" i="1"/>
  <c r="Q25" i="1"/>
  <c r="O25" i="1"/>
  <c r="N25" i="1"/>
  <c r="K25" i="1"/>
  <c r="H25" i="1"/>
  <c r="E25" i="1"/>
  <c r="P24" i="1"/>
  <c r="O24" i="1"/>
  <c r="Q24" i="1"/>
  <c r="N24" i="1"/>
  <c r="K24" i="1"/>
  <c r="H24" i="1"/>
  <c r="E24" i="1"/>
  <c r="P23" i="1"/>
  <c r="Q23" i="1"/>
  <c r="O23" i="1"/>
  <c r="N23" i="1"/>
  <c r="K23" i="1"/>
  <c r="H23" i="1"/>
  <c r="E23" i="1"/>
  <c r="P22" i="1"/>
  <c r="Q22" i="1" s="1"/>
  <c r="O22" i="1"/>
  <c r="N22" i="1"/>
  <c r="K22" i="1"/>
  <c r="H22" i="1"/>
  <c r="E22" i="1"/>
  <c r="P21" i="1"/>
  <c r="Q21" i="1"/>
  <c r="O21" i="1"/>
  <c r="N21" i="1"/>
  <c r="K21" i="1"/>
  <c r="H21" i="1"/>
  <c r="E21" i="1"/>
  <c r="P20" i="1"/>
  <c r="O20" i="1"/>
  <c r="Q20" i="1"/>
  <c r="N20" i="1"/>
  <c r="K20" i="1"/>
  <c r="H20" i="1"/>
  <c r="E20" i="1"/>
  <c r="P19" i="1"/>
  <c r="Q19" i="1"/>
  <c r="O19" i="1"/>
  <c r="N19" i="1"/>
  <c r="K19" i="1"/>
  <c r="H19" i="1"/>
  <c r="E19" i="1"/>
  <c r="P18" i="1"/>
  <c r="Q18" i="1" s="1"/>
  <c r="O18" i="1"/>
  <c r="N18" i="1"/>
  <c r="K18" i="1"/>
  <c r="H18" i="1"/>
  <c r="E18" i="1"/>
  <c r="P17" i="1"/>
  <c r="Q17" i="1"/>
  <c r="O17" i="1"/>
  <c r="N17" i="1"/>
  <c r="K17" i="1"/>
  <c r="H17" i="1"/>
  <c r="E17" i="1"/>
  <c r="M16" i="1"/>
  <c r="M14" i="1" s="1"/>
  <c r="L16" i="1"/>
  <c r="L14" i="1" s="1"/>
  <c r="L12" i="1" s="1"/>
  <c r="J16" i="1"/>
  <c r="I16" i="1"/>
  <c r="I14" i="1" s="1"/>
  <c r="G16" i="1"/>
  <c r="P16" i="1" s="1"/>
  <c r="Q16" i="1" s="1"/>
  <c r="F16" i="1"/>
  <c r="F14" i="1" s="1"/>
  <c r="D16" i="1"/>
  <c r="C16" i="1"/>
  <c r="C14" i="1" s="1"/>
  <c r="C12" i="1" s="1"/>
  <c r="O123" i="1"/>
  <c r="O16" i="1"/>
  <c r="K46" i="1"/>
  <c r="H84" i="1"/>
  <c r="P92" i="1"/>
  <c r="Q92" i="1" s="1"/>
  <c r="K99" i="1"/>
  <c r="K111" i="1"/>
  <c r="P117" i="1"/>
  <c r="Q117" i="1" s="1"/>
  <c r="H117" i="1"/>
  <c r="G14" i="1"/>
  <c r="H32" i="1"/>
  <c r="H77" i="1"/>
  <c r="H99" i="1"/>
  <c r="H111" i="1"/>
  <c r="Q135" i="1"/>
  <c r="Q220" i="1"/>
  <c r="O397" i="1"/>
  <c r="F395" i="1"/>
  <c r="O395" i="1"/>
  <c r="K397" i="1"/>
  <c r="J395" i="1"/>
  <c r="P395" i="1" s="1"/>
  <c r="Q395" i="1" s="1"/>
  <c r="P410" i="1"/>
  <c r="Q410" i="1" s="1"/>
  <c r="H410" i="1"/>
  <c r="P426" i="1"/>
  <c r="Q426" i="1"/>
  <c r="H426" i="1"/>
  <c r="P432" i="1"/>
  <c r="Q432" i="1" s="1"/>
  <c r="H432" i="1"/>
  <c r="O462" i="1"/>
  <c r="F460" i="1"/>
  <c r="H460" i="1" s="1"/>
  <c r="K462" i="1"/>
  <c r="J460" i="1"/>
  <c r="K460" i="1"/>
  <c r="H140" i="1"/>
  <c r="P146" i="1"/>
  <c r="Q146" i="1" s="1"/>
  <c r="E182" i="1"/>
  <c r="K182" i="1"/>
  <c r="P197" i="1"/>
  <c r="Q197" i="1" s="1"/>
  <c r="H211" i="1"/>
  <c r="P211" i="1"/>
  <c r="K220" i="1"/>
  <c r="H251" i="1"/>
  <c r="H259" i="1"/>
  <c r="P259" i="1"/>
  <c r="H265" i="1"/>
  <c r="P265" i="1"/>
  <c r="Q265" i="1"/>
  <c r="H285" i="1"/>
  <c r="P285" i="1"/>
  <c r="H293" i="1"/>
  <c r="P293" i="1"/>
  <c r="Q293" i="1" s="1"/>
  <c r="H299" i="1"/>
  <c r="P299" i="1"/>
  <c r="K308" i="1"/>
  <c r="P320" i="1"/>
  <c r="Q320" i="1"/>
  <c r="E328" i="1"/>
  <c r="K328" i="1"/>
  <c r="O328" i="1"/>
  <c r="Q328" i="1"/>
  <c r="K340" i="1"/>
  <c r="K346" i="1"/>
  <c r="H355" i="1"/>
  <c r="P355" i="1"/>
  <c r="H359" i="1"/>
  <c r="P359" i="1"/>
  <c r="Q359" i="1"/>
  <c r="K372" i="1"/>
  <c r="K376" i="1"/>
  <c r="H397" i="1"/>
  <c r="P397" i="1"/>
  <c r="Q397" i="1" s="1"/>
  <c r="H403" i="1"/>
  <c r="P403" i="1"/>
  <c r="Q403" i="1"/>
  <c r="H419" i="1"/>
  <c r="P419" i="1"/>
  <c r="Q419" i="1" s="1"/>
  <c r="H437" i="1"/>
  <c r="P437" i="1"/>
  <c r="H445" i="1"/>
  <c r="P445" i="1"/>
  <c r="Q445" i="1" s="1"/>
  <c r="H448" i="1"/>
  <c r="P448" i="1"/>
  <c r="Q448" i="1"/>
  <c r="H462" i="1"/>
  <c r="P462" i="1"/>
  <c r="Q462" i="1" s="1"/>
  <c r="H468" i="1"/>
  <c r="P468" i="1"/>
  <c r="Q468" i="1"/>
  <c r="E397" i="1"/>
  <c r="D395" i="1"/>
  <c r="E395" i="1" s="1"/>
  <c r="E462" i="1"/>
  <c r="D460" i="1"/>
  <c r="E460" i="1"/>
  <c r="H135" i="1"/>
  <c r="H155" i="1"/>
  <c r="G180" i="1"/>
  <c r="H220" i="1"/>
  <c r="H308" i="1"/>
  <c r="G326" i="1"/>
  <c r="M326" i="1"/>
  <c r="N326" i="1"/>
  <c r="H328" i="1"/>
  <c r="H340" i="1"/>
  <c r="H372" i="1"/>
  <c r="H376" i="1"/>
  <c r="Q380" i="1"/>
  <c r="O389" i="1"/>
  <c r="H389" i="1"/>
  <c r="P389" i="1"/>
  <c r="Q389" i="1"/>
  <c r="N397" i="1"/>
  <c r="O441" i="1"/>
  <c r="H441" i="1"/>
  <c r="P441" i="1"/>
  <c r="Q441" i="1" s="1"/>
  <c r="N462" i="1"/>
  <c r="O476" i="1"/>
  <c r="H476" i="1"/>
  <c r="P476" i="1"/>
  <c r="Q476" i="1"/>
  <c r="O486" i="1"/>
  <c r="H486" i="1"/>
  <c r="P486" i="1"/>
  <c r="Q486" i="1"/>
  <c r="Q491" i="1"/>
  <c r="Q507" i="1"/>
  <c r="Q529" i="1"/>
  <c r="K491" i="1"/>
  <c r="H496" i="1"/>
  <c r="P496" i="1"/>
  <c r="Q496" i="1" s="1"/>
  <c r="H502" i="1"/>
  <c r="P502" i="1"/>
  <c r="Q502" i="1"/>
  <c r="K507" i="1"/>
  <c r="K515" i="1"/>
  <c r="O515" i="1"/>
  <c r="Q515" i="1"/>
  <c r="H529" i="1"/>
  <c r="K534" i="1"/>
  <c r="O534" i="1"/>
  <c r="Q534" i="1"/>
  <c r="D540" i="1"/>
  <c r="F540" i="1"/>
  <c r="J540" i="1"/>
  <c r="L540" i="1"/>
  <c r="K542" i="1"/>
  <c r="O542" i="1"/>
  <c r="Q542" i="1" s="1"/>
  <c r="K559" i="1"/>
  <c r="O559" i="1"/>
  <c r="K565" i="1"/>
  <c r="O565" i="1"/>
  <c r="Q565" i="1" s="1"/>
  <c r="H575" i="1"/>
  <c r="H579" i="1"/>
  <c r="H586" i="1"/>
  <c r="H598" i="1"/>
  <c r="K603" i="1"/>
  <c r="O603" i="1"/>
  <c r="Q603" i="1"/>
  <c r="K609" i="1"/>
  <c r="O609" i="1"/>
  <c r="Q609" i="1" s="1"/>
  <c r="K611" i="1"/>
  <c r="O611" i="1"/>
  <c r="H616" i="1"/>
  <c r="C620" i="1"/>
  <c r="G620" i="1"/>
  <c r="P620" i="1" s="1"/>
  <c r="M620" i="1"/>
  <c r="N620" i="1"/>
  <c r="H622" i="1"/>
  <c r="K627" i="1"/>
  <c r="O627" i="1"/>
  <c r="H635" i="1"/>
  <c r="K642" i="1"/>
  <c r="O642" i="1"/>
  <c r="Q642" i="1"/>
  <c r="H647" i="1"/>
  <c r="H651" i="1"/>
  <c r="H491" i="1"/>
  <c r="H507" i="1"/>
  <c r="K529" i="1"/>
  <c r="K575" i="1"/>
  <c r="K579" i="1"/>
  <c r="K586" i="1"/>
  <c r="K598" i="1"/>
  <c r="K616" i="1"/>
  <c r="K622" i="1"/>
  <c r="K635" i="1"/>
  <c r="H395" i="1"/>
  <c r="P460" i="1"/>
  <c r="H14" i="1" l="1"/>
  <c r="O14" i="1"/>
  <c r="N14" i="1"/>
  <c r="Q56" i="1"/>
  <c r="Q105" i="1"/>
  <c r="Q182" i="1"/>
  <c r="H326" i="1"/>
  <c r="Q28" i="1"/>
  <c r="Q32" i="1"/>
  <c r="Q46" i="1"/>
  <c r="I12" i="1"/>
  <c r="E14" i="1"/>
  <c r="Q69" i="1"/>
  <c r="Q77" i="1"/>
  <c r="P326" i="1"/>
  <c r="H346" i="1"/>
  <c r="H182" i="1"/>
  <c r="H167" i="1"/>
  <c r="P225" i="1"/>
  <c r="Q225" i="1" s="1"/>
  <c r="P150" i="1"/>
  <c r="Q150" i="1" s="1"/>
  <c r="O460" i="1"/>
  <c r="Q460" i="1" s="1"/>
  <c r="K395" i="1"/>
  <c r="H69" i="1"/>
  <c r="H28" i="1"/>
  <c r="H92" i="1"/>
  <c r="K16" i="1"/>
  <c r="J14" i="1"/>
  <c r="N16" i="1"/>
  <c r="N123" i="1"/>
  <c r="F180" i="1"/>
  <c r="O180" i="1" s="1"/>
  <c r="O251" i="1"/>
  <c r="O259" i="1"/>
  <c r="Q259" i="1" s="1"/>
  <c r="Q261" i="1"/>
  <c r="Q264" i="1"/>
  <c r="Q295" i="1"/>
  <c r="Q297" i="1"/>
  <c r="E299" i="1"/>
  <c r="K299" i="1"/>
  <c r="Q312" i="1"/>
  <c r="N320" i="1"/>
  <c r="E326" i="1"/>
  <c r="Q343" i="1"/>
  <c r="Q346" i="1"/>
  <c r="Q379" i="1"/>
  <c r="Q390" i="1"/>
  <c r="Q376" i="1"/>
  <c r="P14" i="1"/>
  <c r="Q14" i="1" s="1"/>
  <c r="H320" i="1"/>
  <c r="H105" i="1"/>
  <c r="Q240" i="1"/>
  <c r="Q242" i="1"/>
  <c r="Q274" i="1"/>
  <c r="Q279" i="1"/>
  <c r="Q281" i="1"/>
  <c r="Q283" i="1"/>
  <c r="E285" i="1"/>
  <c r="K285" i="1"/>
  <c r="O299" i="1"/>
  <c r="Q299" i="1" s="1"/>
  <c r="F326" i="1"/>
  <c r="O326" i="1" s="1"/>
  <c r="Q330" i="1"/>
  <c r="Q334" i="1"/>
  <c r="Q338" i="1"/>
  <c r="Q349" i="1"/>
  <c r="Q353" i="1"/>
  <c r="K355" i="1"/>
  <c r="Q360" i="1"/>
  <c r="Q364" i="1"/>
  <c r="Q368" i="1"/>
  <c r="E372" i="1"/>
  <c r="Q374" i="1"/>
  <c r="Q398" i="1"/>
  <c r="Q402" i="1"/>
  <c r="Q417" i="1"/>
  <c r="H620" i="1"/>
  <c r="P271" i="1"/>
  <c r="Q271" i="1" s="1"/>
  <c r="P234" i="1"/>
  <c r="Q234" i="1" s="1"/>
  <c r="H225" i="1"/>
  <c r="H150" i="1"/>
  <c r="H56" i="1"/>
  <c r="H16" i="1"/>
  <c r="E16" i="1"/>
  <c r="I620" i="1"/>
  <c r="M180" i="1"/>
  <c r="N180" i="1" s="1"/>
  <c r="P251" i="1"/>
  <c r="Q251" i="1" s="1"/>
  <c r="P140" i="1"/>
  <c r="Q140" i="1" s="1"/>
  <c r="H46" i="1"/>
  <c r="Q260" i="1"/>
  <c r="E265" i="1"/>
  <c r="N265" i="1"/>
  <c r="O285" i="1"/>
  <c r="Q285" i="1" s="1"/>
  <c r="Q296" i="1"/>
  <c r="Q309" i="1"/>
  <c r="Q311" i="1"/>
  <c r="E320" i="1"/>
  <c r="K320" i="1"/>
  <c r="K326" i="1"/>
  <c r="Q344" i="1"/>
  <c r="O355" i="1"/>
  <c r="Q355" i="1" s="1"/>
  <c r="Q651" i="1"/>
  <c r="K403" i="1"/>
  <c r="K410" i="1"/>
  <c r="Q438" i="1"/>
  <c r="Q443" i="1"/>
  <c r="E445" i="1"/>
  <c r="Q531" i="1"/>
  <c r="P559" i="1"/>
  <c r="Q559" i="1" s="1"/>
  <c r="H559" i="1"/>
  <c r="G540" i="1"/>
  <c r="Q586" i="1"/>
  <c r="N586" i="1"/>
  <c r="O598" i="1"/>
  <c r="Q598" i="1" s="1"/>
  <c r="Q605" i="1"/>
  <c r="E609" i="1"/>
  <c r="E622" i="1"/>
  <c r="D620" i="1"/>
  <c r="E620" i="1" s="1"/>
  <c r="Q638" i="1"/>
  <c r="E642" i="1"/>
  <c r="O651" i="1"/>
  <c r="I540" i="1"/>
  <c r="N575" i="1"/>
  <c r="M540" i="1"/>
  <c r="N540" i="1" s="1"/>
  <c r="Q612" i="1"/>
  <c r="Q618" i="1"/>
  <c r="Q650" i="1"/>
  <c r="N410" i="1"/>
  <c r="O437" i="1"/>
  <c r="Q437" i="1" s="1"/>
  <c r="Q439" i="1"/>
  <c r="Q442" i="1"/>
  <c r="Q453" i="1"/>
  <c r="Q530" i="1"/>
  <c r="E534" i="1"/>
  <c r="P611" i="1"/>
  <c r="Q611" i="1" s="1"/>
  <c r="H611" i="1"/>
  <c r="P627" i="1"/>
  <c r="Q627" i="1" s="1"/>
  <c r="H627" i="1"/>
  <c r="H534" i="1"/>
  <c r="H542" i="1"/>
  <c r="H609" i="1"/>
  <c r="H540" i="1" l="1"/>
  <c r="P540" i="1"/>
  <c r="O540" i="1"/>
  <c r="K540" i="1"/>
  <c r="K14" i="1"/>
  <c r="J12" i="1"/>
  <c r="K12" i="1" s="1"/>
  <c r="Q326" i="1"/>
  <c r="M12" i="1"/>
  <c r="N12" i="1" s="1"/>
  <c r="G12" i="1"/>
  <c r="O620" i="1"/>
  <c r="Q620" i="1" s="1"/>
  <c r="K620" i="1"/>
  <c r="H180" i="1"/>
  <c r="F12" i="1"/>
  <c r="O12" i="1" s="1"/>
  <c r="D12" i="1"/>
  <c r="E12" i="1" s="1"/>
  <c r="P180" i="1"/>
  <c r="Q180" i="1" s="1"/>
  <c r="Q540" i="1" l="1"/>
  <c r="H12" i="1"/>
  <c r="P12" i="1"/>
  <c r="Q12" i="1" s="1"/>
</calcChain>
</file>

<file path=xl/comments1.xml><?xml version="1.0" encoding="utf-8"?>
<comments xmlns="http://schemas.openxmlformats.org/spreadsheetml/2006/main">
  <authors>
    <author>Centro de Información</author>
  </authors>
  <commentList>
    <comment ref="A407" authorId="0">
      <text>
        <r>
          <rPr>
            <b/>
            <sz val="8"/>
            <color indexed="81"/>
            <rFont val="Tahoma"/>
            <family val="2"/>
          </rPr>
          <t>Centro de Información: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S424" authorId="0">
      <text>
        <r>
          <rPr>
            <b/>
            <sz val="8"/>
            <color indexed="81"/>
            <rFont val="Tahoma"/>
            <family val="2"/>
          </rPr>
          <t>Centro de Información: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640" authorId="0">
      <text>
        <r>
          <rPr>
            <b/>
            <sz val="8"/>
            <color indexed="81"/>
            <rFont val="Tahoma"/>
            <family val="2"/>
          </rPr>
          <t>Centro de Información: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S708" authorId="0">
      <text>
        <r>
          <rPr>
            <b/>
            <sz val="8"/>
            <color indexed="81"/>
            <rFont val="Tahoma"/>
            <family val="2"/>
          </rPr>
          <t>Centro de Información: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<sst xmlns="http://schemas.openxmlformats.org/spreadsheetml/2006/main" count="799" uniqueCount="505">
  <si>
    <t xml:space="preserve">TRIENIO DE NACIMIENTOS, DEFUNCIONES INFANTILES Y TASAS DE MORTALIDAD INFANTIL </t>
  </si>
  <si>
    <t>SEGÚN PROVINCIA, CANTON Y DISTRITO</t>
  </si>
  <si>
    <t>COSTA RICA 2011-2013</t>
  </si>
  <si>
    <t>(Tasa p/ 1.000 nacimientos)</t>
  </si>
  <si>
    <t xml:space="preserve">       </t>
  </si>
  <si>
    <t>2 0 0 6</t>
  </si>
  <si>
    <t xml:space="preserve">      </t>
  </si>
  <si>
    <t>TRIENIO 2011-2013</t>
  </si>
  <si>
    <t xml:space="preserve">PROVINCIA, CANTON </t>
  </si>
  <si>
    <t>Y DISTRITO</t>
  </si>
  <si>
    <t>NAC.</t>
  </si>
  <si>
    <t>DEF.</t>
  </si>
  <si>
    <t>TASA</t>
  </si>
  <si>
    <t>COSTA RICA</t>
  </si>
  <si>
    <t>PROVINCIA SAN JOSE</t>
  </si>
  <si>
    <t>CANTON SAN JOSE</t>
  </si>
  <si>
    <t>Carmen</t>
  </si>
  <si>
    <t>Merced (La)</t>
  </si>
  <si>
    <t>Hospital</t>
  </si>
  <si>
    <t>Catedral</t>
  </si>
  <si>
    <t>Zapote</t>
  </si>
  <si>
    <t>San Fco. De Dos Rios</t>
  </si>
  <si>
    <t>Uruca</t>
  </si>
  <si>
    <t>Mata Redonda</t>
  </si>
  <si>
    <t>Pavas</t>
  </si>
  <si>
    <t>Hatillo</t>
  </si>
  <si>
    <t>San Sebastian</t>
  </si>
  <si>
    <t>CANTON DE ESCAZU</t>
  </si>
  <si>
    <t>Escazu</t>
  </si>
  <si>
    <t>San Antonio</t>
  </si>
  <si>
    <t>San Rafael</t>
  </si>
  <si>
    <t>CANTON DESAMPARADOS</t>
  </si>
  <si>
    <t>Desamparados</t>
  </si>
  <si>
    <t>San Miguel</t>
  </si>
  <si>
    <t>San Juan de Dios</t>
  </si>
  <si>
    <t>San Rafael Arriba</t>
  </si>
  <si>
    <t>Frailes</t>
  </si>
  <si>
    <t>Patarrá</t>
  </si>
  <si>
    <t>San Cristobal</t>
  </si>
  <si>
    <t>Rosario</t>
  </si>
  <si>
    <t>Damas</t>
  </si>
  <si>
    <t>San Rafael Abajo</t>
  </si>
  <si>
    <t>Gravilias</t>
  </si>
  <si>
    <t>Los Guidos</t>
  </si>
  <si>
    <t>CANTON PURISCAL</t>
  </si>
  <si>
    <t>Santiago</t>
  </si>
  <si>
    <t>Mercedes Sur</t>
  </si>
  <si>
    <t>Barbacoas</t>
  </si>
  <si>
    <t>Grifo Alto</t>
  </si>
  <si>
    <t>Candelarita</t>
  </si>
  <si>
    <t>Desamparaditos</t>
  </si>
  <si>
    <t>Chires</t>
  </si>
  <si>
    <t>CANTON TARRAZU</t>
  </si>
  <si>
    <t>San Marcos</t>
  </si>
  <si>
    <t>San Lorenzo</t>
  </si>
  <si>
    <t>San Carlos</t>
  </si>
  <si>
    <t>CANTON ASERRÍ</t>
  </si>
  <si>
    <t>Aserrí</t>
  </si>
  <si>
    <t>Tabarca o Praga</t>
  </si>
  <si>
    <t>Vuelta de Jorco</t>
  </si>
  <si>
    <t>San Gabriel</t>
  </si>
  <si>
    <t>La Legua</t>
  </si>
  <si>
    <t>Monterrey</t>
  </si>
  <si>
    <t>Salitrillos</t>
  </si>
  <si>
    <t>CANTON MORA</t>
  </si>
  <si>
    <t>Colon</t>
  </si>
  <si>
    <t>Guayabo</t>
  </si>
  <si>
    <t>Tabarcia</t>
  </si>
  <si>
    <t>Piedras Negras</t>
  </si>
  <si>
    <t>Picagres</t>
  </si>
  <si>
    <t>Jaris</t>
  </si>
  <si>
    <t>CANTON GOICOECHEA</t>
  </si>
  <si>
    <t>Guadalupe</t>
  </si>
  <si>
    <t>San Francisco</t>
  </si>
  <si>
    <t>Calle Blancos</t>
  </si>
  <si>
    <t>Mata de Plátano</t>
  </si>
  <si>
    <t>Ipis</t>
  </si>
  <si>
    <t>Rancho Redondo</t>
  </si>
  <si>
    <t>Purral</t>
  </si>
  <si>
    <t>CANTON SANTA ANA</t>
  </si>
  <si>
    <t>Santa Ana</t>
  </si>
  <si>
    <t>Salitral</t>
  </si>
  <si>
    <t>Pozos o Concepción</t>
  </si>
  <si>
    <t>Uruca o San Joaquín</t>
  </si>
  <si>
    <t>Piedades</t>
  </si>
  <si>
    <t>Brasil</t>
  </si>
  <si>
    <t>CANTON ALAJUELITA</t>
  </si>
  <si>
    <t>Alajuelita</t>
  </si>
  <si>
    <t>San Josecito</t>
  </si>
  <si>
    <t xml:space="preserve">Concepción </t>
  </si>
  <si>
    <t>San Felipe</t>
  </si>
  <si>
    <t>CANTON CORONADO</t>
  </si>
  <si>
    <t>San Isidro</t>
  </si>
  <si>
    <t>Dulce Nombre de Jesus</t>
  </si>
  <si>
    <t>Patalillo</t>
  </si>
  <si>
    <t>Cascajal</t>
  </si>
  <si>
    <t>CANTON ACOSTA</t>
  </si>
  <si>
    <t>San Ignacio</t>
  </si>
  <si>
    <t>Guaitil</t>
  </si>
  <si>
    <t>Palmichal</t>
  </si>
  <si>
    <t>Cangregal</t>
  </si>
  <si>
    <t>Sabanillas</t>
  </si>
  <si>
    <t>CANTON TIBAS</t>
  </si>
  <si>
    <t>San Juan</t>
  </si>
  <si>
    <t>Cinco Esquinas</t>
  </si>
  <si>
    <t>Anselmo Llorente</t>
  </si>
  <si>
    <t>Leon XIII</t>
  </si>
  <si>
    <t>Colima</t>
  </si>
  <si>
    <t>CANTON MORAVIA</t>
  </si>
  <si>
    <t>San Vicente</t>
  </si>
  <si>
    <t>San Jerónimo</t>
  </si>
  <si>
    <t>La Trinidad</t>
  </si>
  <si>
    <t>CANTON MONTES DE OCA</t>
  </si>
  <si>
    <t>San Pedro</t>
  </si>
  <si>
    <t>Sabanilla</t>
  </si>
  <si>
    <t>Mercedes o Betania</t>
  </si>
  <si>
    <t>CANTON TURRUBARES</t>
  </si>
  <si>
    <t>San Pablo</t>
  </si>
  <si>
    <t>San Juan de Mata</t>
  </si>
  <si>
    <t>San Luis</t>
  </si>
  <si>
    <t>Carara</t>
  </si>
  <si>
    <t>CANTON DOTA</t>
  </si>
  <si>
    <t>Santa María</t>
  </si>
  <si>
    <t>Jardín</t>
  </si>
  <si>
    <t>Copey</t>
  </si>
  <si>
    <t>CANTON CURRIDABAT</t>
  </si>
  <si>
    <t>Curridabat</t>
  </si>
  <si>
    <t>Granadilla</t>
  </si>
  <si>
    <t>Sanchez</t>
  </si>
  <si>
    <t>Tirrases</t>
  </si>
  <si>
    <t>CANTON PEREZ ZELEDON</t>
  </si>
  <si>
    <t>San Isidro del General</t>
  </si>
  <si>
    <t>General</t>
  </si>
  <si>
    <t>Daniel Flores</t>
  </si>
  <si>
    <t>Rivas</t>
  </si>
  <si>
    <t>Platanares</t>
  </si>
  <si>
    <t>Pejiballe</t>
  </si>
  <si>
    <t>Cajón o Carmen</t>
  </si>
  <si>
    <t>Baru</t>
  </si>
  <si>
    <t>Rio Nuevo</t>
  </si>
  <si>
    <t>Paramo</t>
  </si>
  <si>
    <t>CANTON LEON CORTES</t>
  </si>
  <si>
    <t>San Andres</t>
  </si>
  <si>
    <t>Llano Bonito</t>
  </si>
  <si>
    <t>Santa Cruz</t>
  </si>
  <si>
    <t>PROVINCIA ALAJUELA</t>
  </si>
  <si>
    <t>CANTON ALAJUELA</t>
  </si>
  <si>
    <t>Alajuela</t>
  </si>
  <si>
    <t>San Jose</t>
  </si>
  <si>
    <t>Carrizal</t>
  </si>
  <si>
    <t>Guacima</t>
  </si>
  <si>
    <t>Rio Segundo</t>
  </si>
  <si>
    <t>Turrucares</t>
  </si>
  <si>
    <t>Tambor</t>
  </si>
  <si>
    <t>La Garita</t>
  </si>
  <si>
    <t>San Miguel Sarapiquí</t>
  </si>
  <si>
    <t>CANTON SAN RAMON</t>
  </si>
  <si>
    <t>San Ramón</t>
  </si>
  <si>
    <t xml:space="preserve">San Juan </t>
  </si>
  <si>
    <t>Piedades Norte</t>
  </si>
  <si>
    <t>Piedades Sur</t>
  </si>
  <si>
    <t>Angeles</t>
  </si>
  <si>
    <t>Alfaro</t>
  </si>
  <si>
    <t>Volio</t>
  </si>
  <si>
    <t>Concepción</t>
  </si>
  <si>
    <t>Zapotal</t>
  </si>
  <si>
    <t>San Isidro Peñas Blancas</t>
  </si>
  <si>
    <t>CANTON GRECIA</t>
  </si>
  <si>
    <t>Grecia</t>
  </si>
  <si>
    <t>San José</t>
  </si>
  <si>
    <t>San Roque</t>
  </si>
  <si>
    <t>Tacares</t>
  </si>
  <si>
    <t>Rio Cuarto</t>
  </si>
  <si>
    <t>Punte de Piedra</t>
  </si>
  <si>
    <t>Bolivar</t>
  </si>
  <si>
    <t>CANTON SAN MATEO</t>
  </si>
  <si>
    <t>San Mateo</t>
  </si>
  <si>
    <t>Desmonte</t>
  </si>
  <si>
    <t>Jesus Maria</t>
  </si>
  <si>
    <t>Labrador</t>
  </si>
  <si>
    <t>CANTON ATENAS</t>
  </si>
  <si>
    <t>Atenas</t>
  </si>
  <si>
    <t>Jesus</t>
  </si>
  <si>
    <t>Mercedes</t>
  </si>
  <si>
    <t>Santa Eulalia</t>
  </si>
  <si>
    <t>Escobal</t>
  </si>
  <si>
    <t>CANTON NARANJO</t>
  </si>
  <si>
    <t>Naranjo</t>
  </si>
  <si>
    <t>Cirrí Sur</t>
  </si>
  <si>
    <t>Palmitos</t>
  </si>
  <si>
    <t>CANTON PALMARES</t>
  </si>
  <si>
    <t>Palmares</t>
  </si>
  <si>
    <t>Zaragoza</t>
  </si>
  <si>
    <t>Buenos Aires</t>
  </si>
  <si>
    <t>Candelaria</t>
  </si>
  <si>
    <t>Esquipulas</t>
  </si>
  <si>
    <t>La Granja</t>
  </si>
  <si>
    <t>CANTON POAS</t>
  </si>
  <si>
    <t>Carrillos</t>
  </si>
  <si>
    <t>Sabana Redonda</t>
  </si>
  <si>
    <t>CANTON OROTINA</t>
  </si>
  <si>
    <t>Orotina</t>
  </si>
  <si>
    <t>Mastate</t>
  </si>
  <si>
    <t>Hacienda Vieja</t>
  </si>
  <si>
    <t>Coyolar</t>
  </si>
  <si>
    <t>Ceiba</t>
  </si>
  <si>
    <t>CANTON SAN CARLOS</t>
  </si>
  <si>
    <t>Quesada</t>
  </si>
  <si>
    <t>Florencia</t>
  </si>
  <si>
    <t>Buenavista</t>
  </si>
  <si>
    <t>Aguas Zarcas</t>
  </si>
  <si>
    <t>Venecia</t>
  </si>
  <si>
    <t>Pital</t>
  </si>
  <si>
    <t>Fortuna</t>
  </si>
  <si>
    <t>Tigra</t>
  </si>
  <si>
    <t>Palmera</t>
  </si>
  <si>
    <t>Venado</t>
  </si>
  <si>
    <t>Cutris</t>
  </si>
  <si>
    <t>Pocosol</t>
  </si>
  <si>
    <t>CANTON ZARCERO</t>
  </si>
  <si>
    <t>Zarcero</t>
  </si>
  <si>
    <t>Laguna</t>
  </si>
  <si>
    <t>Tapezco</t>
  </si>
  <si>
    <t>Palmira</t>
  </si>
  <si>
    <t>Las Brisas</t>
  </si>
  <si>
    <t>CANTON VALVERDE VEGA</t>
  </si>
  <si>
    <t>Sarchí Norte</t>
  </si>
  <si>
    <t>Sarchí Sur</t>
  </si>
  <si>
    <t>Toro Amarillo</t>
  </si>
  <si>
    <t>San Pedros</t>
  </si>
  <si>
    <t>Rodriguez</t>
  </si>
  <si>
    <t>CANTON UPALA</t>
  </si>
  <si>
    <t>Upala</t>
  </si>
  <si>
    <t>Aguas Claras</t>
  </si>
  <si>
    <t>San Jose o Pizote</t>
  </si>
  <si>
    <t>Bijagua</t>
  </si>
  <si>
    <t>Delicias</t>
  </si>
  <si>
    <t>Dos Rios</t>
  </si>
  <si>
    <t>Yolillal</t>
  </si>
  <si>
    <t>Canalete</t>
  </si>
  <si>
    <t>CANTON LOS CHILES</t>
  </si>
  <si>
    <t>Los Chiles</t>
  </si>
  <si>
    <t>Caño Negro</t>
  </si>
  <si>
    <t>El Amparo</t>
  </si>
  <si>
    <t>San Jorge</t>
  </si>
  <si>
    <t>CANTON GUATUSO</t>
  </si>
  <si>
    <t>Buena Vista</t>
  </si>
  <si>
    <t>Cote</t>
  </si>
  <si>
    <t>Villa Katira</t>
  </si>
  <si>
    <t>PROVINCIA DE CARTAGO</t>
  </si>
  <si>
    <t>CANTON CARTAGO</t>
  </si>
  <si>
    <t>Oriental</t>
  </si>
  <si>
    <t>Occidental</t>
  </si>
  <si>
    <t>El Carmen</t>
  </si>
  <si>
    <t>San Nicolas</t>
  </si>
  <si>
    <t>Agua Caliente o San Fco.</t>
  </si>
  <si>
    <t>Guadalupe o Arenilla</t>
  </si>
  <si>
    <t>Corralillo</t>
  </si>
  <si>
    <t>Tierra Blanca</t>
  </si>
  <si>
    <t>Dulce Nombre</t>
  </si>
  <si>
    <t>Llano Grande</t>
  </si>
  <si>
    <t>Quebradilla</t>
  </si>
  <si>
    <t>CANTON PARAISO</t>
  </si>
  <si>
    <t>Paraiso</t>
  </si>
  <si>
    <t>Orosi</t>
  </si>
  <si>
    <t>Cachi</t>
  </si>
  <si>
    <t>Llanos de Santa Lucìa</t>
  </si>
  <si>
    <t>CANTON LA UNION</t>
  </si>
  <si>
    <t>Tres Rios</t>
  </si>
  <si>
    <t>San Diego</t>
  </si>
  <si>
    <t>Rio Azul</t>
  </si>
  <si>
    <t>CANTON JIMENEZ</t>
  </si>
  <si>
    <t>Juan Viñas</t>
  </si>
  <si>
    <t>Tucurrique</t>
  </si>
  <si>
    <t>CANTON TURRIALBA</t>
  </si>
  <si>
    <t>Turrialba</t>
  </si>
  <si>
    <t>La Suiza</t>
  </si>
  <si>
    <t>Peralta</t>
  </si>
  <si>
    <t>Santa Teresita</t>
  </si>
  <si>
    <t>Pavones</t>
  </si>
  <si>
    <t>Tuis</t>
  </si>
  <si>
    <t>Tayutic</t>
  </si>
  <si>
    <t>Santa Rosa</t>
  </si>
  <si>
    <t>Tres Equis</t>
  </si>
  <si>
    <t>La Isabel</t>
  </si>
  <si>
    <t>El Chirripò</t>
  </si>
  <si>
    <t>CANTON ALVARADO</t>
  </si>
  <si>
    <t>Pacayas</t>
  </si>
  <si>
    <t>Cervantes</t>
  </si>
  <si>
    <t>Capellades</t>
  </si>
  <si>
    <t>CANTON OREAMUNO</t>
  </si>
  <si>
    <t>Cot</t>
  </si>
  <si>
    <t>Potrero Cerrado</t>
  </si>
  <si>
    <t>Cipreses</t>
  </si>
  <si>
    <t>CANTON EL GUARCO</t>
  </si>
  <si>
    <t>El Tejar</t>
  </si>
  <si>
    <t>Tobosi</t>
  </si>
  <si>
    <t>Patio de Agua</t>
  </si>
  <si>
    <t>PROVINCIA DE HEREDIA</t>
  </si>
  <si>
    <t>Cantón Heredia</t>
  </si>
  <si>
    <t>Heredia</t>
  </si>
  <si>
    <t>Ulloa</t>
  </si>
  <si>
    <t>Vara Blanca</t>
  </si>
  <si>
    <t>CANTON BARVA</t>
  </si>
  <si>
    <t>Barva</t>
  </si>
  <si>
    <t>Santa Lucia</t>
  </si>
  <si>
    <t>San José de la Montaña</t>
  </si>
  <si>
    <t>CANTON STO. DOMINGO</t>
  </si>
  <si>
    <t>Santo Domingo</t>
  </si>
  <si>
    <t>Paracito</t>
  </si>
  <si>
    <t>Santo Tomás</t>
  </si>
  <si>
    <t>Tures</t>
  </si>
  <si>
    <t>Para</t>
  </si>
  <si>
    <t>CANTON STA. BARBARA</t>
  </si>
  <si>
    <t>Santa Barbara</t>
  </si>
  <si>
    <t>San juan</t>
  </si>
  <si>
    <t>Santo Domingo del Roble</t>
  </si>
  <si>
    <t>Puraba</t>
  </si>
  <si>
    <t>CANTON SAN RAFAEL</t>
  </si>
  <si>
    <t>San Josesito</t>
  </si>
  <si>
    <t>CANTON SAN ISIDRO</t>
  </si>
  <si>
    <t>CANTON  BELEN</t>
  </si>
  <si>
    <t>La Rivera</t>
  </si>
  <si>
    <t>Asunción</t>
  </si>
  <si>
    <t>CANTON FLORES</t>
  </si>
  <si>
    <t>San Joaquin</t>
  </si>
  <si>
    <t>Barrantes</t>
  </si>
  <si>
    <t>Llorente</t>
  </si>
  <si>
    <t>CANTON SAN PABLO</t>
  </si>
  <si>
    <t>Rincon de Sabanilla</t>
  </si>
  <si>
    <t>CANTON SARAPIQUI</t>
  </si>
  <si>
    <t>Puerto Viejo</t>
  </si>
  <si>
    <t>La Virgen</t>
  </si>
  <si>
    <t>Horquetas</t>
  </si>
  <si>
    <t>Llanuras del Gaspar</t>
  </si>
  <si>
    <t>Cureña</t>
  </si>
  <si>
    <t>PROVINCIA GUANACASTE</t>
  </si>
  <si>
    <t>Canton Liberia</t>
  </si>
  <si>
    <t>Liberia</t>
  </si>
  <si>
    <t>Cañas Dulces</t>
  </si>
  <si>
    <t>Mayorga</t>
  </si>
  <si>
    <t>Nacascolo</t>
  </si>
  <si>
    <t>Curubande</t>
  </si>
  <si>
    <t>CANTON NICOYA</t>
  </si>
  <si>
    <t>Nicoya</t>
  </si>
  <si>
    <t>Mansión</t>
  </si>
  <si>
    <t>Quebrada Honda</t>
  </si>
  <si>
    <t>Samara</t>
  </si>
  <si>
    <t>Nosara</t>
  </si>
  <si>
    <t>Belén de Nosarita</t>
  </si>
  <si>
    <t>CANTON SANTA CRUZ</t>
  </si>
  <si>
    <t>Bolson</t>
  </si>
  <si>
    <t>27 de abril</t>
  </si>
  <si>
    <t>Tempate</t>
  </si>
  <si>
    <t>Cartagena</t>
  </si>
  <si>
    <t>Cuajiniquil</t>
  </si>
  <si>
    <t>Diria</t>
  </si>
  <si>
    <t>Cabo Velas</t>
  </si>
  <si>
    <t>Tamarindo</t>
  </si>
  <si>
    <t>CANTON BAGACES</t>
  </si>
  <si>
    <t>Bagaces</t>
  </si>
  <si>
    <t>Mogote</t>
  </si>
  <si>
    <t>Rio Naranjo</t>
  </si>
  <si>
    <t>CANTON CARRILLO</t>
  </si>
  <si>
    <t>Filadelfia</t>
  </si>
  <si>
    <t>Sardinal</t>
  </si>
  <si>
    <t>Belen</t>
  </si>
  <si>
    <t>CANTON CAÑAS</t>
  </si>
  <si>
    <t>Cañas</t>
  </si>
  <si>
    <t>Bebedero</t>
  </si>
  <si>
    <t>Porosal</t>
  </si>
  <si>
    <t>CANTON ABANGARES</t>
  </si>
  <si>
    <t>Las Juntas</t>
  </si>
  <si>
    <t>Sierra</t>
  </si>
  <si>
    <t>Colorado</t>
  </si>
  <si>
    <t>CANTON TILARAN</t>
  </si>
  <si>
    <t>Tilarán</t>
  </si>
  <si>
    <t>Quebrada Grande</t>
  </si>
  <si>
    <t>Tronadora</t>
  </si>
  <si>
    <t>Libano</t>
  </si>
  <si>
    <t>Tierras Morenas</t>
  </si>
  <si>
    <t>Arenal</t>
  </si>
  <si>
    <t>CANTON NANDAYURE</t>
  </si>
  <si>
    <t>Carmona</t>
  </si>
  <si>
    <t>Santa Rita</t>
  </si>
  <si>
    <t>Porvenir</t>
  </si>
  <si>
    <t>Bejuco</t>
  </si>
  <si>
    <t>CANTON LA CRUZ</t>
  </si>
  <si>
    <t>La Cruz</t>
  </si>
  <si>
    <t>Santa Cecilia</t>
  </si>
  <si>
    <t>Garita</t>
  </si>
  <si>
    <t>Santa Elena</t>
  </si>
  <si>
    <t>CANTON HOJANCHA</t>
  </si>
  <si>
    <t>Hojancha</t>
  </si>
  <si>
    <t>Monte Romo</t>
  </si>
  <si>
    <t>Puerto Carrillo</t>
  </si>
  <si>
    <t>Huacas</t>
  </si>
  <si>
    <t>PROVINCIA  PUNTARENAS</t>
  </si>
  <si>
    <t>CANTON PUNTARENAS</t>
  </si>
  <si>
    <t>Puntarenas</t>
  </si>
  <si>
    <t>Pitahaya</t>
  </si>
  <si>
    <t>Chomes</t>
  </si>
  <si>
    <t>Lepanto</t>
  </si>
  <si>
    <t>Paquera</t>
  </si>
  <si>
    <t>Manzanillo</t>
  </si>
  <si>
    <t>Guacimal</t>
  </si>
  <si>
    <t>Barranca</t>
  </si>
  <si>
    <t>Monteverde</t>
  </si>
  <si>
    <t>Isla del Coco</t>
  </si>
  <si>
    <t>NA</t>
  </si>
  <si>
    <t>Còbano</t>
  </si>
  <si>
    <t>Chacarita</t>
  </si>
  <si>
    <t>Chira (isla)</t>
  </si>
  <si>
    <t>Acapulco</t>
  </si>
  <si>
    <t>El Roble</t>
  </si>
  <si>
    <t>Arancibia</t>
  </si>
  <si>
    <t>ND</t>
  </si>
  <si>
    <t>CANTON ESPARZA</t>
  </si>
  <si>
    <t>Espiritu Santo</t>
  </si>
  <si>
    <t>San Juan Grande</t>
  </si>
  <si>
    <t>Macacona</t>
  </si>
  <si>
    <t>CANTON BUENOS AIRES</t>
  </si>
  <si>
    <t>Volcan</t>
  </si>
  <si>
    <t>Potrero Grande</t>
  </si>
  <si>
    <t>Boruca</t>
  </si>
  <si>
    <t>Pilas</t>
  </si>
  <si>
    <t>Colinas o Bajo Maiz</t>
  </si>
  <si>
    <t>Changuena</t>
  </si>
  <si>
    <t>Bioley</t>
  </si>
  <si>
    <t>Brunka</t>
  </si>
  <si>
    <t>CANTON MONTES DE ORO</t>
  </si>
  <si>
    <t>Miramar</t>
  </si>
  <si>
    <t>La Unión</t>
  </si>
  <si>
    <t>CANTON OSA</t>
  </si>
  <si>
    <t>Puerto Cortes</t>
  </si>
  <si>
    <t>Palmar</t>
  </si>
  <si>
    <t>Sierpe</t>
  </si>
  <si>
    <t>Bahía Ballena</t>
  </si>
  <si>
    <t>Piedras Blancas</t>
  </si>
  <si>
    <t>Bahía Drake</t>
  </si>
  <si>
    <t>CANTON AGUIRRE</t>
  </si>
  <si>
    <t>Quepos</t>
  </si>
  <si>
    <t>Savegre</t>
  </si>
  <si>
    <t>Naranjito</t>
  </si>
  <si>
    <t xml:space="preserve">   NAC</t>
  </si>
  <si>
    <t xml:space="preserve">   DEF.</t>
  </si>
  <si>
    <t xml:space="preserve">  TASA</t>
  </si>
  <si>
    <t xml:space="preserve">    NAC.</t>
  </si>
  <si>
    <t>CANTON GOLFITO</t>
  </si>
  <si>
    <t>Golfito</t>
  </si>
  <si>
    <t>Puerto Jiménez</t>
  </si>
  <si>
    <t>Guaycara</t>
  </si>
  <si>
    <t>Pavon o Villa Conte</t>
  </si>
  <si>
    <t>CANTON COTO BRUS</t>
  </si>
  <si>
    <t>San Vito</t>
  </si>
  <si>
    <t>Sabalito</t>
  </si>
  <si>
    <t>Agua Buena</t>
  </si>
  <si>
    <t>Limoncito</t>
  </si>
  <si>
    <t>Pittier</t>
  </si>
  <si>
    <t>CANTON PARRITA</t>
  </si>
  <si>
    <t>Parrita</t>
  </si>
  <si>
    <t>CANTON CORREDORES</t>
  </si>
  <si>
    <t>Corredor</t>
  </si>
  <si>
    <t>La Cuesta</t>
  </si>
  <si>
    <t>Canoas</t>
  </si>
  <si>
    <t>Laurel</t>
  </si>
  <si>
    <t>CANTON GARABITO</t>
  </si>
  <si>
    <t>Jaco</t>
  </si>
  <si>
    <t>Tarcoles</t>
  </si>
  <si>
    <t>PROVINCIA DE LIMON</t>
  </si>
  <si>
    <t>CANTON LIMON</t>
  </si>
  <si>
    <t>Limón</t>
  </si>
  <si>
    <t>Valle La Estrella</t>
  </si>
  <si>
    <t>Rio Blanco</t>
  </si>
  <si>
    <t>Matama</t>
  </si>
  <si>
    <t>CANTON POCOCI</t>
  </si>
  <si>
    <t>Guapiles</t>
  </si>
  <si>
    <t>Jimenez</t>
  </si>
  <si>
    <t>Rita</t>
  </si>
  <si>
    <t>Roxana</t>
  </si>
  <si>
    <t>Cariari</t>
  </si>
  <si>
    <t>La Colonia</t>
  </si>
  <si>
    <t>CANTON SIQUIRRES</t>
  </si>
  <si>
    <t>Siquirres</t>
  </si>
  <si>
    <t>Pacuarito</t>
  </si>
  <si>
    <t>Florida</t>
  </si>
  <si>
    <t>Germania</t>
  </si>
  <si>
    <t>Cairo</t>
  </si>
  <si>
    <t>Alegría</t>
  </si>
  <si>
    <t>CANTON TALAMANCA</t>
  </si>
  <si>
    <t>Bratsi</t>
  </si>
  <si>
    <t>Sixaola</t>
  </si>
  <si>
    <t>Cahuita</t>
  </si>
  <si>
    <t>Telire</t>
  </si>
  <si>
    <t>CANTON MATINA</t>
  </si>
  <si>
    <t>Matina</t>
  </si>
  <si>
    <t>Batan</t>
  </si>
  <si>
    <t>Carrandi</t>
  </si>
  <si>
    <t>CANTON GUACIMO</t>
  </si>
  <si>
    <t>Guacimo</t>
  </si>
  <si>
    <t>Pocora</t>
  </si>
  <si>
    <t>Rio Jiménez</t>
  </si>
  <si>
    <t>Duacari</t>
  </si>
  <si>
    <t>FUENTE: INEC- Ministerio de Salud, Dirección Vigilancia de la Salud,USIS</t>
  </si>
  <si>
    <t>hbl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</si>
</sst>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8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sz val="10"/>
      <color indexed="63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9"/>
      <name val="Arial"/>
      <family val="2"/>
    </font>
    <font>
      <b/>
      <sz val="10"/>
      <color indexed="63"/>
      <name val="Arial"/>
      <family val="2"/>
    </font>
    <font>
      <b/>
      <sz val="10"/>
      <color indexed="8"/>
      <name val="Arial"/>
      <family val="2"/>
    </font>
    <font>
      <sz val="10"/>
      <color indexed="22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3" fillId="0" borderId="0"/>
  </cellStyleXfs>
  <cellXfs count="198">
    <xf numFmtId="0" fontId="0" fillId="0" borderId="0" xfId="0"/>
    <xf numFmtId="0" fontId="1" fillId="3" borderId="0" xfId="0" applyFont="1" applyFill="1"/>
    <xf numFmtId="0" fontId="15" fillId="3" borderId="0" xfId="0" applyFont="1" applyFill="1"/>
    <xf numFmtId="0" fontId="15" fillId="3" borderId="0" xfId="0" applyFont="1" applyFill="1" applyAlignment="1">
      <alignment horizontal="center"/>
    </xf>
    <xf numFmtId="0" fontId="1" fillId="3" borderId="0" xfId="0" applyFont="1" applyFill="1" applyBorder="1"/>
    <xf numFmtId="0" fontId="1" fillId="3" borderId="0" xfId="0" applyFont="1" applyFill="1" applyBorder="1" applyAlignment="1">
      <alignment horizontal="center"/>
    </xf>
    <xf numFmtId="0" fontId="15" fillId="3" borderId="0" xfId="0" applyFont="1" applyFill="1" applyBorder="1"/>
    <xf numFmtId="0" fontId="15" fillId="3" borderId="0" xfId="0" applyFont="1" applyFill="1" applyBorder="1" applyAlignment="1">
      <alignment horizontal="center"/>
    </xf>
    <xf numFmtId="0" fontId="15" fillId="3" borderId="1" xfId="0" applyFont="1" applyFill="1" applyBorder="1"/>
    <xf numFmtId="0" fontId="15" fillId="3" borderId="1" xfId="0" applyFont="1" applyFill="1" applyBorder="1" applyAlignment="1">
      <alignment horizontal="center"/>
    </xf>
    <xf numFmtId="0" fontId="15" fillId="3" borderId="2" xfId="0" applyFont="1" applyFill="1" applyBorder="1"/>
    <xf numFmtId="0" fontId="1" fillId="3" borderId="0" xfId="0" quotePrefix="1" applyFont="1" applyFill="1" applyBorder="1" applyAlignment="1">
      <alignment horizontal="left"/>
    </xf>
    <xf numFmtId="0" fontId="1" fillId="3" borderId="2" xfId="0" applyFont="1" applyFill="1" applyBorder="1"/>
    <xf numFmtId="0" fontId="1" fillId="3" borderId="3" xfId="0" quotePrefix="1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0" xfId="0" quotePrefix="1" applyFont="1" applyFill="1" applyBorder="1" applyAlignment="1">
      <alignment horizontal="center"/>
    </xf>
    <xf numFmtId="0" fontId="1" fillId="3" borderId="4" xfId="0" applyFont="1" applyFill="1" applyBorder="1"/>
    <xf numFmtId="0" fontId="1" fillId="3" borderId="5" xfId="0" quotePrefix="1" applyFont="1" applyFill="1" applyBorder="1" applyAlignment="1">
      <alignment horizontal="left"/>
    </xf>
    <xf numFmtId="0" fontId="1" fillId="3" borderId="5" xfId="0" applyFont="1" applyFill="1" applyBorder="1"/>
    <xf numFmtId="0" fontId="1" fillId="3" borderId="6" xfId="0" applyFont="1" applyFill="1" applyBorder="1"/>
    <xf numFmtId="0" fontId="1" fillId="3" borderId="7" xfId="0" quotePrefix="1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1" fillId="3" borderId="0" xfId="0" quotePrefix="1" applyFont="1" applyFill="1" applyBorder="1" applyAlignment="1">
      <alignment horizontal="right"/>
    </xf>
    <xf numFmtId="0" fontId="1" fillId="3" borderId="0" xfId="0" quotePrefix="1" applyFont="1" applyFill="1" applyAlignment="1">
      <alignment horizontal="right"/>
    </xf>
    <xf numFmtId="0" fontId="1" fillId="3" borderId="4" xfId="0" applyFont="1" applyFill="1" applyBorder="1" applyAlignment="1">
      <alignment horizontal="right"/>
    </xf>
    <xf numFmtId="0" fontId="1" fillId="3" borderId="8" xfId="0" applyFont="1" applyFill="1" applyBorder="1" applyAlignment="1">
      <alignment horizontal="center"/>
    </xf>
    <xf numFmtId="0" fontId="1" fillId="3" borderId="0" xfId="0" quotePrefix="1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15" fillId="3" borderId="9" xfId="0" applyFont="1" applyFill="1" applyBorder="1"/>
    <xf numFmtId="0" fontId="1" fillId="3" borderId="1" xfId="0" quotePrefix="1" applyFont="1" applyFill="1" applyBorder="1" applyAlignment="1">
      <alignment horizontal="left"/>
    </xf>
    <xf numFmtId="0" fontId="1" fillId="3" borderId="9" xfId="0" applyFont="1" applyFill="1" applyBorder="1"/>
    <xf numFmtId="0" fontId="1" fillId="3" borderId="10" xfId="0" quotePrefix="1" applyFont="1" applyFill="1" applyBorder="1" applyAlignment="1">
      <alignment horizontal="center"/>
    </xf>
    <xf numFmtId="0" fontId="1" fillId="3" borderId="1" xfId="0" quotePrefix="1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5" fillId="3" borderId="4" xfId="0" applyFont="1" applyFill="1" applyBorder="1"/>
    <xf numFmtId="0" fontId="1" fillId="3" borderId="0" xfId="0" quotePrefix="1" applyFont="1" applyFill="1" applyAlignment="1">
      <alignment horizontal="left"/>
    </xf>
    <xf numFmtId="0" fontId="16" fillId="3" borderId="0" xfId="0" applyFont="1" applyFill="1"/>
    <xf numFmtId="0" fontId="17" fillId="3" borderId="4" xfId="0" applyFont="1" applyFill="1" applyBorder="1"/>
    <xf numFmtId="0" fontId="16" fillId="3" borderId="0" xfId="0" applyNumberFormat="1" applyFont="1" applyFill="1" applyBorder="1" applyAlignment="1"/>
    <xf numFmtId="2" fontId="16" fillId="3" borderId="4" xfId="0" quotePrefix="1" applyNumberFormat="1" applyFont="1" applyFill="1" applyBorder="1" applyAlignment="1"/>
    <xf numFmtId="0" fontId="16" fillId="3" borderId="0" xfId="0" applyNumberFormat="1" applyFont="1" applyFill="1" applyBorder="1" applyAlignment="1">
      <alignment horizontal="center"/>
    </xf>
    <xf numFmtId="2" fontId="16" fillId="3" borderId="4" xfId="0" quotePrefix="1" applyNumberFormat="1" applyFont="1" applyFill="1" applyBorder="1" applyAlignment="1">
      <alignment horizontal="center"/>
    </xf>
    <xf numFmtId="0" fontId="16" fillId="3" borderId="0" xfId="0" quotePrefix="1" applyFont="1" applyFill="1" applyBorder="1" applyAlignment="1">
      <alignment horizontal="center"/>
    </xf>
    <xf numFmtId="2" fontId="16" fillId="3" borderId="0" xfId="0" applyNumberFormat="1" applyFont="1" applyFill="1" applyAlignment="1">
      <alignment horizontal="center"/>
    </xf>
    <xf numFmtId="0" fontId="2" fillId="3" borderId="0" xfId="0" applyFont="1" applyFill="1" applyBorder="1"/>
    <xf numFmtId="0" fontId="2" fillId="3" borderId="0" xfId="0" applyNumberFormat="1" applyFont="1" applyFill="1" applyBorder="1" applyAlignment="1">
      <alignment horizontal="center"/>
    </xf>
    <xf numFmtId="0" fontId="1" fillId="3" borderId="0" xfId="0" quotePrefix="1" applyFont="1" applyFill="1" applyBorder="1" applyAlignment="1"/>
    <xf numFmtId="0" fontId="1" fillId="3" borderId="0" xfId="0" quotePrefix="1" applyFont="1" applyFill="1" applyAlignment="1"/>
    <xf numFmtId="164" fontId="1" fillId="3" borderId="4" xfId="0" applyNumberFormat="1" applyFont="1" applyFill="1" applyBorder="1" applyAlignment="1"/>
    <xf numFmtId="2" fontId="1" fillId="3" borderId="4" xfId="0" quotePrefix="1" applyNumberFormat="1" applyFont="1" applyFill="1" applyBorder="1" applyAlignment="1">
      <alignment horizontal="center"/>
    </xf>
    <xf numFmtId="0" fontId="1" fillId="2" borderId="0" xfId="1" applyFont="1" applyFill="1" applyBorder="1" applyAlignment="1">
      <alignment horizontal="center"/>
    </xf>
    <xf numFmtId="0" fontId="1" fillId="2" borderId="0" xfId="1" quotePrefix="1" applyFont="1" applyFill="1" applyBorder="1" applyAlignment="1">
      <alignment horizontal="left"/>
    </xf>
    <xf numFmtId="0" fontId="2" fillId="3" borderId="0" xfId="0" quotePrefix="1" applyFont="1" applyFill="1" applyBorder="1" applyAlignment="1">
      <alignment horizontal="center"/>
    </xf>
    <xf numFmtId="2" fontId="1" fillId="3" borderId="0" xfId="0" applyNumberFormat="1" applyFont="1" applyFill="1" applyAlignment="1">
      <alignment horizontal="center"/>
    </xf>
    <xf numFmtId="0" fontId="1" fillId="3" borderId="0" xfId="0" applyFont="1" applyFill="1" applyBorder="1" applyAlignment="1"/>
    <xf numFmtId="2" fontId="1" fillId="3" borderId="4" xfId="0" applyNumberFormat="1" applyFont="1" applyFill="1" applyBorder="1" applyAlignment="1"/>
    <xf numFmtId="0" fontId="15" fillId="3" borderId="0" xfId="0" quotePrefix="1" applyFont="1" applyFill="1" applyBorder="1" applyAlignment="1"/>
    <xf numFmtId="0" fontId="15" fillId="3" borderId="0" xfId="0" quotePrefix="1" applyFont="1" applyFill="1" applyAlignment="1"/>
    <xf numFmtId="2" fontId="15" fillId="3" borderId="4" xfId="0" applyNumberFormat="1" applyFont="1" applyFill="1" applyBorder="1" applyAlignment="1"/>
    <xf numFmtId="0" fontId="15" fillId="3" borderId="3" xfId="0" quotePrefix="1" applyFont="1" applyFill="1" applyBorder="1" applyAlignment="1">
      <alignment horizontal="center"/>
    </xf>
    <xf numFmtId="0" fontId="15" fillId="3" borderId="0" xfId="0" quotePrefix="1" applyFont="1" applyFill="1" applyAlignment="1">
      <alignment horizontal="center"/>
    </xf>
    <xf numFmtId="164" fontId="15" fillId="3" borderId="4" xfId="0" applyNumberFormat="1" applyFont="1" applyFill="1" applyBorder="1" applyAlignment="1">
      <alignment horizontal="center"/>
    </xf>
    <xf numFmtId="0" fontId="1" fillId="2" borderId="0" xfId="1" quotePrefix="1" applyFont="1" applyFill="1" applyBorder="1" applyAlignment="1">
      <alignment horizontal="center"/>
    </xf>
    <xf numFmtId="0" fontId="4" fillId="2" borderId="0" xfId="1" quotePrefix="1" applyFont="1" applyFill="1" applyBorder="1" applyAlignment="1">
      <alignment horizontal="left"/>
    </xf>
    <xf numFmtId="2" fontId="15" fillId="3" borderId="0" xfId="0" applyNumberFormat="1" applyFont="1" applyFill="1" applyAlignment="1">
      <alignment horizontal="center"/>
    </xf>
    <xf numFmtId="0" fontId="15" fillId="3" borderId="0" xfId="0" quotePrefix="1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2" fontId="1" fillId="3" borderId="4" xfId="0" applyNumberFormat="1" applyFont="1" applyFill="1" applyBorder="1" applyAlignment="1">
      <alignment horizontal="center"/>
    </xf>
    <xf numFmtId="0" fontId="15" fillId="3" borderId="0" xfId="0" applyFont="1" applyFill="1" applyBorder="1" applyAlignment="1"/>
    <xf numFmtId="0" fontId="15" fillId="3" borderId="0" xfId="0" applyFont="1" applyFill="1" applyAlignment="1"/>
    <xf numFmtId="0" fontId="15" fillId="3" borderId="3" xfId="0" applyFont="1" applyFill="1" applyBorder="1" applyAlignment="1">
      <alignment horizontal="center"/>
    </xf>
    <xf numFmtId="2" fontId="15" fillId="3" borderId="4" xfId="0" applyNumberFormat="1" applyFont="1" applyFill="1" applyBorder="1" applyAlignment="1">
      <alignment horizontal="center"/>
    </xf>
    <xf numFmtId="0" fontId="4" fillId="0" borderId="0" xfId="1" applyFont="1" applyBorder="1" applyAlignment="1">
      <alignment horizontal="center"/>
    </xf>
    <xf numFmtId="0" fontId="4" fillId="2" borderId="0" xfId="1" applyFont="1" applyFill="1" applyBorder="1" applyAlignment="1">
      <alignment horizontal="center"/>
    </xf>
    <xf numFmtId="2" fontId="4" fillId="3" borderId="4" xfId="0" quotePrefix="1" applyNumberFormat="1" applyFont="1" applyFill="1" applyBorder="1" applyAlignment="1">
      <alignment horizontal="center"/>
    </xf>
    <xf numFmtId="0" fontId="17" fillId="3" borderId="0" xfId="0" quotePrefix="1" applyFont="1" applyFill="1" applyBorder="1" applyAlignment="1">
      <alignment horizontal="center"/>
    </xf>
    <xf numFmtId="2" fontId="1" fillId="3" borderId="0" xfId="0" applyNumberFormat="1" applyFont="1" applyFill="1" applyBorder="1" applyAlignment="1">
      <alignment horizontal="center"/>
    </xf>
    <xf numFmtId="0" fontId="1" fillId="2" borderId="3" xfId="1" applyFont="1" applyFill="1" applyBorder="1" applyAlignment="1">
      <alignment horizontal="center"/>
    </xf>
    <xf numFmtId="0" fontId="16" fillId="3" borderId="3" xfId="0" quotePrefix="1" applyFont="1" applyFill="1" applyBorder="1" applyAlignment="1">
      <alignment horizontal="center"/>
    </xf>
    <xf numFmtId="0" fontId="4" fillId="3" borderId="0" xfId="0" applyFont="1" applyFill="1" applyBorder="1" applyAlignment="1"/>
    <xf numFmtId="0" fontId="4" fillId="3" borderId="3" xfId="0" applyFont="1" applyFill="1" applyBorder="1" applyAlignment="1">
      <alignment horizontal="center"/>
    </xf>
    <xf numFmtId="0" fontId="4" fillId="3" borderId="0" xfId="0" applyFont="1" applyFill="1" applyBorder="1" applyAlignment="1">
      <alignment horizontal="center"/>
    </xf>
    <xf numFmtId="2" fontId="4" fillId="3" borderId="4" xfId="0" applyNumberFormat="1" applyFont="1" applyFill="1" applyBorder="1" applyAlignment="1">
      <alignment horizontal="center"/>
    </xf>
    <xf numFmtId="0" fontId="15" fillId="3" borderId="3" xfId="0" applyFont="1" applyFill="1" applyBorder="1" applyAlignment="1"/>
    <xf numFmtId="0" fontId="4" fillId="3" borderId="0" xfId="0" applyFont="1" applyFill="1" applyAlignment="1">
      <alignment horizontal="center"/>
    </xf>
    <xf numFmtId="2" fontId="1" fillId="3" borderId="0" xfId="0" applyNumberFormat="1" applyFont="1" applyFill="1" applyBorder="1" applyAlignment="1"/>
    <xf numFmtId="0" fontId="15" fillId="3" borderId="1" xfId="0" applyFont="1" applyFill="1" applyBorder="1" applyAlignment="1"/>
    <xf numFmtId="2" fontId="15" fillId="3" borderId="9" xfId="0" applyNumberFormat="1" applyFont="1" applyFill="1" applyBorder="1" applyAlignment="1"/>
    <xf numFmtId="0" fontId="15" fillId="3" borderId="10" xfId="0" applyFont="1" applyFill="1" applyBorder="1" applyAlignment="1">
      <alignment horizontal="center"/>
    </xf>
    <xf numFmtId="2" fontId="4" fillId="3" borderId="9" xfId="0" applyNumberFormat="1" applyFont="1" applyFill="1" applyBorder="1" applyAlignment="1">
      <alignment horizontal="center"/>
    </xf>
    <xf numFmtId="0" fontId="15" fillId="3" borderId="5" xfId="0" applyFont="1" applyFill="1" applyBorder="1" applyAlignment="1">
      <alignment horizontal="center"/>
    </xf>
    <xf numFmtId="2" fontId="4" fillId="3" borderId="5" xfId="0" applyNumberFormat="1" applyFont="1" applyFill="1" applyBorder="1" applyAlignment="1">
      <alignment horizontal="center"/>
    </xf>
    <xf numFmtId="2" fontId="15" fillId="3" borderId="1" xfId="0" applyNumberFormat="1" applyFont="1" applyFill="1" applyBorder="1" applyAlignment="1">
      <alignment horizontal="center"/>
    </xf>
    <xf numFmtId="2" fontId="15" fillId="3" borderId="0" xfId="0" applyNumberFormat="1" applyFont="1" applyFill="1" applyBorder="1" applyAlignment="1"/>
    <xf numFmtId="2" fontId="4" fillId="3" borderId="0" xfId="0" applyNumberFormat="1" applyFont="1" applyFill="1" applyBorder="1" applyAlignment="1">
      <alignment horizontal="center"/>
    </xf>
    <xf numFmtId="2" fontId="15" fillId="3" borderId="0" xfId="0" applyNumberFormat="1" applyFont="1" applyFill="1" applyBorder="1" applyAlignment="1">
      <alignment horizontal="center"/>
    </xf>
    <xf numFmtId="2" fontId="15" fillId="3" borderId="1" xfId="0" applyNumberFormat="1" applyFont="1" applyFill="1" applyBorder="1" applyAlignment="1"/>
    <xf numFmtId="2" fontId="4" fillId="3" borderId="1" xfId="0" applyNumberFormat="1" applyFont="1" applyFill="1" applyBorder="1" applyAlignment="1">
      <alignment horizontal="center"/>
    </xf>
    <xf numFmtId="0" fontId="1" fillId="3" borderId="3" xfId="0" quotePrefix="1" applyFont="1" applyFill="1" applyBorder="1" applyAlignment="1"/>
    <xf numFmtId="0" fontId="1" fillId="3" borderId="0" xfId="0" applyFont="1" applyFill="1" applyAlignment="1"/>
    <xf numFmtId="0" fontId="1" fillId="3" borderId="2" xfId="0" applyFont="1" applyFill="1" applyBorder="1" applyAlignment="1">
      <alignment horizontal="center"/>
    </xf>
    <xf numFmtId="0" fontId="1" fillId="3" borderId="7" xfId="0" quotePrefix="1" applyFont="1" applyFill="1" applyBorder="1" applyAlignment="1"/>
    <xf numFmtId="0" fontId="1" fillId="3" borderId="5" xfId="0" applyFont="1" applyFill="1" applyBorder="1" applyAlignment="1"/>
    <xf numFmtId="0" fontId="1" fillId="3" borderId="11" xfId="0" applyFont="1" applyFill="1" applyBorder="1" applyAlignment="1">
      <alignment horizontal="center"/>
    </xf>
    <xf numFmtId="0" fontId="1" fillId="3" borderId="10" xfId="0" quotePrefix="1" applyFont="1" applyFill="1" applyBorder="1" applyAlignment="1"/>
    <xf numFmtId="0" fontId="1" fillId="3" borderId="1" xfId="0" quotePrefix="1" applyFont="1" applyFill="1" applyBorder="1" applyAlignment="1"/>
    <xf numFmtId="0" fontId="1" fillId="3" borderId="1" xfId="0" applyFont="1" applyFill="1" applyBorder="1" applyAlignment="1"/>
    <xf numFmtId="164" fontId="15" fillId="3" borderId="12" xfId="0" applyNumberFormat="1" applyFont="1" applyFill="1" applyBorder="1" applyAlignment="1"/>
    <xf numFmtId="164" fontId="1" fillId="3" borderId="2" xfId="0" applyNumberFormat="1" applyFont="1" applyFill="1" applyBorder="1" applyAlignment="1">
      <alignment horizontal="center"/>
    </xf>
    <xf numFmtId="0" fontId="4" fillId="3" borderId="0" xfId="0" applyFont="1" applyFill="1"/>
    <xf numFmtId="0" fontId="4" fillId="3" borderId="4" xfId="0" applyFont="1" applyFill="1" applyBorder="1"/>
    <xf numFmtId="0" fontId="4" fillId="3" borderId="0" xfId="0" applyFont="1" applyFill="1" applyBorder="1"/>
    <xf numFmtId="0" fontId="15" fillId="3" borderId="5" xfId="0" applyFont="1" applyFill="1" applyBorder="1"/>
    <xf numFmtId="0" fontId="15" fillId="3" borderId="6" xfId="0" applyFont="1" applyFill="1" applyBorder="1"/>
    <xf numFmtId="2" fontId="15" fillId="3" borderId="6" xfId="0" applyNumberFormat="1" applyFont="1" applyFill="1" applyBorder="1" applyAlignment="1">
      <alignment horizontal="center"/>
    </xf>
    <xf numFmtId="0" fontId="15" fillId="3" borderId="7" xfId="0" applyFont="1" applyFill="1" applyBorder="1" applyAlignment="1">
      <alignment horizontal="center"/>
    </xf>
    <xf numFmtId="0" fontId="4" fillId="2" borderId="7" xfId="1" applyFont="1" applyFill="1" applyBorder="1" applyAlignment="1">
      <alignment horizontal="center"/>
    </xf>
    <xf numFmtId="0" fontId="4" fillId="2" borderId="5" xfId="1" applyFont="1" applyFill="1" applyBorder="1" applyAlignment="1">
      <alignment horizontal="center"/>
    </xf>
    <xf numFmtId="0" fontId="17" fillId="3" borderId="5" xfId="0" quotePrefix="1" applyFont="1" applyFill="1" applyBorder="1" applyAlignment="1">
      <alignment horizontal="center"/>
    </xf>
    <xf numFmtId="2" fontId="15" fillId="3" borderId="5" xfId="0" applyNumberFormat="1" applyFont="1" applyFill="1" applyBorder="1" applyAlignment="1">
      <alignment horizontal="center"/>
    </xf>
    <xf numFmtId="164" fontId="15" fillId="3" borderId="1" xfId="0" applyNumberFormat="1" applyFont="1" applyFill="1" applyBorder="1" applyAlignment="1"/>
    <xf numFmtId="164" fontId="15" fillId="3" borderId="1" xfId="0" applyNumberFormat="1" applyFont="1" applyFill="1" applyBorder="1" applyAlignment="1">
      <alignment horizontal="center"/>
    </xf>
    <xf numFmtId="2" fontId="1" fillId="3" borderId="1" xfId="0" applyNumberFormat="1" applyFont="1" applyFill="1" applyBorder="1" applyAlignment="1">
      <alignment horizontal="center"/>
    </xf>
    <xf numFmtId="0" fontId="1" fillId="3" borderId="5" xfId="0" quotePrefix="1" applyFont="1" applyFill="1" applyBorder="1" applyAlignment="1"/>
    <xf numFmtId="0" fontId="1" fillId="3" borderId="4" xfId="0" applyFont="1" applyFill="1" applyBorder="1" applyAlignment="1"/>
    <xf numFmtId="0" fontId="1" fillId="3" borderId="9" xfId="0" applyFont="1" applyFill="1" applyBorder="1" applyAlignment="1"/>
    <xf numFmtId="164" fontId="15" fillId="3" borderId="4" xfId="0" applyNumberFormat="1" applyFont="1" applyFill="1" applyBorder="1" applyAlignment="1"/>
    <xf numFmtId="0" fontId="15" fillId="3" borderId="4" xfId="0" applyFont="1" applyFill="1" applyBorder="1" applyAlignment="1">
      <alignment horizontal="center"/>
    </xf>
    <xf numFmtId="0" fontId="17" fillId="3" borderId="3" xfId="0" quotePrefix="1" applyFont="1" applyFill="1" applyBorder="1" applyAlignment="1">
      <alignment horizontal="center"/>
    </xf>
    <xf numFmtId="0" fontId="4" fillId="3" borderId="1" xfId="0" quotePrefix="1" applyFont="1" applyFill="1" applyBorder="1" applyAlignment="1">
      <alignment horizontal="center"/>
    </xf>
    <xf numFmtId="0" fontId="4" fillId="2" borderId="3" xfId="1" applyFont="1" applyFill="1" applyBorder="1" applyAlignment="1">
      <alignment horizontal="center"/>
    </xf>
    <xf numFmtId="2" fontId="15" fillId="3" borderId="0" xfId="0" applyNumberFormat="1" applyFont="1" applyFill="1" applyAlignment="1"/>
    <xf numFmtId="2" fontId="4" fillId="3" borderId="4" xfId="0" applyNumberFormat="1" applyFont="1" applyFill="1" applyBorder="1" applyAlignment="1"/>
    <xf numFmtId="0" fontId="15" fillId="3" borderId="5" xfId="0" applyFont="1" applyFill="1" applyBorder="1" applyAlignment="1"/>
    <xf numFmtId="2" fontId="15" fillId="3" borderId="5" xfId="0" applyNumberFormat="1" applyFont="1" applyFill="1" applyBorder="1" applyAlignment="1"/>
    <xf numFmtId="0" fontId="17" fillId="3" borderId="7" xfId="0" quotePrefix="1" applyFont="1" applyFill="1" applyBorder="1" applyAlignment="1">
      <alignment horizontal="center"/>
    </xf>
    <xf numFmtId="0" fontId="15" fillId="3" borderId="13" xfId="0" applyFont="1" applyFill="1" applyBorder="1" applyAlignment="1">
      <alignment horizontal="center"/>
    </xf>
    <xf numFmtId="0" fontId="1" fillId="3" borderId="3" xfId="0" applyFont="1" applyFill="1" applyBorder="1" applyAlignment="1"/>
    <xf numFmtId="0" fontId="5" fillId="3" borderId="0" xfId="0" applyFont="1" applyFill="1"/>
    <xf numFmtId="0" fontId="6" fillId="3" borderId="0" xfId="0" applyFont="1" applyFill="1" applyBorder="1"/>
    <xf numFmtId="0" fontId="7" fillId="3" borderId="0" xfId="0" applyFont="1" applyFill="1" applyBorder="1" applyAlignment="1">
      <alignment horizontal="center"/>
    </xf>
    <xf numFmtId="0" fontId="8" fillId="3" borderId="4" xfId="0" applyFont="1" applyFill="1" applyBorder="1"/>
    <xf numFmtId="0" fontId="6" fillId="3" borderId="0" xfId="0" applyFont="1" applyFill="1"/>
    <xf numFmtId="0" fontId="9" fillId="3" borderId="4" xfId="0" applyFont="1" applyFill="1" applyBorder="1"/>
    <xf numFmtId="0" fontId="7" fillId="3" borderId="0" xfId="0" applyFont="1" applyFill="1" applyBorder="1" applyAlignment="1"/>
    <xf numFmtId="0" fontId="7" fillId="3" borderId="3" xfId="0" applyFont="1" applyFill="1" applyBorder="1" applyAlignment="1">
      <alignment horizontal="center"/>
    </xf>
    <xf numFmtId="0" fontId="6" fillId="2" borderId="0" xfId="1" applyFont="1" applyFill="1" applyBorder="1" applyAlignment="1">
      <alignment horizontal="center"/>
    </xf>
    <xf numFmtId="2" fontId="15" fillId="3" borderId="6" xfId="0" applyNumberFormat="1" applyFont="1" applyFill="1" applyBorder="1" applyAlignment="1"/>
    <xf numFmtId="0" fontId="4" fillId="3" borderId="5" xfId="0" applyFont="1" applyFill="1" applyBorder="1" applyAlignment="1">
      <alignment horizontal="center"/>
    </xf>
    <xf numFmtId="0" fontId="1" fillId="3" borderId="14" xfId="0" applyFont="1" applyFill="1" applyBorder="1" applyAlignment="1">
      <alignment horizontal="center"/>
    </xf>
    <xf numFmtId="2" fontId="15" fillId="3" borderId="0" xfId="0" applyNumberFormat="1" applyFont="1" applyFill="1" applyBorder="1"/>
    <xf numFmtId="0" fontId="4" fillId="2" borderId="0" xfId="1" quotePrefix="1" applyFont="1" applyFill="1" applyBorder="1" applyAlignment="1">
      <alignment horizontal="center"/>
    </xf>
    <xf numFmtId="0" fontId="4" fillId="2" borderId="1" xfId="1" applyFont="1" applyFill="1" applyBorder="1" applyAlignment="1">
      <alignment horizontal="center"/>
    </xf>
    <xf numFmtId="0" fontId="1" fillId="3" borderId="3" xfId="0" quotePrefix="1" applyFont="1" applyFill="1" applyBorder="1" applyAlignment="1">
      <alignment horizontal="left"/>
    </xf>
    <xf numFmtId="0" fontId="1" fillId="3" borderId="7" xfId="0" quotePrefix="1" applyFont="1" applyFill="1" applyBorder="1" applyAlignment="1">
      <alignment horizontal="left"/>
    </xf>
    <xf numFmtId="0" fontId="1" fillId="3" borderId="3" xfId="0" quotePrefix="1" applyFont="1" applyFill="1" applyBorder="1" applyAlignment="1">
      <alignment horizontal="right"/>
    </xf>
    <xf numFmtId="0" fontId="1" fillId="3" borderId="0" xfId="0" applyFont="1" applyFill="1" applyAlignment="1">
      <alignment horizontal="right"/>
    </xf>
    <xf numFmtId="0" fontId="4" fillId="2" borderId="11" xfId="1" applyFont="1" applyFill="1" applyBorder="1" applyAlignment="1">
      <alignment horizontal="center"/>
    </xf>
    <xf numFmtId="0" fontId="5" fillId="3" borderId="4" xfId="0" applyFont="1" applyFill="1" applyBorder="1"/>
    <xf numFmtId="0" fontId="4" fillId="3" borderId="0" xfId="1" applyFont="1" applyFill="1" applyBorder="1" applyAlignment="1">
      <alignment horizontal="center"/>
    </xf>
    <xf numFmtId="0" fontId="15" fillId="3" borderId="15" xfId="0" applyFont="1" applyFill="1" applyBorder="1"/>
    <xf numFmtId="2" fontId="15" fillId="3" borderId="15" xfId="0" applyNumberFormat="1" applyFont="1" applyFill="1" applyBorder="1"/>
    <xf numFmtId="0" fontId="15" fillId="3" borderId="15" xfId="0" applyFont="1" applyFill="1" applyBorder="1" applyAlignment="1">
      <alignment horizontal="center"/>
    </xf>
    <xf numFmtId="2" fontId="15" fillId="3" borderId="15" xfId="0" applyNumberFormat="1" applyFont="1" applyFill="1" applyBorder="1" applyAlignment="1">
      <alignment horizontal="center"/>
    </xf>
    <xf numFmtId="0" fontId="15" fillId="3" borderId="16" xfId="0" applyFont="1" applyFill="1" applyBorder="1" applyAlignment="1">
      <alignment horizontal="center"/>
    </xf>
    <xf numFmtId="0" fontId="4" fillId="3" borderId="15" xfId="0" applyFont="1" applyFill="1" applyBorder="1" applyAlignment="1">
      <alignment horizontal="center"/>
    </xf>
    <xf numFmtId="2" fontId="4" fillId="3" borderId="15" xfId="0" applyNumberFormat="1" applyFont="1" applyFill="1" applyBorder="1" applyAlignment="1">
      <alignment horizontal="center"/>
    </xf>
    <xf numFmtId="0" fontId="4" fillId="3" borderId="3" xfId="0" applyFont="1" applyFill="1" applyBorder="1" applyAlignment="1"/>
    <xf numFmtId="0" fontId="6" fillId="3" borderId="3" xfId="0" applyFont="1" applyFill="1" applyBorder="1" applyAlignment="1"/>
    <xf numFmtId="0" fontId="6" fillId="3" borderId="0" xfId="0" applyFont="1" applyFill="1" applyBorder="1" applyAlignment="1"/>
    <xf numFmtId="0" fontId="6" fillId="3" borderId="3" xfId="0" applyFont="1" applyFill="1" applyBorder="1" applyAlignment="1">
      <alignment horizontal="center"/>
    </xf>
    <xf numFmtId="0" fontId="10" fillId="3" borderId="4" xfId="0" applyFont="1" applyFill="1" applyBorder="1"/>
    <xf numFmtId="2" fontId="11" fillId="3" borderId="4" xfId="0" applyNumberFormat="1" applyFont="1" applyFill="1" applyBorder="1" applyAlignment="1"/>
    <xf numFmtId="0" fontId="15" fillId="3" borderId="7" xfId="0" applyFont="1" applyFill="1" applyBorder="1" applyAlignment="1"/>
    <xf numFmtId="0" fontId="4" fillId="3" borderId="0" xfId="0" quotePrefix="1" applyFont="1" applyFill="1" applyBorder="1" applyAlignment="1">
      <alignment horizontal="center"/>
    </xf>
    <xf numFmtId="1" fontId="12" fillId="3" borderId="5" xfId="0" applyNumberFormat="1" applyFont="1" applyFill="1" applyBorder="1" applyAlignment="1"/>
    <xf numFmtId="164" fontId="12" fillId="3" borderId="6" xfId="0" applyNumberFormat="1" applyFont="1" applyFill="1" applyBorder="1" applyAlignment="1"/>
    <xf numFmtId="164" fontId="1" fillId="3" borderId="6" xfId="0" applyNumberFormat="1" applyFont="1" applyFill="1" applyBorder="1" applyAlignment="1">
      <alignment horizontal="center"/>
    </xf>
    <xf numFmtId="164" fontId="1" fillId="3" borderId="0" xfId="0" applyNumberFormat="1" applyFont="1" applyFill="1" applyAlignment="1"/>
    <xf numFmtId="164" fontId="1" fillId="3" borderId="4" xfId="0" applyNumberFormat="1" applyFont="1" applyFill="1" applyBorder="1" applyAlignment="1">
      <alignment horizontal="center"/>
    </xf>
    <xf numFmtId="164" fontId="12" fillId="3" borderId="1" xfId="0" applyNumberFormat="1" applyFont="1" applyFill="1" applyBorder="1" applyAlignment="1"/>
    <xf numFmtId="164" fontId="1" fillId="3" borderId="9" xfId="0" applyNumberFormat="1" applyFont="1" applyFill="1" applyBorder="1" applyAlignment="1">
      <alignment horizontal="center"/>
    </xf>
    <xf numFmtId="0" fontId="6" fillId="3" borderId="0" xfId="0" applyFont="1" applyFill="1" applyBorder="1" applyAlignment="1">
      <alignment horizontal="center"/>
    </xf>
    <xf numFmtId="0" fontId="11" fillId="3" borderId="0" xfId="0" applyFont="1" applyFill="1"/>
    <xf numFmtId="0" fontId="11" fillId="3" borderId="4" xfId="0" applyFont="1" applyFill="1" applyBorder="1"/>
    <xf numFmtId="0" fontId="11" fillId="3" borderId="3" xfId="0" applyFont="1" applyFill="1" applyBorder="1" applyAlignment="1">
      <alignment horizontal="center"/>
    </xf>
    <xf numFmtId="2" fontId="11" fillId="3" borderId="4" xfId="0" applyNumberFormat="1" applyFont="1" applyFill="1" applyBorder="1" applyAlignment="1">
      <alignment horizontal="center"/>
    </xf>
    <xf numFmtId="0" fontId="15" fillId="3" borderId="10" xfId="0" applyFont="1" applyFill="1" applyBorder="1" applyAlignment="1"/>
    <xf numFmtId="2" fontId="15" fillId="3" borderId="9" xfId="0" applyNumberFormat="1" applyFont="1" applyFill="1" applyBorder="1" applyAlignment="1">
      <alignment horizontal="center"/>
    </xf>
    <xf numFmtId="0" fontId="4" fillId="2" borderId="10" xfId="1" applyFont="1" applyFill="1" applyBorder="1" applyAlignment="1">
      <alignment horizontal="center"/>
    </xf>
    <xf numFmtId="0" fontId="17" fillId="3" borderId="10" xfId="0" quotePrefix="1" applyFont="1" applyFill="1" applyBorder="1" applyAlignment="1">
      <alignment horizontal="center"/>
    </xf>
    <xf numFmtId="0" fontId="17" fillId="3" borderId="1" xfId="0" quotePrefix="1" applyFont="1" applyFill="1" applyBorder="1" applyAlignment="1">
      <alignment horizontal="center"/>
    </xf>
    <xf numFmtId="164" fontId="15" fillId="3" borderId="0" xfId="0" applyNumberFormat="1" applyFont="1" applyFill="1"/>
    <xf numFmtId="164" fontId="15" fillId="3" borderId="0" xfId="0" applyNumberFormat="1" applyFont="1" applyFill="1" applyAlignment="1">
      <alignment horizontal="center"/>
    </xf>
    <xf numFmtId="0" fontId="11" fillId="3" borderId="0" xfId="0" applyFont="1" applyFill="1" applyBorder="1"/>
    <xf numFmtId="0" fontId="11" fillId="3" borderId="0" xfId="0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W746"/>
  <sheetViews>
    <sheetView showGridLines="0" tabSelected="1" workbookViewId="0">
      <selection activeCell="V9" sqref="V9"/>
    </sheetView>
  </sheetViews>
  <sheetFormatPr baseColWidth="10" defaultRowHeight="12.75" x14ac:dyDescent="0.2"/>
  <cols>
    <col min="1" max="1" width="14.7109375" style="2" customWidth="1"/>
    <col min="2" max="2" width="10.140625" style="2" customWidth="1"/>
    <col min="3" max="3" width="7.85546875" style="2" hidden="1" customWidth="1"/>
    <col min="4" max="4" width="7.7109375" style="2" hidden="1" customWidth="1"/>
    <col min="5" max="5" width="8.7109375" style="2" hidden="1" customWidth="1"/>
    <col min="6" max="17" width="6.7109375" style="3" customWidth="1"/>
    <col min="18" max="18" width="13.140625" style="2" customWidth="1"/>
    <col min="19" max="19" width="21.5703125" style="2" customWidth="1"/>
    <col min="20" max="16384" width="11.42578125" style="2"/>
  </cols>
  <sheetData>
    <row r="2" spans="1:23" x14ac:dyDescent="0.2">
      <c r="A2" s="1" t="s">
        <v>0</v>
      </c>
      <c r="B2" s="1"/>
      <c r="T2" s="3"/>
    </row>
    <row r="3" spans="1:23" x14ac:dyDescent="0.2">
      <c r="A3" s="1" t="s">
        <v>1</v>
      </c>
      <c r="B3" s="1"/>
      <c r="S3" s="4"/>
      <c r="T3" s="5"/>
      <c r="U3" s="6"/>
      <c r="V3" s="6"/>
      <c r="W3" s="6"/>
    </row>
    <row r="4" spans="1:23" x14ac:dyDescent="0.2">
      <c r="A4" s="1" t="s">
        <v>2</v>
      </c>
      <c r="B4" s="1"/>
      <c r="S4" s="4"/>
      <c r="T4" s="5"/>
      <c r="U4" s="6"/>
      <c r="V4" s="6"/>
      <c r="W4" s="6"/>
    </row>
    <row r="5" spans="1:23" x14ac:dyDescent="0.2">
      <c r="A5" s="1" t="s">
        <v>3</v>
      </c>
      <c r="B5" s="1"/>
      <c r="C5" s="6"/>
      <c r="D5" s="6"/>
      <c r="E5" s="6"/>
      <c r="F5" s="7"/>
      <c r="G5" s="7"/>
      <c r="H5" s="7"/>
      <c r="I5" s="7"/>
      <c r="J5" s="7"/>
      <c r="K5" s="7"/>
      <c r="L5" s="7"/>
      <c r="M5" s="7"/>
      <c r="N5" s="7"/>
      <c r="S5" s="4"/>
      <c r="T5" s="5"/>
      <c r="U5" s="6"/>
      <c r="V5" s="6"/>
      <c r="W5" s="6"/>
    </row>
    <row r="6" spans="1:23" ht="13.5" thickBot="1" x14ac:dyDescent="0.25">
      <c r="A6" s="8"/>
      <c r="B6" s="8"/>
      <c r="C6" s="8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S6" s="6"/>
      <c r="T6" s="7"/>
      <c r="U6" s="6"/>
      <c r="V6" s="6"/>
      <c r="W6" s="6"/>
    </row>
    <row r="7" spans="1:23" ht="13.5" thickTop="1" x14ac:dyDescent="0.2">
      <c r="A7" s="6"/>
      <c r="B7" s="10"/>
      <c r="C7" s="11" t="s">
        <v>4</v>
      </c>
      <c r="D7" s="1" t="s">
        <v>5</v>
      </c>
      <c r="E7" s="12"/>
      <c r="F7" s="13" t="s">
        <v>6</v>
      </c>
      <c r="G7" s="5">
        <v>2011</v>
      </c>
      <c r="H7" s="14"/>
      <c r="I7" s="13" t="s">
        <v>6</v>
      </c>
      <c r="J7" s="5">
        <v>2012</v>
      </c>
      <c r="K7" s="14"/>
      <c r="L7" s="13" t="s">
        <v>6</v>
      </c>
      <c r="M7" s="5">
        <v>2013</v>
      </c>
      <c r="N7" s="14"/>
      <c r="O7" s="13"/>
      <c r="P7" s="5" t="s">
        <v>7</v>
      </c>
      <c r="Q7" s="5"/>
      <c r="S7" s="6"/>
      <c r="T7" s="15"/>
      <c r="U7" s="6"/>
      <c r="V7" s="6"/>
      <c r="W7" s="6"/>
    </row>
    <row r="8" spans="1:23" ht="13.5" thickBot="1" x14ac:dyDescent="0.25">
      <c r="A8" s="1" t="s">
        <v>8</v>
      </c>
      <c r="B8" s="16"/>
      <c r="C8" s="17"/>
      <c r="D8" s="18"/>
      <c r="E8" s="19"/>
      <c r="F8" s="20"/>
      <c r="G8" s="21"/>
      <c r="H8" s="22"/>
      <c r="I8" s="20"/>
      <c r="J8" s="21"/>
      <c r="K8" s="22"/>
      <c r="L8" s="20"/>
      <c r="M8" s="21"/>
      <c r="N8" s="22"/>
      <c r="O8" s="20"/>
      <c r="P8" s="21"/>
      <c r="Q8" s="21"/>
      <c r="S8" s="4"/>
      <c r="T8" s="15"/>
      <c r="U8" s="6"/>
      <c r="V8" s="6"/>
      <c r="W8" s="6"/>
    </row>
    <row r="9" spans="1:23" x14ac:dyDescent="0.2">
      <c r="A9" s="4" t="s">
        <v>9</v>
      </c>
      <c r="B9" s="16"/>
      <c r="C9" s="23" t="s">
        <v>10</v>
      </c>
      <c r="D9" s="24" t="s">
        <v>11</v>
      </c>
      <c r="E9" s="25" t="s">
        <v>12</v>
      </c>
      <c r="F9" s="13" t="s">
        <v>10</v>
      </c>
      <c r="G9" s="15" t="s">
        <v>11</v>
      </c>
      <c r="H9" s="14" t="s">
        <v>12</v>
      </c>
      <c r="I9" s="13" t="s">
        <v>10</v>
      </c>
      <c r="J9" s="15" t="s">
        <v>11</v>
      </c>
      <c r="K9" s="14" t="s">
        <v>12</v>
      </c>
      <c r="L9" s="13" t="s">
        <v>10</v>
      </c>
      <c r="M9" s="15" t="s">
        <v>11</v>
      </c>
      <c r="N9" s="14" t="s">
        <v>12</v>
      </c>
      <c r="O9" s="26" t="s">
        <v>10</v>
      </c>
      <c r="P9" s="27" t="s">
        <v>11</v>
      </c>
      <c r="Q9" s="28" t="s">
        <v>12</v>
      </c>
      <c r="S9" s="4"/>
      <c r="T9" s="5"/>
      <c r="U9" s="6"/>
      <c r="V9" s="6"/>
      <c r="W9" s="6"/>
    </row>
    <row r="10" spans="1:23" ht="13.5" thickBot="1" x14ac:dyDescent="0.25">
      <c r="A10" s="8"/>
      <c r="B10" s="29"/>
      <c r="C10" s="30"/>
      <c r="D10" s="30"/>
      <c r="E10" s="31"/>
      <c r="F10" s="32"/>
      <c r="G10" s="33"/>
      <c r="H10" s="34"/>
      <c r="I10" s="32"/>
      <c r="J10" s="33"/>
      <c r="K10" s="34"/>
      <c r="L10" s="32"/>
      <c r="M10" s="33"/>
      <c r="N10" s="34"/>
      <c r="O10" s="33"/>
      <c r="P10" s="33"/>
      <c r="Q10" s="35"/>
      <c r="S10" s="6"/>
      <c r="T10" s="15"/>
      <c r="U10" s="6"/>
      <c r="V10" s="6"/>
      <c r="W10" s="6"/>
    </row>
    <row r="11" spans="1:23" ht="13.5" thickTop="1" x14ac:dyDescent="0.2">
      <c r="B11" s="36"/>
      <c r="C11" s="11"/>
      <c r="D11" s="37"/>
      <c r="E11" s="16"/>
      <c r="F11" s="13"/>
      <c r="G11" s="15"/>
      <c r="H11" s="14"/>
      <c r="I11" s="13"/>
      <c r="J11" s="15"/>
      <c r="K11" s="14"/>
      <c r="L11" s="13"/>
      <c r="M11" s="15"/>
      <c r="N11" s="14"/>
      <c r="O11" s="15"/>
      <c r="P11" s="15"/>
      <c r="Q11" s="5"/>
      <c r="S11" s="6"/>
      <c r="T11" s="15"/>
      <c r="U11" s="6"/>
      <c r="V11" s="6"/>
      <c r="W11" s="6"/>
    </row>
    <row r="12" spans="1:23" x14ac:dyDescent="0.2">
      <c r="A12" s="38" t="s">
        <v>13</v>
      </c>
      <c r="B12" s="39"/>
      <c r="C12" s="40">
        <f>SUM(C14+C180+C326+C395+C460+C540+C620)</f>
        <v>71291</v>
      </c>
      <c r="D12" s="40">
        <f>SUM(D14+D180+D326+D395+D460+D540+D620)</f>
        <v>692</v>
      </c>
      <c r="E12" s="41">
        <f>(D12/C12)*1000</f>
        <v>9.7066950947524937</v>
      </c>
      <c r="F12" s="42">
        <f>SUM(F14+F180+F326+F395+F460+F540+F620)</f>
        <v>73459</v>
      </c>
      <c r="G12" s="42">
        <f>SUM(G14+G180+G326+G395+G460+G540+G620)</f>
        <v>666</v>
      </c>
      <c r="H12" s="43">
        <f>(G12/F12)*1000</f>
        <v>9.0662818715201681</v>
      </c>
      <c r="I12" s="42">
        <f>SUM(I14+I180+I326+I395+I460+I540+I620)</f>
        <v>73326</v>
      </c>
      <c r="J12" s="42">
        <f>SUM(J14+J180+J326+J395+J460+J540+J620)</f>
        <v>624</v>
      </c>
      <c r="K12" s="43">
        <f>(J12/I12)*1000</f>
        <v>8.5099419032812378</v>
      </c>
      <c r="L12" s="42">
        <f>SUM(L14+L180+L326+L395+L460+L540+L620)</f>
        <v>70550</v>
      </c>
      <c r="M12" s="42">
        <f>SUM(M14+M180+M326+M395+M460+M540+M620)</f>
        <v>612</v>
      </c>
      <c r="N12" s="43">
        <f>(M12/L12)*1000</f>
        <v>8.6746987951807224</v>
      </c>
      <c r="O12" s="44">
        <f>SUM(F12+I12+L12)</f>
        <v>217335</v>
      </c>
      <c r="P12" s="44">
        <f>SUM(G12+J12+M12)</f>
        <v>1902</v>
      </c>
      <c r="Q12" s="45">
        <f>(P12/O12)*1000</f>
        <v>8.7514666298571324</v>
      </c>
      <c r="S12" s="46"/>
      <c r="T12" s="47"/>
      <c r="U12" s="6"/>
      <c r="V12" s="6"/>
      <c r="W12" s="6"/>
    </row>
    <row r="13" spans="1:23" x14ac:dyDescent="0.2">
      <c r="B13" s="36"/>
      <c r="C13" s="48"/>
      <c r="D13" s="49"/>
      <c r="E13" s="50"/>
      <c r="F13" s="13"/>
      <c r="G13" s="5"/>
      <c r="H13" s="51"/>
      <c r="I13" s="13"/>
      <c r="J13" s="5"/>
      <c r="K13" s="51"/>
      <c r="L13" s="52"/>
      <c r="M13" s="53"/>
      <c r="N13" s="51"/>
      <c r="O13" s="54"/>
      <c r="P13" s="54"/>
      <c r="Q13" s="55"/>
      <c r="S13" s="6"/>
      <c r="T13" s="15"/>
      <c r="U13" s="6"/>
      <c r="V13" s="6"/>
      <c r="W13" s="6"/>
    </row>
    <row r="14" spans="1:23" x14ac:dyDescent="0.2">
      <c r="A14" s="1" t="s">
        <v>14</v>
      </c>
      <c r="B14" s="16"/>
      <c r="C14" s="56">
        <f>SUM(C16+C28+C32+C46+C56+C69+C77+C84+C92+C99+C105+C111+C117+C123+C135+C140+C146+C150+C155+C167)</f>
        <v>22982</v>
      </c>
      <c r="D14" s="56">
        <f>SUM(D16+D28+D32+D46+D56+D69+D77+D84+D92+D99+D105+D111+D117+D123+D135+D140+D146+D150+D155+D167)</f>
        <v>224</v>
      </c>
      <c r="E14" s="57">
        <f>(D14/C14)*1000</f>
        <v>9.7467583326081275</v>
      </c>
      <c r="F14" s="5">
        <f>SUM(F16+F28+F32+F46+F56+F69+F77+F84+F92+F99+F105+F111+F117+F123+F135+F140+F146+F150+F155+F167)</f>
        <v>22854</v>
      </c>
      <c r="G14" s="5">
        <f>SUM(G16+G28+G32+G46+G56+G69+G77+G84+G92+G99+G105+G111+G117+G123+G135+G140+G146+G150+G155+G167)</f>
        <v>217</v>
      </c>
      <c r="H14" s="51">
        <f>(G14/F14)*1000</f>
        <v>9.4950555701408952</v>
      </c>
      <c r="I14" s="5">
        <f>SUM(I16+I28+I32+I46+I56+I69+I77+I84+I92+I99+I105+I111+I117+I123+I135+I140+I146+I150+I155+I167)</f>
        <v>22619</v>
      </c>
      <c r="J14" s="5">
        <f>SUM(J16+J28+J32+J46+J56+J69+J77+J84+J92+J99+J105+J111+J117+J123+J135+J140+J146+J150+J155+J167)</f>
        <v>195</v>
      </c>
      <c r="K14" s="51">
        <f>(J14/I14)*1000</f>
        <v>8.6210707812016452</v>
      </c>
      <c r="L14" s="5">
        <f>SUM(L16+L28+L32+L46+L56+L69+L77+L84+L92+L99+L105+L111+L117+L123+L135+L140+L146+L150+L155+L167)</f>
        <v>21688</v>
      </c>
      <c r="M14" s="5">
        <f>SUM(M16+M28+M32+M46+M56+M69+M77+M84+M92+M99+M105+M111+M117+M123+M135+M140+M146+M150+M155+M167)</f>
        <v>223</v>
      </c>
      <c r="N14" s="51">
        <f>(M14/L14)*1000</f>
        <v>10.282183696053117</v>
      </c>
      <c r="O14" s="44">
        <f>SUM(F14+I14+L14)</f>
        <v>67161</v>
      </c>
      <c r="P14" s="44">
        <f>SUM(G14+J14+M14)</f>
        <v>635</v>
      </c>
      <c r="Q14" s="55">
        <f>(P14/O14)*1000</f>
        <v>9.4548919759979757</v>
      </c>
      <c r="S14" s="4"/>
      <c r="T14" s="15"/>
      <c r="U14" s="6"/>
      <c r="V14" s="6"/>
      <c r="W14" s="6"/>
    </row>
    <row r="15" spans="1:23" x14ac:dyDescent="0.2">
      <c r="A15" s="1"/>
      <c r="B15" s="36"/>
      <c r="C15" s="58"/>
      <c r="D15" s="59"/>
      <c r="E15" s="60"/>
      <c r="F15" s="61"/>
      <c r="G15" s="62"/>
      <c r="H15" s="63"/>
      <c r="I15" s="61"/>
      <c r="J15" s="62"/>
      <c r="K15" s="63"/>
      <c r="L15" s="64"/>
      <c r="M15" s="65"/>
      <c r="N15" s="63"/>
      <c r="O15" s="44"/>
      <c r="P15" s="44"/>
      <c r="Q15" s="66"/>
      <c r="S15" s="4"/>
      <c r="T15" s="67"/>
      <c r="U15" s="6"/>
      <c r="V15" s="6"/>
      <c r="W15" s="6"/>
    </row>
    <row r="16" spans="1:23" x14ac:dyDescent="0.2">
      <c r="A16" s="1" t="s">
        <v>15</v>
      </c>
      <c r="B16" s="36"/>
      <c r="C16" s="56">
        <f>SUM(C17:C27)</f>
        <v>5502</v>
      </c>
      <c r="D16" s="56">
        <f>SUM(D17:D27)</f>
        <v>51</v>
      </c>
      <c r="E16" s="57">
        <f>(D16/C16)*1000</f>
        <v>9.269356597600872</v>
      </c>
      <c r="F16" s="68">
        <f>SUM(F17:F27)</f>
        <v>5356</v>
      </c>
      <c r="G16" s="5">
        <f>SUM(G17:G27)</f>
        <v>50</v>
      </c>
      <c r="H16" s="69">
        <f t="shared" ref="H16:H59" si="0">(G16/F16)*1000</f>
        <v>9.3353248693054507</v>
      </c>
      <c r="I16" s="68">
        <f>SUM(I17:I27)</f>
        <v>5404</v>
      </c>
      <c r="J16" s="5">
        <f>SUM(J17:J27)</f>
        <v>47</v>
      </c>
      <c r="K16" s="69">
        <f t="shared" ref="K16:K59" si="1">(J16/I16)*1000</f>
        <v>8.6972612879348628</v>
      </c>
      <c r="L16" s="52">
        <f>SUM(L17:L27)</f>
        <v>5545</v>
      </c>
      <c r="M16" s="52">
        <f>SUM(M17:M27)</f>
        <v>65</v>
      </c>
      <c r="N16" s="51">
        <f t="shared" ref="N16:N59" si="2">(M16/L16)*1000</f>
        <v>11.722272317403066</v>
      </c>
      <c r="O16" s="44">
        <f>SUM(F16+I16+L16)</f>
        <v>16305</v>
      </c>
      <c r="P16" s="44">
        <f>SUM(G16+J16+M16)</f>
        <v>162</v>
      </c>
      <c r="Q16" s="55">
        <f>(P16/O16)*1000</f>
        <v>9.9356025758969633</v>
      </c>
      <c r="S16" s="4"/>
      <c r="T16" s="5"/>
      <c r="U16" s="6"/>
      <c r="V16" s="6"/>
      <c r="W16" s="6"/>
    </row>
    <row r="17" spans="1:23" x14ac:dyDescent="0.2">
      <c r="A17" s="2" t="s">
        <v>16</v>
      </c>
      <c r="B17" s="36"/>
      <c r="C17" s="70">
        <v>178</v>
      </c>
      <c r="D17" s="71">
        <v>1</v>
      </c>
      <c r="E17" s="60">
        <f>(D17/C17)*1000</f>
        <v>5.6179775280898872</v>
      </c>
      <c r="F17" s="72">
        <v>134</v>
      </c>
      <c r="G17" s="3">
        <v>2</v>
      </c>
      <c r="H17" s="73">
        <f t="shared" si="0"/>
        <v>14.925373134328359</v>
      </c>
      <c r="I17" s="72">
        <v>189</v>
      </c>
      <c r="J17" s="3">
        <v>1</v>
      </c>
      <c r="K17" s="73">
        <f t="shared" si="1"/>
        <v>5.2910052910052912</v>
      </c>
      <c r="L17" s="74">
        <v>479</v>
      </c>
      <c r="M17" s="75">
        <v>5</v>
      </c>
      <c r="N17" s="76">
        <f t="shared" si="2"/>
        <v>10.438413361169102</v>
      </c>
      <c r="O17" s="77">
        <f t="shared" ref="O17:O59" si="3">SUM(F17+I17+L17)</f>
        <v>802</v>
      </c>
      <c r="P17" s="77">
        <f t="shared" ref="P17:P59" si="4">SUM(G17+J17+M17)</f>
        <v>8</v>
      </c>
      <c r="Q17" s="66">
        <f>(P17/O17)*1000</f>
        <v>9.9750623441396513</v>
      </c>
      <c r="S17" s="6"/>
      <c r="T17" s="7"/>
      <c r="U17" s="6"/>
      <c r="V17" s="6"/>
      <c r="W17" s="6"/>
    </row>
    <row r="18" spans="1:23" x14ac:dyDescent="0.2">
      <c r="A18" s="2" t="s">
        <v>17</v>
      </c>
      <c r="B18" s="36"/>
      <c r="C18" s="70">
        <v>244</v>
      </c>
      <c r="D18" s="71">
        <v>2</v>
      </c>
      <c r="E18" s="60">
        <f t="shared" ref="E18:E59" si="5">(D18/C18)*1000</f>
        <v>8.1967213114754109</v>
      </c>
      <c r="F18" s="72">
        <v>247</v>
      </c>
      <c r="G18" s="3">
        <v>0</v>
      </c>
      <c r="H18" s="73">
        <f t="shared" si="0"/>
        <v>0</v>
      </c>
      <c r="I18" s="72">
        <v>247</v>
      </c>
      <c r="J18" s="3">
        <v>2</v>
      </c>
      <c r="K18" s="73">
        <f t="shared" si="1"/>
        <v>8.097165991902834</v>
      </c>
      <c r="L18" s="74">
        <v>242</v>
      </c>
      <c r="M18" s="74">
        <v>2</v>
      </c>
      <c r="N18" s="76">
        <f t="shared" si="2"/>
        <v>8.2644628099173563</v>
      </c>
      <c r="O18" s="77">
        <f t="shared" si="3"/>
        <v>736</v>
      </c>
      <c r="P18" s="77">
        <f t="shared" si="4"/>
        <v>4</v>
      </c>
      <c r="Q18" s="66">
        <f t="shared" ref="Q18:Q28" si="6">(P18/O18)*1000</f>
        <v>5.4347826086956523</v>
      </c>
      <c r="S18" s="6"/>
      <c r="T18" s="7"/>
      <c r="U18" s="6"/>
      <c r="V18" s="6"/>
      <c r="W18" s="6"/>
    </row>
    <row r="19" spans="1:23" x14ac:dyDescent="0.2">
      <c r="A19" s="2" t="s">
        <v>18</v>
      </c>
      <c r="B19" s="36"/>
      <c r="C19" s="70">
        <v>457</v>
      </c>
      <c r="D19" s="71">
        <v>7</v>
      </c>
      <c r="E19" s="60">
        <f t="shared" si="5"/>
        <v>15.317286652078774</v>
      </c>
      <c r="F19" s="72">
        <v>528</v>
      </c>
      <c r="G19" s="3">
        <v>12</v>
      </c>
      <c r="H19" s="73">
        <f t="shared" si="0"/>
        <v>22.727272727272727</v>
      </c>
      <c r="I19" s="72">
        <v>537</v>
      </c>
      <c r="J19" s="3">
        <v>9</v>
      </c>
      <c r="K19" s="73">
        <f t="shared" si="1"/>
        <v>16.759776536312849</v>
      </c>
      <c r="L19" s="74">
        <v>512</v>
      </c>
      <c r="M19" s="74">
        <v>7</v>
      </c>
      <c r="N19" s="76">
        <f t="shared" si="2"/>
        <v>13.671875</v>
      </c>
      <c r="O19" s="77">
        <f t="shared" si="3"/>
        <v>1577</v>
      </c>
      <c r="P19" s="77">
        <f t="shared" si="4"/>
        <v>28</v>
      </c>
      <c r="Q19" s="66">
        <f t="shared" si="6"/>
        <v>17.755231452124285</v>
      </c>
      <c r="S19" s="6"/>
      <c r="T19" s="7"/>
      <c r="U19" s="6"/>
      <c r="V19" s="6"/>
      <c r="W19" s="6"/>
    </row>
    <row r="20" spans="1:23" x14ac:dyDescent="0.2">
      <c r="A20" s="2" t="s">
        <v>19</v>
      </c>
      <c r="B20" s="36"/>
      <c r="C20" s="70">
        <v>307</v>
      </c>
      <c r="D20" s="71">
        <v>2</v>
      </c>
      <c r="E20" s="60">
        <f t="shared" si="5"/>
        <v>6.5146579804560263</v>
      </c>
      <c r="F20" s="72">
        <v>291</v>
      </c>
      <c r="G20" s="3">
        <v>0</v>
      </c>
      <c r="H20" s="73">
        <f t="shared" si="0"/>
        <v>0</v>
      </c>
      <c r="I20" s="72">
        <v>265</v>
      </c>
      <c r="J20" s="3">
        <v>5</v>
      </c>
      <c r="K20" s="73">
        <f t="shared" si="1"/>
        <v>18.867924528301884</v>
      </c>
      <c r="L20" s="74">
        <v>268</v>
      </c>
      <c r="M20" s="74">
        <v>8</v>
      </c>
      <c r="N20" s="76">
        <f t="shared" si="2"/>
        <v>29.850746268656717</v>
      </c>
      <c r="O20" s="77">
        <f t="shared" si="3"/>
        <v>824</v>
      </c>
      <c r="P20" s="77">
        <f t="shared" si="4"/>
        <v>13</v>
      </c>
      <c r="Q20" s="66">
        <f t="shared" si="6"/>
        <v>15.776699029126213</v>
      </c>
      <c r="S20" s="6"/>
      <c r="T20" s="7"/>
      <c r="U20" s="6"/>
      <c r="V20" s="6"/>
      <c r="W20" s="6"/>
    </row>
    <row r="21" spans="1:23" x14ac:dyDescent="0.2">
      <c r="A21" s="2" t="s">
        <v>20</v>
      </c>
      <c r="B21" s="36"/>
      <c r="C21" s="70">
        <v>240</v>
      </c>
      <c r="D21" s="71">
        <v>4</v>
      </c>
      <c r="E21" s="60">
        <f t="shared" si="5"/>
        <v>16.666666666666668</v>
      </c>
      <c r="F21" s="72">
        <v>251</v>
      </c>
      <c r="G21" s="3">
        <v>3</v>
      </c>
      <c r="H21" s="73">
        <f t="shared" si="0"/>
        <v>11.952191235059761</v>
      </c>
      <c r="I21" s="72">
        <v>256</v>
      </c>
      <c r="J21" s="3">
        <v>2</v>
      </c>
      <c r="K21" s="73">
        <f t="shared" si="1"/>
        <v>7.8125</v>
      </c>
      <c r="L21" s="74">
        <v>228</v>
      </c>
      <c r="M21" s="74">
        <v>1</v>
      </c>
      <c r="N21" s="76">
        <f t="shared" si="2"/>
        <v>4.3859649122807012</v>
      </c>
      <c r="O21" s="77">
        <f t="shared" si="3"/>
        <v>735</v>
      </c>
      <c r="P21" s="77">
        <f t="shared" si="4"/>
        <v>6</v>
      </c>
      <c r="Q21" s="66">
        <f t="shared" si="6"/>
        <v>8.1632653061224492</v>
      </c>
      <c r="S21" s="6"/>
      <c r="T21" s="7"/>
      <c r="U21" s="6"/>
      <c r="V21" s="6"/>
      <c r="W21" s="6"/>
    </row>
    <row r="22" spans="1:23" x14ac:dyDescent="0.2">
      <c r="A22" s="2" t="s">
        <v>21</v>
      </c>
      <c r="B22" s="36"/>
      <c r="C22" s="70">
        <v>258</v>
      </c>
      <c r="D22" s="71">
        <v>3</v>
      </c>
      <c r="E22" s="60">
        <f t="shared" si="5"/>
        <v>11.627906976744185</v>
      </c>
      <c r="F22" s="72">
        <v>284</v>
      </c>
      <c r="G22" s="3">
        <v>7</v>
      </c>
      <c r="H22" s="73">
        <f t="shared" si="0"/>
        <v>24.64788732394366</v>
      </c>
      <c r="I22" s="72">
        <v>258</v>
      </c>
      <c r="J22" s="3">
        <v>2</v>
      </c>
      <c r="K22" s="73">
        <f t="shared" si="1"/>
        <v>7.7519379844961236</v>
      </c>
      <c r="L22" s="74">
        <v>237</v>
      </c>
      <c r="M22" s="74">
        <v>2</v>
      </c>
      <c r="N22" s="76">
        <f t="shared" si="2"/>
        <v>8.4388185654008439</v>
      </c>
      <c r="O22" s="77">
        <f t="shared" si="3"/>
        <v>779</v>
      </c>
      <c r="P22" s="77">
        <f t="shared" si="4"/>
        <v>11</v>
      </c>
      <c r="Q22" s="66">
        <f t="shared" si="6"/>
        <v>14.120667522464698</v>
      </c>
      <c r="S22" s="6"/>
      <c r="T22" s="7"/>
      <c r="U22" s="6"/>
      <c r="V22" s="6"/>
      <c r="W22" s="6"/>
    </row>
    <row r="23" spans="1:23" x14ac:dyDescent="0.2">
      <c r="A23" s="2" t="s">
        <v>22</v>
      </c>
      <c r="B23" s="36"/>
      <c r="C23" s="70">
        <v>746</v>
      </c>
      <c r="D23" s="71">
        <v>8</v>
      </c>
      <c r="E23" s="60">
        <f t="shared" si="5"/>
        <v>10.723860589812332</v>
      </c>
      <c r="F23" s="72">
        <v>796</v>
      </c>
      <c r="G23" s="3">
        <v>10</v>
      </c>
      <c r="H23" s="73">
        <f t="shared" si="0"/>
        <v>12.562814070351759</v>
      </c>
      <c r="I23" s="72">
        <v>822</v>
      </c>
      <c r="J23" s="3">
        <v>8</v>
      </c>
      <c r="K23" s="73">
        <f t="shared" si="1"/>
        <v>9.7323600973236015</v>
      </c>
      <c r="L23" s="74">
        <v>832</v>
      </c>
      <c r="M23" s="74">
        <v>6</v>
      </c>
      <c r="N23" s="76">
        <f t="shared" si="2"/>
        <v>7.2115384615384617</v>
      </c>
      <c r="O23" s="77">
        <f t="shared" si="3"/>
        <v>2450</v>
      </c>
      <c r="P23" s="77">
        <f t="shared" si="4"/>
        <v>24</v>
      </c>
      <c r="Q23" s="66">
        <f t="shared" si="6"/>
        <v>9.795918367346939</v>
      </c>
      <c r="S23" s="6"/>
      <c r="T23" s="7"/>
      <c r="U23" s="6"/>
      <c r="V23" s="6"/>
      <c r="W23" s="6"/>
    </row>
    <row r="24" spans="1:23" x14ac:dyDescent="0.2">
      <c r="A24" s="2" t="s">
        <v>23</v>
      </c>
      <c r="B24" s="36"/>
      <c r="C24" s="70">
        <v>126</v>
      </c>
      <c r="D24" s="71">
        <v>0</v>
      </c>
      <c r="E24" s="60">
        <f t="shared" si="5"/>
        <v>0</v>
      </c>
      <c r="F24" s="72">
        <v>117</v>
      </c>
      <c r="G24" s="3">
        <v>0</v>
      </c>
      <c r="H24" s="73">
        <f t="shared" si="0"/>
        <v>0</v>
      </c>
      <c r="I24" s="72">
        <v>113</v>
      </c>
      <c r="J24" s="3">
        <v>0</v>
      </c>
      <c r="K24" s="73">
        <f t="shared" si="1"/>
        <v>0</v>
      </c>
      <c r="L24" s="74">
        <v>110</v>
      </c>
      <c r="M24" s="74">
        <v>2</v>
      </c>
      <c r="N24" s="76">
        <f t="shared" si="2"/>
        <v>18.18181818181818</v>
      </c>
      <c r="O24" s="77">
        <f t="shared" si="3"/>
        <v>340</v>
      </c>
      <c r="P24" s="77">
        <f t="shared" si="4"/>
        <v>2</v>
      </c>
      <c r="Q24" s="66">
        <f t="shared" si="6"/>
        <v>5.8823529411764701</v>
      </c>
      <c r="S24" s="6"/>
      <c r="T24" s="7"/>
      <c r="U24" s="6"/>
      <c r="V24" s="6"/>
      <c r="W24" s="6"/>
    </row>
    <row r="25" spans="1:23" x14ac:dyDescent="0.2">
      <c r="A25" s="2" t="s">
        <v>24</v>
      </c>
      <c r="B25" s="36"/>
      <c r="C25" s="70">
        <v>1408</v>
      </c>
      <c r="D25" s="71">
        <v>13</v>
      </c>
      <c r="E25" s="60">
        <f t="shared" si="5"/>
        <v>9.2329545454545467</v>
      </c>
      <c r="F25" s="72">
        <v>1301</v>
      </c>
      <c r="G25" s="3">
        <v>7</v>
      </c>
      <c r="H25" s="73">
        <f t="shared" si="0"/>
        <v>5.3804765564950037</v>
      </c>
      <c r="I25" s="72">
        <v>1290</v>
      </c>
      <c r="J25" s="3">
        <v>11</v>
      </c>
      <c r="K25" s="73">
        <f t="shared" si="1"/>
        <v>8.5271317829457356</v>
      </c>
      <c r="L25" s="74">
        <v>1299</v>
      </c>
      <c r="M25" s="74">
        <v>13</v>
      </c>
      <c r="N25" s="76">
        <f t="shared" si="2"/>
        <v>10.007698229407238</v>
      </c>
      <c r="O25" s="77">
        <f t="shared" si="3"/>
        <v>3890</v>
      </c>
      <c r="P25" s="77">
        <f t="shared" si="4"/>
        <v>31</v>
      </c>
      <c r="Q25" s="66">
        <f t="shared" si="6"/>
        <v>7.9691516709511561</v>
      </c>
      <c r="S25" s="6"/>
      <c r="T25" s="7"/>
      <c r="U25" s="6"/>
      <c r="V25" s="6"/>
      <c r="W25" s="6"/>
    </row>
    <row r="26" spans="1:23" x14ac:dyDescent="0.2">
      <c r="A26" s="2" t="s">
        <v>25</v>
      </c>
      <c r="B26" s="36"/>
      <c r="C26" s="70">
        <v>868</v>
      </c>
      <c r="D26" s="71">
        <v>7</v>
      </c>
      <c r="E26" s="60">
        <f t="shared" si="5"/>
        <v>8.064516129032258</v>
      </c>
      <c r="F26" s="72">
        <v>784</v>
      </c>
      <c r="G26" s="3">
        <v>5</v>
      </c>
      <c r="H26" s="73">
        <f t="shared" si="0"/>
        <v>6.3775510204081636</v>
      </c>
      <c r="I26" s="72">
        <v>813</v>
      </c>
      <c r="J26" s="3">
        <v>6</v>
      </c>
      <c r="K26" s="73">
        <f t="shared" si="1"/>
        <v>7.3800738007380069</v>
      </c>
      <c r="L26" s="74">
        <v>747</v>
      </c>
      <c r="M26" s="75">
        <v>8</v>
      </c>
      <c r="N26" s="76">
        <f t="shared" si="2"/>
        <v>10.7095046854083</v>
      </c>
      <c r="O26" s="77">
        <f t="shared" si="3"/>
        <v>2344</v>
      </c>
      <c r="P26" s="77">
        <f t="shared" si="4"/>
        <v>19</v>
      </c>
      <c r="Q26" s="66">
        <f t="shared" si="6"/>
        <v>8.1058020477815695</v>
      </c>
      <c r="S26" s="6"/>
      <c r="T26" s="7"/>
      <c r="U26" s="6"/>
      <c r="V26" s="6"/>
      <c r="W26" s="6"/>
    </row>
    <row r="27" spans="1:23" x14ac:dyDescent="0.2">
      <c r="A27" s="2" t="s">
        <v>26</v>
      </c>
      <c r="B27" s="36"/>
      <c r="C27" s="70">
        <v>670</v>
      </c>
      <c r="D27" s="71">
        <v>4</v>
      </c>
      <c r="E27" s="60">
        <f t="shared" si="5"/>
        <v>5.9701492537313436</v>
      </c>
      <c r="F27" s="72">
        <v>623</v>
      </c>
      <c r="G27" s="3">
        <v>4</v>
      </c>
      <c r="H27" s="73">
        <f t="shared" si="0"/>
        <v>6.4205457463884432</v>
      </c>
      <c r="I27" s="72">
        <v>614</v>
      </c>
      <c r="J27" s="3">
        <v>1</v>
      </c>
      <c r="K27" s="73">
        <f t="shared" si="1"/>
        <v>1.6286644951140066</v>
      </c>
      <c r="L27" s="74">
        <v>591</v>
      </c>
      <c r="M27" s="75">
        <v>11</v>
      </c>
      <c r="N27" s="76">
        <f t="shared" si="2"/>
        <v>18.612521150592215</v>
      </c>
      <c r="O27" s="77">
        <f t="shared" si="3"/>
        <v>1828</v>
      </c>
      <c r="P27" s="77">
        <f t="shared" si="4"/>
        <v>16</v>
      </c>
      <c r="Q27" s="66">
        <f t="shared" si="6"/>
        <v>8.7527352297592991</v>
      </c>
      <c r="S27" s="6"/>
      <c r="T27" s="7"/>
      <c r="U27" s="6"/>
      <c r="V27" s="6"/>
      <c r="W27" s="6"/>
    </row>
    <row r="28" spans="1:23" x14ac:dyDescent="0.2">
      <c r="A28" s="1" t="s">
        <v>27</v>
      </c>
      <c r="B28" s="16"/>
      <c r="C28" s="56">
        <f>SUM(C29:C31)</f>
        <v>1041</v>
      </c>
      <c r="D28" s="56">
        <f>SUM(D29:D31)</f>
        <v>9</v>
      </c>
      <c r="E28" s="57">
        <f t="shared" si="5"/>
        <v>8.6455331412103753</v>
      </c>
      <c r="F28" s="68">
        <f>SUM(F29:F31)</f>
        <v>980</v>
      </c>
      <c r="G28" s="5">
        <f>SUM(G29:G31)</f>
        <v>5</v>
      </c>
      <c r="H28" s="69">
        <f t="shared" si="0"/>
        <v>5.1020408163265305</v>
      </c>
      <c r="I28" s="68">
        <f>SUM(I29:I31)</f>
        <v>882</v>
      </c>
      <c r="J28" s="5">
        <f>SUM(J29:J31)</f>
        <v>10</v>
      </c>
      <c r="K28" s="78">
        <f t="shared" si="1"/>
        <v>11.337868480725623</v>
      </c>
      <c r="L28" s="79">
        <f>SUM(L29:L31)</f>
        <v>941</v>
      </c>
      <c r="M28" s="52">
        <f>SUM(M29:M31)</f>
        <v>12</v>
      </c>
      <c r="N28" s="51">
        <f t="shared" si="2"/>
        <v>12.752391073326248</v>
      </c>
      <c r="O28" s="80">
        <f t="shared" si="3"/>
        <v>2803</v>
      </c>
      <c r="P28" s="44">
        <f t="shared" si="4"/>
        <v>27</v>
      </c>
      <c r="Q28" s="55">
        <f t="shared" si="6"/>
        <v>9.6325365679628963</v>
      </c>
      <c r="S28" s="4"/>
      <c r="T28" s="5"/>
      <c r="U28" s="6"/>
      <c r="V28" s="6"/>
      <c r="W28" s="6"/>
    </row>
    <row r="29" spans="1:23" x14ac:dyDescent="0.2">
      <c r="A29" s="2" t="s">
        <v>28</v>
      </c>
      <c r="B29" s="36"/>
      <c r="C29" s="70">
        <v>344</v>
      </c>
      <c r="D29" s="71">
        <v>4</v>
      </c>
      <c r="E29" s="60">
        <f t="shared" si="5"/>
        <v>11.627906976744185</v>
      </c>
      <c r="F29" s="72">
        <v>407</v>
      </c>
      <c r="G29" s="3">
        <v>2</v>
      </c>
      <c r="H29" s="73">
        <f t="shared" si="0"/>
        <v>4.9140049140049138</v>
      </c>
      <c r="I29" s="72">
        <v>402</v>
      </c>
      <c r="J29" s="3">
        <v>6</v>
      </c>
      <c r="K29" s="73">
        <f t="shared" si="1"/>
        <v>14.925373134328359</v>
      </c>
      <c r="L29" s="75">
        <v>336</v>
      </c>
      <c r="M29" s="75">
        <v>1</v>
      </c>
      <c r="N29" s="76">
        <f t="shared" si="2"/>
        <v>2.9761904761904758</v>
      </c>
      <c r="O29" s="77">
        <f t="shared" si="3"/>
        <v>1145</v>
      </c>
      <c r="P29" s="77">
        <f t="shared" si="4"/>
        <v>9</v>
      </c>
      <c r="Q29" s="66">
        <f>(P29/O29)*1000</f>
        <v>7.860262008733625</v>
      </c>
      <c r="S29" s="6"/>
      <c r="T29" s="7"/>
      <c r="U29" s="6"/>
      <c r="V29" s="6"/>
      <c r="W29" s="6"/>
    </row>
    <row r="30" spans="1:23" x14ac:dyDescent="0.2">
      <c r="A30" s="2" t="s">
        <v>29</v>
      </c>
      <c r="B30" s="36"/>
      <c r="C30" s="70">
        <v>266</v>
      </c>
      <c r="D30" s="71">
        <v>1</v>
      </c>
      <c r="E30" s="60">
        <f t="shared" si="5"/>
        <v>3.7593984962406015</v>
      </c>
      <c r="F30" s="72">
        <v>247</v>
      </c>
      <c r="G30" s="3">
        <v>2</v>
      </c>
      <c r="H30" s="73">
        <f t="shared" si="0"/>
        <v>8.097165991902834</v>
      </c>
      <c r="I30" s="72">
        <v>222</v>
      </c>
      <c r="J30" s="3">
        <v>2</v>
      </c>
      <c r="K30" s="73">
        <f t="shared" si="1"/>
        <v>9.0090090090090094</v>
      </c>
      <c r="L30" s="75">
        <v>284</v>
      </c>
      <c r="M30" s="75">
        <v>7</v>
      </c>
      <c r="N30" s="76">
        <f t="shared" si="2"/>
        <v>24.64788732394366</v>
      </c>
      <c r="O30" s="77">
        <f t="shared" si="3"/>
        <v>753</v>
      </c>
      <c r="P30" s="77">
        <f t="shared" si="4"/>
        <v>11</v>
      </c>
      <c r="Q30" s="66">
        <f>(P30/O30)*1000</f>
        <v>14.608233731739707</v>
      </c>
      <c r="S30" s="6"/>
      <c r="T30" s="7"/>
      <c r="U30" s="6"/>
      <c r="V30" s="6"/>
      <c r="W30" s="6"/>
    </row>
    <row r="31" spans="1:23" x14ac:dyDescent="0.2">
      <c r="A31" s="2" t="s">
        <v>30</v>
      </c>
      <c r="B31" s="36"/>
      <c r="C31" s="70">
        <v>431</v>
      </c>
      <c r="D31" s="71">
        <v>4</v>
      </c>
      <c r="E31" s="60">
        <f t="shared" si="5"/>
        <v>9.2807424593967518</v>
      </c>
      <c r="F31" s="72">
        <v>326</v>
      </c>
      <c r="G31" s="3">
        <v>1</v>
      </c>
      <c r="H31" s="73">
        <f t="shared" si="0"/>
        <v>3.0674846625766872</v>
      </c>
      <c r="I31" s="72">
        <v>258</v>
      </c>
      <c r="J31" s="3">
        <v>2</v>
      </c>
      <c r="K31" s="73">
        <f t="shared" si="1"/>
        <v>7.7519379844961236</v>
      </c>
      <c r="L31" s="75">
        <v>321</v>
      </c>
      <c r="M31" s="75">
        <v>4</v>
      </c>
      <c r="N31" s="76">
        <f t="shared" si="2"/>
        <v>12.461059190031152</v>
      </c>
      <c r="O31" s="77">
        <f t="shared" si="3"/>
        <v>905</v>
      </c>
      <c r="P31" s="77">
        <f t="shared" si="4"/>
        <v>7</v>
      </c>
      <c r="Q31" s="66">
        <f>(P31/O31)*1000</f>
        <v>7.7348066298342548</v>
      </c>
      <c r="S31" s="6"/>
      <c r="T31" s="7"/>
      <c r="U31" s="6"/>
      <c r="V31" s="6"/>
      <c r="W31" s="6"/>
    </row>
    <row r="32" spans="1:23" x14ac:dyDescent="0.2">
      <c r="A32" s="1" t="s">
        <v>31</v>
      </c>
      <c r="B32" s="16"/>
      <c r="C32" s="56">
        <f>SUM(C33:C45)</f>
        <v>3375</v>
      </c>
      <c r="D32" s="56">
        <f>SUM(D33:D45)</f>
        <v>29</v>
      </c>
      <c r="E32" s="57">
        <f t="shared" si="5"/>
        <v>8.5925925925925934</v>
      </c>
      <c r="F32" s="68">
        <f>SUM(F33:F45)</f>
        <v>3407</v>
      </c>
      <c r="G32" s="5">
        <f>SUM(G33:G45)</f>
        <v>35</v>
      </c>
      <c r="H32" s="69">
        <f t="shared" si="0"/>
        <v>10.27296742001761</v>
      </c>
      <c r="I32" s="68">
        <f>SUM(I33:I45)</f>
        <v>3320</v>
      </c>
      <c r="J32" s="5">
        <f>SUM(J33:J45)</f>
        <v>24</v>
      </c>
      <c r="K32" s="69">
        <f t="shared" si="1"/>
        <v>7.2289156626506026</v>
      </c>
      <c r="L32" s="52">
        <f>SUM(L33:L45)</f>
        <v>3207</v>
      </c>
      <c r="M32" s="52">
        <f>SUM(M33:M45)</f>
        <v>37</v>
      </c>
      <c r="N32" s="51">
        <f t="shared" si="2"/>
        <v>11.537262238852509</v>
      </c>
      <c r="O32" s="44">
        <f t="shared" si="3"/>
        <v>9934</v>
      </c>
      <c r="P32" s="44">
        <f t="shared" si="4"/>
        <v>96</v>
      </c>
      <c r="Q32" s="55">
        <f t="shared" ref="Q32:Q55" si="7">(P32/O32)*1000</f>
        <v>9.6637809542983693</v>
      </c>
      <c r="S32" s="4"/>
      <c r="T32" s="5"/>
      <c r="U32" s="6"/>
      <c r="V32" s="6"/>
      <c r="W32" s="6"/>
    </row>
    <row r="33" spans="1:23" x14ac:dyDescent="0.2">
      <c r="A33" s="2" t="s">
        <v>32</v>
      </c>
      <c r="B33" s="36"/>
      <c r="C33" s="70">
        <v>713</v>
      </c>
      <c r="D33" s="71">
        <v>10</v>
      </c>
      <c r="E33" s="60">
        <f t="shared" si="5"/>
        <v>14.025245441795231</v>
      </c>
      <c r="F33" s="72">
        <v>665</v>
      </c>
      <c r="G33" s="3">
        <v>7</v>
      </c>
      <c r="H33" s="73">
        <f t="shared" si="0"/>
        <v>10.526315789473683</v>
      </c>
      <c r="I33" s="72">
        <v>633</v>
      </c>
      <c r="J33" s="3">
        <v>3</v>
      </c>
      <c r="K33" s="73">
        <f t="shared" si="1"/>
        <v>4.7393364928909953</v>
      </c>
      <c r="L33" s="75">
        <v>604</v>
      </c>
      <c r="M33" s="75">
        <v>10</v>
      </c>
      <c r="N33" s="76">
        <f t="shared" si="2"/>
        <v>16.556291390728479</v>
      </c>
      <c r="O33" s="77">
        <f t="shared" si="3"/>
        <v>1902</v>
      </c>
      <c r="P33" s="77">
        <f t="shared" si="4"/>
        <v>20</v>
      </c>
      <c r="Q33" s="66">
        <f t="shared" si="7"/>
        <v>10.515247108307046</v>
      </c>
      <c r="S33" s="6"/>
      <c r="T33" s="7"/>
      <c r="U33" s="6"/>
      <c r="V33" s="6"/>
      <c r="W33" s="6"/>
    </row>
    <row r="34" spans="1:23" x14ac:dyDescent="0.2">
      <c r="A34" s="2" t="s">
        <v>33</v>
      </c>
      <c r="B34" s="36"/>
      <c r="C34" s="70">
        <v>543</v>
      </c>
      <c r="D34" s="71">
        <v>5</v>
      </c>
      <c r="E34" s="60">
        <f t="shared" si="5"/>
        <v>9.2081031307550649</v>
      </c>
      <c r="F34" s="72">
        <v>613</v>
      </c>
      <c r="G34" s="3">
        <v>7</v>
      </c>
      <c r="H34" s="73">
        <f t="shared" si="0"/>
        <v>11.419249592169658</v>
      </c>
      <c r="I34" s="72">
        <v>512</v>
      </c>
      <c r="J34" s="3">
        <v>5</v>
      </c>
      <c r="K34" s="73">
        <f t="shared" si="1"/>
        <v>9.765625</v>
      </c>
      <c r="L34" s="75">
        <v>503</v>
      </c>
      <c r="M34" s="75">
        <v>2</v>
      </c>
      <c r="N34" s="76">
        <f t="shared" si="2"/>
        <v>3.9761431411530812</v>
      </c>
      <c r="O34" s="77">
        <f t="shared" si="3"/>
        <v>1628</v>
      </c>
      <c r="P34" s="77">
        <f t="shared" si="4"/>
        <v>14</v>
      </c>
      <c r="Q34" s="66">
        <f t="shared" si="7"/>
        <v>8.5995085995085994</v>
      </c>
      <c r="S34" s="6"/>
      <c r="T34" s="7"/>
      <c r="U34" s="6"/>
      <c r="V34" s="6"/>
      <c r="W34" s="6"/>
    </row>
    <row r="35" spans="1:23" x14ac:dyDescent="0.2">
      <c r="A35" s="2" t="s">
        <v>34</v>
      </c>
      <c r="B35" s="16"/>
      <c r="C35" s="81">
        <v>309</v>
      </c>
      <c r="D35" s="81">
        <v>4</v>
      </c>
      <c r="E35" s="60">
        <f t="shared" si="5"/>
        <v>12.944983818770227</v>
      </c>
      <c r="F35" s="82">
        <v>317</v>
      </c>
      <c r="G35" s="83">
        <v>2</v>
      </c>
      <c r="H35" s="84">
        <f t="shared" si="0"/>
        <v>6.309148264984227</v>
      </c>
      <c r="I35" s="82">
        <v>357</v>
      </c>
      <c r="J35" s="83">
        <v>2</v>
      </c>
      <c r="K35" s="84">
        <f t="shared" si="1"/>
        <v>5.6022408963585431</v>
      </c>
      <c r="L35" s="75">
        <v>320</v>
      </c>
      <c r="M35" s="75">
        <v>2</v>
      </c>
      <c r="N35" s="76">
        <f t="shared" si="2"/>
        <v>6.25</v>
      </c>
      <c r="O35" s="77">
        <f t="shared" si="3"/>
        <v>994</v>
      </c>
      <c r="P35" s="77">
        <f t="shared" si="4"/>
        <v>6</v>
      </c>
      <c r="Q35" s="66">
        <f t="shared" si="7"/>
        <v>6.0362173038229372</v>
      </c>
      <c r="S35" s="6"/>
      <c r="T35" s="83"/>
      <c r="U35" s="6"/>
      <c r="V35" s="6"/>
      <c r="W35" s="6"/>
    </row>
    <row r="36" spans="1:23" x14ac:dyDescent="0.2">
      <c r="A36" s="2" t="s">
        <v>35</v>
      </c>
      <c r="B36" s="36"/>
      <c r="C36" s="70">
        <v>255</v>
      </c>
      <c r="D36" s="71">
        <v>2</v>
      </c>
      <c r="E36" s="60">
        <f t="shared" si="5"/>
        <v>7.8431372549019605</v>
      </c>
      <c r="F36" s="72">
        <v>233</v>
      </c>
      <c r="G36" s="3">
        <v>2</v>
      </c>
      <c r="H36" s="73">
        <f t="shared" si="0"/>
        <v>8.5836909871244629</v>
      </c>
      <c r="I36" s="72">
        <v>229</v>
      </c>
      <c r="J36" s="3">
        <v>6</v>
      </c>
      <c r="K36" s="73">
        <f t="shared" si="1"/>
        <v>26.200873362445414</v>
      </c>
      <c r="L36" s="75">
        <v>206</v>
      </c>
      <c r="M36" s="75">
        <v>5</v>
      </c>
      <c r="N36" s="76">
        <f t="shared" si="2"/>
        <v>24.271844660194173</v>
      </c>
      <c r="O36" s="77">
        <f t="shared" si="3"/>
        <v>668</v>
      </c>
      <c r="P36" s="77">
        <f t="shared" si="4"/>
        <v>13</v>
      </c>
      <c r="Q36" s="66">
        <f t="shared" si="7"/>
        <v>19.461077844311379</v>
      </c>
      <c r="S36" s="6"/>
      <c r="T36" s="7"/>
      <c r="U36" s="6"/>
      <c r="V36" s="6"/>
      <c r="W36" s="6"/>
    </row>
    <row r="37" spans="1:23" x14ac:dyDescent="0.2">
      <c r="A37" s="2" t="s">
        <v>29</v>
      </c>
      <c r="B37" s="36"/>
      <c r="C37" s="70">
        <v>150</v>
      </c>
      <c r="D37" s="71">
        <v>1</v>
      </c>
      <c r="E37" s="60">
        <f t="shared" si="5"/>
        <v>6.666666666666667</v>
      </c>
      <c r="F37" s="72">
        <v>145</v>
      </c>
      <c r="G37" s="3">
        <v>0</v>
      </c>
      <c r="H37" s="73">
        <f t="shared" si="0"/>
        <v>0</v>
      </c>
      <c r="I37" s="72">
        <v>152</v>
      </c>
      <c r="J37" s="3">
        <v>0</v>
      </c>
      <c r="K37" s="73">
        <f t="shared" si="1"/>
        <v>0</v>
      </c>
      <c r="L37" s="75">
        <v>138</v>
      </c>
      <c r="M37" s="75">
        <v>1</v>
      </c>
      <c r="N37" s="76">
        <f t="shared" si="2"/>
        <v>7.2463768115942031</v>
      </c>
      <c r="O37" s="77">
        <f t="shared" si="3"/>
        <v>435</v>
      </c>
      <c r="P37" s="77">
        <f t="shared" si="4"/>
        <v>1</v>
      </c>
      <c r="Q37" s="66">
        <f t="shared" si="7"/>
        <v>2.2988505747126435</v>
      </c>
      <c r="S37" s="6"/>
      <c r="T37" s="7"/>
      <c r="U37" s="6"/>
      <c r="V37" s="6"/>
      <c r="W37" s="6"/>
    </row>
    <row r="38" spans="1:23" x14ac:dyDescent="0.2">
      <c r="A38" s="2" t="s">
        <v>36</v>
      </c>
      <c r="B38" s="36"/>
      <c r="C38" s="70">
        <v>46</v>
      </c>
      <c r="D38" s="71">
        <v>0</v>
      </c>
      <c r="E38" s="60">
        <f t="shared" si="5"/>
        <v>0</v>
      </c>
      <c r="F38" s="72">
        <v>51</v>
      </c>
      <c r="G38" s="3">
        <v>0</v>
      </c>
      <c r="H38" s="73">
        <f t="shared" si="0"/>
        <v>0</v>
      </c>
      <c r="I38" s="72">
        <v>62</v>
      </c>
      <c r="J38" s="3">
        <v>0</v>
      </c>
      <c r="K38" s="73">
        <f t="shared" si="1"/>
        <v>0</v>
      </c>
      <c r="L38" s="75">
        <v>44</v>
      </c>
      <c r="M38" s="75">
        <v>1</v>
      </c>
      <c r="N38" s="76">
        <f t="shared" si="2"/>
        <v>22.727272727272727</v>
      </c>
      <c r="O38" s="77">
        <f t="shared" si="3"/>
        <v>157</v>
      </c>
      <c r="P38" s="77">
        <f t="shared" si="4"/>
        <v>1</v>
      </c>
      <c r="Q38" s="66">
        <f t="shared" si="7"/>
        <v>6.369426751592357</v>
      </c>
      <c r="S38" s="6"/>
      <c r="T38" s="7"/>
      <c r="U38" s="6"/>
      <c r="V38" s="6"/>
      <c r="W38" s="6"/>
    </row>
    <row r="39" spans="1:23" x14ac:dyDescent="0.2">
      <c r="A39" s="2" t="s">
        <v>37</v>
      </c>
      <c r="B39" s="36"/>
      <c r="C39" s="70">
        <v>177</v>
      </c>
      <c r="D39" s="71">
        <v>0</v>
      </c>
      <c r="E39" s="60">
        <f t="shared" si="5"/>
        <v>0</v>
      </c>
      <c r="F39" s="72">
        <v>154</v>
      </c>
      <c r="G39" s="3">
        <v>1</v>
      </c>
      <c r="H39" s="73">
        <f t="shared" si="0"/>
        <v>6.4935064935064943</v>
      </c>
      <c r="I39" s="72">
        <v>173</v>
      </c>
      <c r="J39" s="3">
        <v>1</v>
      </c>
      <c r="K39" s="73">
        <f t="shared" si="1"/>
        <v>5.7803468208092479</v>
      </c>
      <c r="L39" s="75">
        <v>189</v>
      </c>
      <c r="M39" s="75">
        <v>2</v>
      </c>
      <c r="N39" s="76">
        <f t="shared" si="2"/>
        <v>10.582010582010582</v>
      </c>
      <c r="O39" s="77">
        <f t="shared" si="3"/>
        <v>516</v>
      </c>
      <c r="P39" s="77">
        <f t="shared" si="4"/>
        <v>4</v>
      </c>
      <c r="Q39" s="66">
        <f t="shared" si="7"/>
        <v>7.7519379844961236</v>
      </c>
      <c r="S39" s="6"/>
      <c r="T39" s="7"/>
      <c r="U39" s="6"/>
      <c r="V39" s="6"/>
      <c r="W39" s="6"/>
    </row>
    <row r="40" spans="1:23" x14ac:dyDescent="0.2">
      <c r="A40" s="2" t="s">
        <v>38</v>
      </c>
      <c r="B40" s="36"/>
      <c r="C40" s="70">
        <v>67</v>
      </c>
      <c r="D40" s="71">
        <v>0</v>
      </c>
      <c r="E40" s="60">
        <f t="shared" si="5"/>
        <v>0</v>
      </c>
      <c r="F40" s="72">
        <v>98</v>
      </c>
      <c r="G40" s="3">
        <v>2</v>
      </c>
      <c r="H40" s="73">
        <f t="shared" si="0"/>
        <v>20.408163265306122</v>
      </c>
      <c r="I40" s="72">
        <v>74</v>
      </c>
      <c r="J40" s="3">
        <v>1</v>
      </c>
      <c r="K40" s="73">
        <f t="shared" si="1"/>
        <v>13.513513513513514</v>
      </c>
      <c r="L40" s="75">
        <v>74</v>
      </c>
      <c r="M40" s="75">
        <v>0</v>
      </c>
      <c r="N40" s="76">
        <f t="shared" si="2"/>
        <v>0</v>
      </c>
      <c r="O40" s="77">
        <f t="shared" si="3"/>
        <v>246</v>
      </c>
      <c r="P40" s="77">
        <f t="shared" si="4"/>
        <v>3</v>
      </c>
      <c r="Q40" s="66">
        <f t="shared" si="7"/>
        <v>12.195121951219512</v>
      </c>
      <c r="S40" s="6"/>
      <c r="T40" s="7"/>
      <c r="U40" s="6"/>
      <c r="V40" s="6"/>
      <c r="W40" s="6"/>
    </row>
    <row r="41" spans="1:23" x14ac:dyDescent="0.2">
      <c r="A41" s="2" t="s">
        <v>39</v>
      </c>
      <c r="B41" s="36"/>
      <c r="C41" s="70">
        <v>52</v>
      </c>
      <c r="D41" s="71">
        <v>1</v>
      </c>
      <c r="E41" s="60">
        <f t="shared" si="5"/>
        <v>19.230769230769234</v>
      </c>
      <c r="F41" s="72">
        <v>43</v>
      </c>
      <c r="G41" s="3">
        <v>0</v>
      </c>
      <c r="H41" s="73">
        <f t="shared" si="0"/>
        <v>0</v>
      </c>
      <c r="I41" s="72">
        <v>47</v>
      </c>
      <c r="J41" s="3">
        <v>1</v>
      </c>
      <c r="K41" s="73">
        <f t="shared" si="1"/>
        <v>21.276595744680851</v>
      </c>
      <c r="L41" s="75">
        <v>43</v>
      </c>
      <c r="M41" s="75">
        <v>1</v>
      </c>
      <c r="N41" s="76">
        <f t="shared" si="2"/>
        <v>23.255813953488371</v>
      </c>
      <c r="O41" s="77">
        <f t="shared" si="3"/>
        <v>133</v>
      </c>
      <c r="P41" s="77">
        <f t="shared" si="4"/>
        <v>2</v>
      </c>
      <c r="Q41" s="66">
        <f t="shared" si="7"/>
        <v>15.037593984962406</v>
      </c>
      <c r="S41" s="6"/>
      <c r="T41" s="7"/>
      <c r="U41" s="6"/>
      <c r="V41" s="6"/>
      <c r="W41" s="6"/>
    </row>
    <row r="42" spans="1:23" x14ac:dyDescent="0.2">
      <c r="A42" s="2" t="s">
        <v>40</v>
      </c>
      <c r="B42" s="16"/>
      <c r="C42" s="81">
        <v>121</v>
      </c>
      <c r="D42" s="81">
        <v>1</v>
      </c>
      <c r="E42" s="60">
        <f t="shared" si="5"/>
        <v>8.2644628099173563</v>
      </c>
      <c r="F42" s="82">
        <v>120</v>
      </c>
      <c r="G42" s="3">
        <v>3</v>
      </c>
      <c r="H42" s="84">
        <f t="shared" si="0"/>
        <v>25</v>
      </c>
      <c r="I42" s="82">
        <v>124</v>
      </c>
      <c r="J42" s="3">
        <v>0</v>
      </c>
      <c r="K42" s="84">
        <f t="shared" si="1"/>
        <v>0</v>
      </c>
      <c r="L42" s="75">
        <v>111</v>
      </c>
      <c r="M42" s="75">
        <v>0</v>
      </c>
      <c r="N42" s="76">
        <f t="shared" si="2"/>
        <v>0</v>
      </c>
      <c r="O42" s="77">
        <f t="shared" si="3"/>
        <v>355</v>
      </c>
      <c r="P42" s="77">
        <f t="shared" si="4"/>
        <v>3</v>
      </c>
      <c r="Q42" s="66">
        <f t="shared" si="7"/>
        <v>8.4507042253521121</v>
      </c>
      <c r="S42" s="6"/>
      <c r="T42" s="83"/>
      <c r="U42" s="6"/>
      <c r="V42" s="6"/>
      <c r="W42" s="6"/>
    </row>
    <row r="43" spans="1:23" x14ac:dyDescent="0.2">
      <c r="A43" s="2" t="s">
        <v>41</v>
      </c>
      <c r="B43" s="36"/>
      <c r="C43" s="70">
        <v>329</v>
      </c>
      <c r="D43" s="71">
        <v>1</v>
      </c>
      <c r="E43" s="60">
        <f t="shared" si="5"/>
        <v>3.0395136778115504</v>
      </c>
      <c r="F43" s="72">
        <v>339</v>
      </c>
      <c r="G43" s="3">
        <v>0</v>
      </c>
      <c r="H43" s="73">
        <f t="shared" si="0"/>
        <v>0</v>
      </c>
      <c r="I43" s="72">
        <v>313</v>
      </c>
      <c r="J43" s="3">
        <v>1</v>
      </c>
      <c r="K43" s="73">
        <f t="shared" si="1"/>
        <v>3.1948881789137378</v>
      </c>
      <c r="L43" s="75">
        <v>364</v>
      </c>
      <c r="M43" s="75">
        <v>5</v>
      </c>
      <c r="N43" s="76">
        <f t="shared" si="2"/>
        <v>13.736263736263735</v>
      </c>
      <c r="O43" s="77">
        <f t="shared" si="3"/>
        <v>1016</v>
      </c>
      <c r="P43" s="77">
        <f t="shared" si="4"/>
        <v>6</v>
      </c>
      <c r="Q43" s="66">
        <f t="shared" si="7"/>
        <v>5.9055118110236222</v>
      </c>
      <c r="S43" s="6"/>
      <c r="T43" s="7"/>
      <c r="U43" s="6"/>
      <c r="V43" s="6"/>
      <c r="W43" s="6"/>
    </row>
    <row r="44" spans="1:23" x14ac:dyDescent="0.2">
      <c r="A44" s="2" t="s">
        <v>42</v>
      </c>
      <c r="B44" s="36"/>
      <c r="C44" s="70">
        <v>149</v>
      </c>
      <c r="D44" s="71">
        <v>1</v>
      </c>
      <c r="E44" s="60">
        <f t="shared" si="5"/>
        <v>6.7114093959731544</v>
      </c>
      <c r="F44" s="72">
        <v>169</v>
      </c>
      <c r="G44" s="3">
        <v>4</v>
      </c>
      <c r="H44" s="73">
        <f t="shared" si="0"/>
        <v>23.668639053254438</v>
      </c>
      <c r="I44" s="72">
        <v>143</v>
      </c>
      <c r="J44" s="3">
        <v>1</v>
      </c>
      <c r="K44" s="73">
        <f t="shared" si="1"/>
        <v>6.9930069930069934</v>
      </c>
      <c r="L44" s="75">
        <v>135</v>
      </c>
      <c r="M44" s="75">
        <v>2</v>
      </c>
      <c r="N44" s="76">
        <f t="shared" si="2"/>
        <v>14.814814814814815</v>
      </c>
      <c r="O44" s="77">
        <f t="shared" si="3"/>
        <v>447</v>
      </c>
      <c r="P44" s="77">
        <f t="shared" si="4"/>
        <v>7</v>
      </c>
      <c r="Q44" s="66">
        <f t="shared" si="7"/>
        <v>15.659955257270694</v>
      </c>
      <c r="S44" s="6"/>
      <c r="T44" s="7"/>
      <c r="U44" s="6"/>
      <c r="V44" s="6"/>
      <c r="W44" s="6"/>
    </row>
    <row r="45" spans="1:23" x14ac:dyDescent="0.2">
      <c r="A45" s="2" t="s">
        <v>43</v>
      </c>
      <c r="B45" s="36"/>
      <c r="C45" s="85">
        <v>464</v>
      </c>
      <c r="D45" s="70">
        <v>3</v>
      </c>
      <c r="E45" s="60">
        <f t="shared" si="5"/>
        <v>6.4655172413793105</v>
      </c>
      <c r="F45" s="72">
        <v>460</v>
      </c>
      <c r="G45" s="3">
        <v>7</v>
      </c>
      <c r="H45" s="73">
        <f t="shared" si="0"/>
        <v>15.217391304347826</v>
      </c>
      <c r="I45" s="72">
        <v>501</v>
      </c>
      <c r="J45" s="3">
        <v>3</v>
      </c>
      <c r="K45" s="73">
        <f t="shared" si="1"/>
        <v>5.9880239520958085</v>
      </c>
      <c r="L45" s="75">
        <v>476</v>
      </c>
      <c r="M45" s="75">
        <v>6</v>
      </c>
      <c r="N45" s="76">
        <f t="shared" si="2"/>
        <v>12.605042016806722</v>
      </c>
      <c r="O45" s="77">
        <f t="shared" si="3"/>
        <v>1437</v>
      </c>
      <c r="P45" s="77">
        <f t="shared" si="4"/>
        <v>16</v>
      </c>
      <c r="Q45" s="66">
        <f t="shared" si="7"/>
        <v>11.134307585247043</v>
      </c>
      <c r="S45" s="6"/>
      <c r="T45" s="7"/>
      <c r="U45" s="6"/>
      <c r="V45" s="6"/>
      <c r="W45" s="6"/>
    </row>
    <row r="46" spans="1:23" x14ac:dyDescent="0.2">
      <c r="A46" s="1" t="s">
        <v>44</v>
      </c>
      <c r="B46" s="16"/>
      <c r="C46" s="56">
        <f>SUM(C47:C55)</f>
        <v>421</v>
      </c>
      <c r="D46" s="56">
        <f>SUM(D47:D55)</f>
        <v>7</v>
      </c>
      <c r="E46" s="57">
        <f t="shared" si="5"/>
        <v>16.6270783847981</v>
      </c>
      <c r="F46" s="68">
        <f>SUM(F47:F55)</f>
        <v>416</v>
      </c>
      <c r="G46" s="5">
        <f>SUM(G47:G55)</f>
        <v>3</v>
      </c>
      <c r="H46" s="69">
        <f t="shared" si="0"/>
        <v>7.2115384615384617</v>
      </c>
      <c r="I46" s="68">
        <f>SUM(I47:I55)</f>
        <v>399</v>
      </c>
      <c r="J46" s="5">
        <f>SUM(J47:J55)</f>
        <v>4</v>
      </c>
      <c r="K46" s="69">
        <f t="shared" si="1"/>
        <v>10.025062656641603</v>
      </c>
      <c r="L46" s="52">
        <f>SUM(L47:L55)</f>
        <v>383</v>
      </c>
      <c r="M46" s="52">
        <f>SUM(M47:M55)</f>
        <v>4</v>
      </c>
      <c r="N46" s="51">
        <f t="shared" si="2"/>
        <v>10.443864229765014</v>
      </c>
      <c r="O46" s="44">
        <f t="shared" si="3"/>
        <v>1198</v>
      </c>
      <c r="P46" s="44">
        <f t="shared" si="4"/>
        <v>11</v>
      </c>
      <c r="Q46" s="55">
        <f t="shared" si="7"/>
        <v>9.1819699499165282</v>
      </c>
      <c r="S46" s="4"/>
      <c r="T46" s="5"/>
      <c r="U46" s="6"/>
      <c r="V46" s="6"/>
      <c r="W46" s="6"/>
    </row>
    <row r="47" spans="1:23" x14ac:dyDescent="0.2">
      <c r="A47" s="2" t="s">
        <v>45</v>
      </c>
      <c r="B47" s="36"/>
      <c r="C47" s="70">
        <v>224</v>
      </c>
      <c r="D47" s="71">
        <v>5</v>
      </c>
      <c r="E47" s="60">
        <f t="shared" si="5"/>
        <v>22.321428571428573</v>
      </c>
      <c r="F47" s="72">
        <v>265</v>
      </c>
      <c r="G47" s="3">
        <v>2</v>
      </c>
      <c r="H47" s="73">
        <f t="shared" si="0"/>
        <v>7.5471698113207548</v>
      </c>
      <c r="I47" s="72">
        <v>256</v>
      </c>
      <c r="J47" s="3">
        <v>3</v>
      </c>
      <c r="K47" s="73">
        <f t="shared" si="1"/>
        <v>11.71875</v>
      </c>
      <c r="L47" s="75">
        <v>209</v>
      </c>
      <c r="M47" s="75">
        <v>2</v>
      </c>
      <c r="N47" s="76">
        <f t="shared" si="2"/>
        <v>9.5693779904306222</v>
      </c>
      <c r="O47" s="77">
        <f t="shared" si="3"/>
        <v>730</v>
      </c>
      <c r="P47" s="77">
        <f t="shared" si="4"/>
        <v>7</v>
      </c>
      <c r="Q47" s="66">
        <f t="shared" si="7"/>
        <v>9.589041095890412</v>
      </c>
      <c r="S47" s="6"/>
      <c r="T47" s="7"/>
      <c r="U47" s="6"/>
      <c r="V47" s="6"/>
      <c r="W47" s="6"/>
    </row>
    <row r="48" spans="1:23" x14ac:dyDescent="0.2">
      <c r="A48" s="2" t="s">
        <v>46</v>
      </c>
      <c r="B48" s="36"/>
      <c r="C48" s="70">
        <v>49</v>
      </c>
      <c r="D48" s="71">
        <v>0</v>
      </c>
      <c r="E48" s="60">
        <f t="shared" si="5"/>
        <v>0</v>
      </c>
      <c r="F48" s="72">
        <v>27</v>
      </c>
      <c r="G48" s="3">
        <v>0</v>
      </c>
      <c r="H48" s="73">
        <f t="shared" si="0"/>
        <v>0</v>
      </c>
      <c r="I48" s="72">
        <v>38</v>
      </c>
      <c r="J48" s="3">
        <v>0</v>
      </c>
      <c r="K48" s="73">
        <f t="shared" si="1"/>
        <v>0</v>
      </c>
      <c r="L48" s="75">
        <v>44</v>
      </c>
      <c r="M48" s="75">
        <v>0</v>
      </c>
      <c r="N48" s="76">
        <f t="shared" si="2"/>
        <v>0</v>
      </c>
      <c r="O48" s="77">
        <f t="shared" si="3"/>
        <v>109</v>
      </c>
      <c r="P48" s="77">
        <f t="shared" si="4"/>
        <v>0</v>
      </c>
      <c r="Q48" s="66">
        <f t="shared" si="7"/>
        <v>0</v>
      </c>
      <c r="S48" s="6"/>
      <c r="T48" s="7"/>
      <c r="U48" s="6"/>
      <c r="V48" s="6"/>
      <c r="W48" s="6"/>
    </row>
    <row r="49" spans="1:23" x14ac:dyDescent="0.2">
      <c r="A49" s="2" t="s">
        <v>47</v>
      </c>
      <c r="B49" s="36"/>
      <c r="C49" s="70">
        <v>55</v>
      </c>
      <c r="D49" s="71">
        <v>1</v>
      </c>
      <c r="E49" s="60">
        <f t="shared" si="5"/>
        <v>18.18181818181818</v>
      </c>
      <c r="F49" s="72">
        <v>41</v>
      </c>
      <c r="G49" s="3">
        <v>0</v>
      </c>
      <c r="H49" s="73">
        <f t="shared" si="0"/>
        <v>0</v>
      </c>
      <c r="I49" s="72">
        <v>38</v>
      </c>
      <c r="J49" s="3">
        <v>0</v>
      </c>
      <c r="K49" s="73">
        <f t="shared" si="1"/>
        <v>0</v>
      </c>
      <c r="L49" s="75">
        <v>35</v>
      </c>
      <c r="M49" s="75">
        <v>0</v>
      </c>
      <c r="N49" s="76">
        <f t="shared" si="2"/>
        <v>0</v>
      </c>
      <c r="O49" s="77">
        <f t="shared" si="3"/>
        <v>114</v>
      </c>
      <c r="P49" s="77">
        <f t="shared" si="4"/>
        <v>0</v>
      </c>
      <c r="Q49" s="66">
        <f t="shared" si="7"/>
        <v>0</v>
      </c>
      <c r="S49" s="6"/>
      <c r="T49" s="7"/>
      <c r="U49" s="6"/>
      <c r="V49" s="6"/>
      <c r="W49" s="6"/>
    </row>
    <row r="50" spans="1:23" x14ac:dyDescent="0.2">
      <c r="A50" s="2" t="s">
        <v>48</v>
      </c>
      <c r="B50" s="36"/>
      <c r="C50" s="70">
        <v>10</v>
      </c>
      <c r="D50" s="71">
        <v>0</v>
      </c>
      <c r="E50" s="60">
        <f t="shared" si="5"/>
        <v>0</v>
      </c>
      <c r="F50" s="72">
        <v>12</v>
      </c>
      <c r="G50" s="3">
        <v>0</v>
      </c>
      <c r="H50" s="73">
        <f t="shared" si="0"/>
        <v>0</v>
      </c>
      <c r="I50" s="72">
        <v>13</v>
      </c>
      <c r="J50" s="3">
        <v>0</v>
      </c>
      <c r="K50" s="73">
        <f t="shared" si="1"/>
        <v>0</v>
      </c>
      <c r="L50" s="75">
        <v>13</v>
      </c>
      <c r="M50" s="75">
        <v>0</v>
      </c>
      <c r="N50" s="76">
        <f t="shared" si="2"/>
        <v>0</v>
      </c>
      <c r="O50" s="77">
        <f t="shared" si="3"/>
        <v>38</v>
      </c>
      <c r="P50" s="77">
        <f t="shared" si="4"/>
        <v>0</v>
      </c>
      <c r="Q50" s="66">
        <f t="shared" si="7"/>
        <v>0</v>
      </c>
      <c r="S50" s="6"/>
      <c r="T50" s="7"/>
      <c r="U50" s="6"/>
      <c r="V50" s="6"/>
      <c r="W50" s="6"/>
    </row>
    <row r="51" spans="1:23" x14ac:dyDescent="0.2">
      <c r="A51" s="2" t="s">
        <v>30</v>
      </c>
      <c r="B51" s="36"/>
      <c r="C51" s="70">
        <v>13</v>
      </c>
      <c r="D51" s="71">
        <v>1</v>
      </c>
      <c r="E51" s="60">
        <f t="shared" si="5"/>
        <v>76.923076923076934</v>
      </c>
      <c r="F51" s="72">
        <v>5</v>
      </c>
      <c r="G51" s="3">
        <v>0</v>
      </c>
      <c r="H51" s="73">
        <f t="shared" si="0"/>
        <v>0</v>
      </c>
      <c r="I51" s="72">
        <v>10</v>
      </c>
      <c r="J51" s="3">
        <v>1</v>
      </c>
      <c r="K51" s="73">
        <f t="shared" si="1"/>
        <v>100</v>
      </c>
      <c r="L51" s="75">
        <v>17</v>
      </c>
      <c r="M51" s="75">
        <v>0</v>
      </c>
      <c r="N51" s="76">
        <f t="shared" si="2"/>
        <v>0</v>
      </c>
      <c r="O51" s="77">
        <f t="shared" si="3"/>
        <v>32</v>
      </c>
      <c r="P51" s="77">
        <f t="shared" si="4"/>
        <v>1</v>
      </c>
      <c r="Q51" s="66">
        <f t="shared" si="7"/>
        <v>31.25</v>
      </c>
      <c r="S51" s="6"/>
      <c r="T51" s="7"/>
      <c r="U51" s="6"/>
      <c r="V51" s="6"/>
      <c r="W51" s="6"/>
    </row>
    <row r="52" spans="1:23" x14ac:dyDescent="0.2">
      <c r="A52" s="2" t="s">
        <v>49</v>
      </c>
      <c r="B52" s="36"/>
      <c r="C52" s="81">
        <v>21</v>
      </c>
      <c r="D52" s="81">
        <v>0</v>
      </c>
      <c r="E52" s="60">
        <f t="shared" si="5"/>
        <v>0</v>
      </c>
      <c r="F52" s="82">
        <v>9</v>
      </c>
      <c r="G52" s="3">
        <v>0</v>
      </c>
      <c r="H52" s="84">
        <f t="shared" si="0"/>
        <v>0</v>
      </c>
      <c r="I52" s="82">
        <v>7</v>
      </c>
      <c r="J52" s="3">
        <v>0</v>
      </c>
      <c r="K52" s="84">
        <f t="shared" si="1"/>
        <v>0</v>
      </c>
      <c r="L52" s="75">
        <v>10</v>
      </c>
      <c r="M52" s="75">
        <v>0</v>
      </c>
      <c r="N52" s="76">
        <f t="shared" si="2"/>
        <v>0</v>
      </c>
      <c r="O52" s="77">
        <f t="shared" si="3"/>
        <v>26</v>
      </c>
      <c r="P52" s="77">
        <f t="shared" si="4"/>
        <v>0</v>
      </c>
      <c r="Q52" s="66">
        <f t="shared" si="7"/>
        <v>0</v>
      </c>
      <c r="S52" s="6"/>
      <c r="T52" s="83"/>
      <c r="U52" s="6"/>
      <c r="V52" s="6"/>
      <c r="W52" s="6"/>
    </row>
    <row r="53" spans="1:23" x14ac:dyDescent="0.2">
      <c r="A53" s="2" t="s">
        <v>50</v>
      </c>
      <c r="B53" s="36"/>
      <c r="C53" s="70">
        <v>4</v>
      </c>
      <c r="D53" s="71">
        <v>0</v>
      </c>
      <c r="E53" s="60">
        <f t="shared" si="5"/>
        <v>0</v>
      </c>
      <c r="F53" s="72">
        <v>4</v>
      </c>
      <c r="G53" s="3">
        <v>1</v>
      </c>
      <c r="H53" s="84">
        <f t="shared" si="0"/>
        <v>250</v>
      </c>
      <c r="I53" s="72">
        <v>2</v>
      </c>
      <c r="J53" s="3">
        <v>0</v>
      </c>
      <c r="K53" s="84">
        <f t="shared" si="1"/>
        <v>0</v>
      </c>
      <c r="L53" s="75">
        <v>5</v>
      </c>
      <c r="M53" s="75">
        <v>1</v>
      </c>
      <c r="N53" s="76">
        <f t="shared" si="2"/>
        <v>200</v>
      </c>
      <c r="O53" s="77">
        <f t="shared" si="3"/>
        <v>11</v>
      </c>
      <c r="P53" s="77">
        <f t="shared" si="4"/>
        <v>2</v>
      </c>
      <c r="Q53" s="66">
        <f t="shared" si="7"/>
        <v>181.81818181818181</v>
      </c>
      <c r="S53" s="6"/>
      <c r="T53" s="7"/>
      <c r="U53" s="6"/>
      <c r="V53" s="6"/>
      <c r="W53" s="6"/>
    </row>
    <row r="54" spans="1:23" x14ac:dyDescent="0.2">
      <c r="A54" s="2" t="s">
        <v>29</v>
      </c>
      <c r="B54" s="36"/>
      <c r="C54" s="70">
        <v>28</v>
      </c>
      <c r="D54" s="71">
        <v>0</v>
      </c>
      <c r="E54" s="60">
        <f t="shared" si="5"/>
        <v>0</v>
      </c>
      <c r="F54" s="72">
        <v>22</v>
      </c>
      <c r="G54" s="3">
        <v>0</v>
      </c>
      <c r="H54" s="84">
        <f t="shared" si="0"/>
        <v>0</v>
      </c>
      <c r="I54" s="72">
        <v>21</v>
      </c>
      <c r="J54" s="3">
        <v>0</v>
      </c>
      <c r="K54" s="84">
        <f t="shared" si="1"/>
        <v>0</v>
      </c>
      <c r="L54" s="75">
        <v>25</v>
      </c>
      <c r="M54" s="75">
        <v>1</v>
      </c>
      <c r="N54" s="76">
        <f t="shared" si="2"/>
        <v>40</v>
      </c>
      <c r="O54" s="77">
        <f t="shared" si="3"/>
        <v>68</v>
      </c>
      <c r="P54" s="77">
        <f t="shared" si="4"/>
        <v>1</v>
      </c>
      <c r="Q54" s="66">
        <f t="shared" si="7"/>
        <v>14.705882352941176</v>
      </c>
      <c r="S54" s="6"/>
      <c r="T54" s="7"/>
      <c r="U54" s="6"/>
      <c r="V54" s="6"/>
      <c r="W54" s="6"/>
    </row>
    <row r="55" spans="1:23" x14ac:dyDescent="0.2">
      <c r="A55" s="2" t="s">
        <v>51</v>
      </c>
      <c r="B55" s="36"/>
      <c r="C55" s="70">
        <v>17</v>
      </c>
      <c r="D55" s="71">
        <v>0</v>
      </c>
      <c r="E55" s="60">
        <f t="shared" si="5"/>
        <v>0</v>
      </c>
      <c r="F55" s="82">
        <v>31</v>
      </c>
      <c r="G55" s="86">
        <v>0</v>
      </c>
      <c r="H55" s="84">
        <f t="shared" si="0"/>
        <v>0</v>
      </c>
      <c r="I55" s="82">
        <v>14</v>
      </c>
      <c r="J55" s="86">
        <v>0</v>
      </c>
      <c r="K55" s="84">
        <f t="shared" si="1"/>
        <v>0</v>
      </c>
      <c r="L55" s="75">
        <v>25</v>
      </c>
      <c r="M55" s="75">
        <v>0</v>
      </c>
      <c r="N55" s="76">
        <f t="shared" si="2"/>
        <v>0</v>
      </c>
      <c r="O55" s="77">
        <f t="shared" si="3"/>
        <v>70</v>
      </c>
      <c r="P55" s="77">
        <f t="shared" si="4"/>
        <v>0</v>
      </c>
      <c r="Q55" s="66">
        <f t="shared" si="7"/>
        <v>0</v>
      </c>
      <c r="S55" s="6"/>
      <c r="T55" s="7"/>
      <c r="U55" s="6"/>
      <c r="V55" s="6"/>
      <c r="W55" s="6"/>
    </row>
    <row r="56" spans="1:23" x14ac:dyDescent="0.2">
      <c r="A56" s="1" t="s">
        <v>52</v>
      </c>
      <c r="B56" s="16"/>
      <c r="C56" s="56">
        <f>SUM(C57:C59)</f>
        <v>295</v>
      </c>
      <c r="D56" s="56">
        <f>SUM(D57:D59)</f>
        <v>3</v>
      </c>
      <c r="E56" s="87">
        <f t="shared" si="5"/>
        <v>10.169491525423728</v>
      </c>
      <c r="F56" s="68">
        <f>SUM(F57:F59)</f>
        <v>350</v>
      </c>
      <c r="G56" s="5">
        <f>SUM(G57:G59)</f>
        <v>1</v>
      </c>
      <c r="H56" s="78">
        <f t="shared" si="0"/>
        <v>2.8571428571428572</v>
      </c>
      <c r="I56" s="68">
        <f>SUM(I57:I59)</f>
        <v>273</v>
      </c>
      <c r="J56" s="5">
        <f>SUM(J57:J59)</f>
        <v>0</v>
      </c>
      <c r="K56" s="78">
        <f t="shared" si="1"/>
        <v>0</v>
      </c>
      <c r="L56" s="79">
        <f>SUM(L57:L59)</f>
        <v>258</v>
      </c>
      <c r="M56" s="52">
        <f>SUM(M57:M59)</f>
        <v>0</v>
      </c>
      <c r="N56" s="51">
        <f t="shared" si="2"/>
        <v>0</v>
      </c>
      <c r="O56" s="80">
        <f t="shared" si="3"/>
        <v>881</v>
      </c>
      <c r="P56" s="44">
        <f t="shared" si="4"/>
        <v>1</v>
      </c>
      <c r="Q56" s="55">
        <f>(P56/O56)*1000</f>
        <v>1.1350737797956867</v>
      </c>
      <c r="S56" s="4"/>
      <c r="T56" s="5"/>
      <c r="U56" s="6"/>
      <c r="V56" s="6"/>
      <c r="W56" s="6"/>
    </row>
    <row r="57" spans="1:23" x14ac:dyDescent="0.2">
      <c r="A57" s="2" t="s">
        <v>53</v>
      </c>
      <c r="B57" s="36"/>
      <c r="C57" s="70">
        <v>261</v>
      </c>
      <c r="D57" s="71">
        <v>1</v>
      </c>
      <c r="E57" s="60">
        <f t="shared" si="5"/>
        <v>3.8314176245210727</v>
      </c>
      <c r="F57" s="72">
        <v>246</v>
      </c>
      <c r="G57" s="3">
        <v>1</v>
      </c>
      <c r="H57" s="84">
        <f t="shared" si="0"/>
        <v>4.0650406504065044</v>
      </c>
      <c r="I57" s="72">
        <v>199</v>
      </c>
      <c r="J57" s="3">
        <v>0</v>
      </c>
      <c r="K57" s="84">
        <f t="shared" si="1"/>
        <v>0</v>
      </c>
      <c r="L57" s="75">
        <v>181</v>
      </c>
      <c r="M57" s="75">
        <v>0</v>
      </c>
      <c r="N57" s="76">
        <f t="shared" si="2"/>
        <v>0</v>
      </c>
      <c r="O57" s="77">
        <f t="shared" si="3"/>
        <v>626</v>
      </c>
      <c r="P57" s="77">
        <f t="shared" si="4"/>
        <v>1</v>
      </c>
      <c r="Q57" s="66">
        <f>(P57/O57)*1000</f>
        <v>1.5974440894568689</v>
      </c>
      <c r="S57" s="6"/>
      <c r="T57" s="7"/>
      <c r="U57" s="6"/>
      <c r="V57" s="6"/>
      <c r="W57" s="6"/>
    </row>
    <row r="58" spans="1:23" x14ac:dyDescent="0.2">
      <c r="A58" s="2" t="s">
        <v>54</v>
      </c>
      <c r="B58" s="16"/>
      <c r="C58" s="81">
        <v>14</v>
      </c>
      <c r="D58" s="81">
        <v>0</v>
      </c>
      <c r="E58" s="60">
        <f t="shared" si="5"/>
        <v>0</v>
      </c>
      <c r="F58" s="82">
        <v>63</v>
      </c>
      <c r="G58" s="83">
        <v>0</v>
      </c>
      <c r="H58" s="84">
        <f t="shared" si="0"/>
        <v>0</v>
      </c>
      <c r="I58" s="82">
        <v>54</v>
      </c>
      <c r="J58" s="83">
        <v>0</v>
      </c>
      <c r="K58" s="84">
        <f t="shared" si="1"/>
        <v>0</v>
      </c>
      <c r="L58" s="75">
        <v>49</v>
      </c>
      <c r="M58" s="75">
        <v>0</v>
      </c>
      <c r="N58" s="76">
        <f t="shared" si="2"/>
        <v>0</v>
      </c>
      <c r="O58" s="77">
        <f t="shared" si="3"/>
        <v>166</v>
      </c>
      <c r="P58" s="77">
        <f t="shared" si="4"/>
        <v>0</v>
      </c>
      <c r="Q58" s="66">
        <f>(P58/O58)*1000</f>
        <v>0</v>
      </c>
      <c r="S58" s="6"/>
      <c r="T58" s="83"/>
      <c r="U58" s="6"/>
      <c r="V58" s="6"/>
      <c r="W58" s="6"/>
    </row>
    <row r="59" spans="1:23" x14ac:dyDescent="0.2">
      <c r="A59" s="2" t="s">
        <v>55</v>
      </c>
      <c r="B59" s="36"/>
      <c r="C59" s="70">
        <v>20</v>
      </c>
      <c r="D59" s="71">
        <v>2</v>
      </c>
      <c r="E59" s="60">
        <f t="shared" si="5"/>
        <v>100</v>
      </c>
      <c r="F59" s="72">
        <v>41</v>
      </c>
      <c r="G59" s="3">
        <v>0</v>
      </c>
      <c r="H59" s="84">
        <f t="shared" si="0"/>
        <v>0</v>
      </c>
      <c r="I59" s="72">
        <v>20</v>
      </c>
      <c r="J59" s="3">
        <v>0</v>
      </c>
      <c r="K59" s="84">
        <f t="shared" si="1"/>
        <v>0</v>
      </c>
      <c r="L59" s="75">
        <v>28</v>
      </c>
      <c r="M59" s="75">
        <v>0</v>
      </c>
      <c r="N59" s="76">
        <f t="shared" si="2"/>
        <v>0</v>
      </c>
      <c r="O59" s="77">
        <f t="shared" si="3"/>
        <v>89</v>
      </c>
      <c r="P59" s="77">
        <f t="shared" si="4"/>
        <v>0</v>
      </c>
      <c r="Q59" s="66">
        <f>(P59/O59)*1000</f>
        <v>0</v>
      </c>
      <c r="S59" s="6"/>
      <c r="T59" s="7"/>
      <c r="U59" s="6"/>
      <c r="V59" s="6"/>
      <c r="W59" s="6"/>
    </row>
    <row r="60" spans="1:23" ht="13.5" thickBot="1" x14ac:dyDescent="0.25">
      <c r="A60" s="8"/>
      <c r="B60" s="29"/>
      <c r="C60" s="88"/>
      <c r="D60" s="88"/>
      <c r="E60" s="89"/>
      <c r="F60" s="90"/>
      <c r="G60" s="9"/>
      <c r="H60" s="91"/>
      <c r="I60" s="90"/>
      <c r="J60" s="9"/>
      <c r="K60" s="91"/>
      <c r="L60" s="90"/>
      <c r="M60" s="92"/>
      <c r="N60" s="93"/>
      <c r="O60" s="9"/>
      <c r="P60" s="9"/>
      <c r="Q60" s="94"/>
      <c r="S60" s="6"/>
      <c r="T60" s="7"/>
      <c r="U60" s="6"/>
      <c r="V60" s="6"/>
      <c r="W60" s="6"/>
    </row>
    <row r="61" spans="1:23" ht="13.5" thickTop="1" x14ac:dyDescent="0.2">
      <c r="A61" s="6"/>
      <c r="B61" s="6"/>
      <c r="C61" s="70"/>
      <c r="D61" s="70"/>
      <c r="E61" s="95"/>
      <c r="F61" s="7"/>
      <c r="G61" s="7"/>
      <c r="H61" s="96"/>
      <c r="I61" s="7"/>
      <c r="J61" s="7"/>
      <c r="K61" s="96"/>
      <c r="L61" s="7"/>
      <c r="M61" s="7"/>
      <c r="N61" s="96"/>
      <c r="O61" s="7"/>
      <c r="P61" s="7"/>
      <c r="Q61" s="97"/>
      <c r="S61" s="6"/>
      <c r="T61" s="7"/>
      <c r="U61" s="6"/>
      <c r="V61" s="6"/>
      <c r="W61" s="6"/>
    </row>
    <row r="62" spans="1:23" x14ac:dyDescent="0.2">
      <c r="A62" s="6"/>
      <c r="B62" s="6"/>
      <c r="C62" s="70"/>
      <c r="D62" s="70"/>
      <c r="E62" s="95"/>
      <c r="F62" s="7"/>
      <c r="G62" s="7"/>
      <c r="H62" s="96"/>
      <c r="I62" s="7"/>
      <c r="J62" s="7"/>
      <c r="K62" s="96"/>
      <c r="L62" s="7"/>
      <c r="M62" s="7"/>
      <c r="N62" s="96"/>
      <c r="O62" s="7"/>
      <c r="P62" s="7"/>
      <c r="Q62" s="97"/>
      <c r="S62" s="6"/>
      <c r="T62" s="7"/>
      <c r="U62" s="6"/>
      <c r="V62" s="6"/>
      <c r="W62" s="6"/>
    </row>
    <row r="63" spans="1:23" ht="13.5" thickBot="1" x14ac:dyDescent="0.25">
      <c r="A63" s="8"/>
      <c r="B63" s="8"/>
      <c r="C63" s="88"/>
      <c r="D63" s="88"/>
      <c r="E63" s="98"/>
      <c r="F63" s="9"/>
      <c r="G63" s="9"/>
      <c r="H63" s="99"/>
      <c r="I63" s="9"/>
      <c r="J63" s="9"/>
      <c r="K63" s="99"/>
      <c r="L63" s="9"/>
      <c r="M63" s="9"/>
      <c r="N63" s="99"/>
      <c r="O63" s="9"/>
      <c r="P63" s="9"/>
      <c r="Q63" s="94"/>
      <c r="S63" s="6"/>
      <c r="T63" s="7"/>
      <c r="U63" s="6"/>
      <c r="V63" s="6"/>
      <c r="W63" s="6"/>
    </row>
    <row r="64" spans="1:23" ht="13.5" thickTop="1" x14ac:dyDescent="0.2">
      <c r="A64" s="6"/>
      <c r="B64" s="36"/>
      <c r="C64" s="100" t="s">
        <v>4</v>
      </c>
      <c r="D64" s="101">
        <v>2006</v>
      </c>
      <c r="E64" s="101"/>
      <c r="F64" s="13" t="s">
        <v>6</v>
      </c>
      <c r="G64" s="28">
        <v>2011</v>
      </c>
      <c r="H64" s="102"/>
      <c r="I64" s="13" t="s">
        <v>6</v>
      </c>
      <c r="J64" s="5">
        <v>2012</v>
      </c>
      <c r="K64" s="14"/>
      <c r="L64" s="13" t="s">
        <v>6</v>
      </c>
      <c r="M64" s="5">
        <v>2013</v>
      </c>
      <c r="N64" s="14"/>
      <c r="O64" s="13"/>
      <c r="P64" s="5" t="s">
        <v>7</v>
      </c>
      <c r="Q64" s="5"/>
      <c r="S64" s="6"/>
      <c r="T64" s="15"/>
      <c r="U64" s="6"/>
      <c r="V64" s="6"/>
      <c r="W64" s="6"/>
    </row>
    <row r="65" spans="1:23" ht="13.5" thickBot="1" x14ac:dyDescent="0.25">
      <c r="A65" s="1" t="s">
        <v>8</v>
      </c>
      <c r="B65" s="16"/>
      <c r="C65" s="103"/>
      <c r="D65" s="104"/>
      <c r="E65" s="104"/>
      <c r="F65" s="20"/>
      <c r="G65" s="21"/>
      <c r="H65" s="22"/>
      <c r="I65" s="20"/>
      <c r="J65" s="21"/>
      <c r="K65" s="22"/>
      <c r="L65" s="20"/>
      <c r="M65" s="21"/>
      <c r="N65" s="22"/>
      <c r="O65" s="20"/>
      <c r="P65" s="21"/>
      <c r="Q65" s="21"/>
      <c r="S65" s="6"/>
      <c r="T65" s="6"/>
      <c r="U65" s="6"/>
      <c r="V65" s="6"/>
      <c r="W65" s="6"/>
    </row>
    <row r="66" spans="1:23" x14ac:dyDescent="0.2">
      <c r="A66" s="4" t="s">
        <v>9</v>
      </c>
      <c r="B66" s="16"/>
      <c r="C66" s="100" t="s">
        <v>10</v>
      </c>
      <c r="D66" s="49" t="s">
        <v>11</v>
      </c>
      <c r="E66" s="101" t="s">
        <v>12</v>
      </c>
      <c r="F66" s="13" t="s">
        <v>10</v>
      </c>
      <c r="G66" s="27" t="s">
        <v>11</v>
      </c>
      <c r="H66" s="14" t="s">
        <v>12</v>
      </c>
      <c r="I66" s="13" t="s">
        <v>10</v>
      </c>
      <c r="J66" s="27" t="s">
        <v>11</v>
      </c>
      <c r="K66" s="14" t="s">
        <v>12</v>
      </c>
      <c r="L66" s="13" t="s">
        <v>10</v>
      </c>
      <c r="M66" s="27" t="s">
        <v>11</v>
      </c>
      <c r="N66" s="14" t="s">
        <v>12</v>
      </c>
      <c r="O66" s="105" t="s">
        <v>10</v>
      </c>
      <c r="P66" s="27" t="s">
        <v>11</v>
      </c>
      <c r="Q66" s="28" t="s">
        <v>12</v>
      </c>
      <c r="S66" s="6"/>
      <c r="T66" s="6"/>
      <c r="U66" s="6"/>
      <c r="V66" s="6"/>
      <c r="W66" s="6"/>
    </row>
    <row r="67" spans="1:23" ht="13.5" thickBot="1" x14ac:dyDescent="0.25">
      <c r="A67" s="8"/>
      <c r="B67" s="29"/>
      <c r="C67" s="106"/>
      <c r="D67" s="107"/>
      <c r="E67" s="108"/>
      <c r="F67" s="32"/>
      <c r="G67" s="33"/>
      <c r="H67" s="34"/>
      <c r="I67" s="32"/>
      <c r="J67" s="33"/>
      <c r="K67" s="34"/>
      <c r="L67" s="32"/>
      <c r="M67" s="33"/>
      <c r="N67" s="34"/>
      <c r="O67" s="32"/>
      <c r="P67" s="33"/>
      <c r="Q67" s="35"/>
      <c r="S67" s="6"/>
      <c r="T67" s="6"/>
      <c r="U67" s="6"/>
      <c r="V67" s="6"/>
      <c r="W67" s="6"/>
    </row>
    <row r="68" spans="1:23" ht="13.5" thickTop="1" x14ac:dyDescent="0.2">
      <c r="A68" s="6"/>
      <c r="B68" s="36"/>
      <c r="C68" s="48"/>
      <c r="D68" s="48"/>
      <c r="E68" s="109"/>
      <c r="F68" s="15"/>
      <c r="G68" s="15"/>
      <c r="H68" s="110"/>
      <c r="I68" s="15"/>
      <c r="J68" s="15"/>
      <c r="K68" s="110"/>
      <c r="L68" s="15"/>
      <c r="M68" s="15"/>
      <c r="N68" s="110"/>
      <c r="O68" s="15"/>
      <c r="Q68" s="55"/>
      <c r="S68" s="6"/>
      <c r="T68" s="6"/>
      <c r="U68" s="6"/>
      <c r="V68" s="6"/>
      <c r="W68" s="6"/>
    </row>
    <row r="69" spans="1:23" x14ac:dyDescent="0.2">
      <c r="A69" s="1" t="s">
        <v>56</v>
      </c>
      <c r="B69" s="16"/>
      <c r="C69" s="5">
        <f>SUM(C70:C76)</f>
        <v>790</v>
      </c>
      <c r="D69" s="5">
        <f>SUM(D70:D76)</f>
        <v>12</v>
      </c>
      <c r="E69" s="69">
        <f t="shared" ref="E69:E126" si="8">(D69/C69)*1000</f>
        <v>15.189873417721518</v>
      </c>
      <c r="F69" s="68">
        <f>SUM(F70:F76)</f>
        <v>830</v>
      </c>
      <c r="G69" s="5">
        <f>SUM(G70:G76)</f>
        <v>2</v>
      </c>
      <c r="H69" s="69">
        <f>(G69/F69)*1000</f>
        <v>2.4096385542168677</v>
      </c>
      <c r="I69" s="68">
        <f>SUM(I70:I76)</f>
        <v>925</v>
      </c>
      <c r="J69" s="5">
        <f>SUM(J70:J76)</f>
        <v>12</v>
      </c>
      <c r="K69" s="69">
        <f>(J69/I69)*1000</f>
        <v>12.972972972972972</v>
      </c>
      <c r="L69" s="68">
        <f>SUM(L70:L76)</f>
        <v>845</v>
      </c>
      <c r="M69" s="52">
        <f>SUM(M70:M76)</f>
        <v>9</v>
      </c>
      <c r="N69" s="51">
        <f t="shared" ref="N69:N126" si="9">(M69/L69)*1000</f>
        <v>10.650887573964496</v>
      </c>
      <c r="O69" s="44">
        <f t="shared" ref="O69:O126" si="10">SUM(F69+I69+L69)</f>
        <v>2600</v>
      </c>
      <c r="P69" s="44">
        <f t="shared" ref="P69:P126" si="11">SUM(G69+J69+M69)</f>
        <v>23</v>
      </c>
      <c r="Q69" s="55">
        <f t="shared" ref="Q69:Q126" si="12">(P69/O69)*1000</f>
        <v>8.8461538461538449</v>
      </c>
      <c r="S69" s="4"/>
      <c r="T69" s="5"/>
      <c r="U69" s="6"/>
      <c r="V69" s="6"/>
      <c r="W69" s="6"/>
    </row>
    <row r="70" spans="1:23" x14ac:dyDescent="0.2">
      <c r="A70" s="2" t="s">
        <v>57</v>
      </c>
      <c r="B70" s="36"/>
      <c r="C70" s="7">
        <v>548</v>
      </c>
      <c r="D70" s="3">
        <v>5</v>
      </c>
      <c r="E70" s="73">
        <f t="shared" si="8"/>
        <v>9.1240875912408743</v>
      </c>
      <c r="F70" s="72">
        <v>525</v>
      </c>
      <c r="G70" s="3">
        <v>2</v>
      </c>
      <c r="H70" s="73">
        <f>(G70/F70)*1000</f>
        <v>3.8095238095238093</v>
      </c>
      <c r="I70" s="72">
        <v>519</v>
      </c>
      <c r="J70" s="3">
        <v>7</v>
      </c>
      <c r="K70" s="73">
        <f>(J70/I70)*1000</f>
        <v>13.48747591522158</v>
      </c>
      <c r="L70" s="74">
        <v>517</v>
      </c>
      <c r="M70" s="75">
        <v>8</v>
      </c>
      <c r="N70" s="51">
        <f t="shared" si="9"/>
        <v>15.473887814313347</v>
      </c>
      <c r="O70" s="77">
        <f t="shared" si="10"/>
        <v>1561</v>
      </c>
      <c r="P70" s="77">
        <f t="shared" si="11"/>
        <v>17</v>
      </c>
      <c r="Q70" s="66">
        <f t="shared" si="12"/>
        <v>10.890454836643178</v>
      </c>
      <c r="S70" s="6"/>
      <c r="T70" s="7"/>
      <c r="U70" s="6"/>
      <c r="V70" s="6"/>
      <c r="W70" s="6"/>
    </row>
    <row r="71" spans="1:23" x14ac:dyDescent="0.2">
      <c r="A71" s="2" t="s">
        <v>58</v>
      </c>
      <c r="B71" s="36"/>
      <c r="C71" s="7">
        <v>21</v>
      </c>
      <c r="D71" s="3">
        <v>0</v>
      </c>
      <c r="E71" s="73">
        <f t="shared" si="8"/>
        <v>0</v>
      </c>
      <c r="F71" s="72">
        <v>29</v>
      </c>
      <c r="G71" s="3">
        <v>0</v>
      </c>
      <c r="H71" s="73">
        <f>(G71/F71)*1000</f>
        <v>0</v>
      </c>
      <c r="I71" s="72">
        <v>30</v>
      </c>
      <c r="J71" s="3">
        <v>0</v>
      </c>
      <c r="K71" s="73">
        <f>(J71/I71)*1000</f>
        <v>0</v>
      </c>
      <c r="L71" s="74">
        <v>22</v>
      </c>
      <c r="M71" s="75">
        <v>0</v>
      </c>
      <c r="N71" s="51">
        <f t="shared" si="9"/>
        <v>0</v>
      </c>
      <c r="O71" s="77">
        <f t="shared" si="10"/>
        <v>81</v>
      </c>
      <c r="P71" s="77">
        <f t="shared" si="11"/>
        <v>0</v>
      </c>
      <c r="Q71" s="66">
        <f t="shared" si="12"/>
        <v>0</v>
      </c>
      <c r="S71" s="6"/>
      <c r="T71" s="7"/>
      <c r="U71" s="6"/>
      <c r="V71" s="6"/>
      <c r="W71" s="6"/>
    </row>
    <row r="72" spans="1:23" x14ac:dyDescent="0.2">
      <c r="A72" s="2" t="s">
        <v>59</v>
      </c>
      <c r="B72" s="36"/>
      <c r="C72" s="7">
        <v>72</v>
      </c>
      <c r="D72" s="3">
        <v>2</v>
      </c>
      <c r="E72" s="73">
        <f t="shared" si="8"/>
        <v>27.777777777777775</v>
      </c>
      <c r="F72" s="72">
        <v>74</v>
      </c>
      <c r="G72" s="3">
        <v>0</v>
      </c>
      <c r="H72" s="73">
        <f>(G72/F72)*1000</f>
        <v>0</v>
      </c>
      <c r="I72" s="72">
        <v>96</v>
      </c>
      <c r="J72" s="3">
        <v>1</v>
      </c>
      <c r="K72" s="73">
        <f>(J72/I72)*1000</f>
        <v>10.416666666666666</v>
      </c>
      <c r="L72" s="74">
        <v>66</v>
      </c>
      <c r="M72" s="75">
        <v>0</v>
      </c>
      <c r="N72" s="51">
        <f t="shared" si="9"/>
        <v>0</v>
      </c>
      <c r="O72" s="77">
        <f t="shared" si="10"/>
        <v>236</v>
      </c>
      <c r="P72" s="77">
        <f t="shared" si="11"/>
        <v>1</v>
      </c>
      <c r="Q72" s="66">
        <f t="shared" si="12"/>
        <v>4.2372881355932206</v>
      </c>
      <c r="S72" s="6"/>
      <c r="T72" s="7"/>
      <c r="U72" s="6"/>
      <c r="V72" s="6"/>
      <c r="W72" s="6"/>
    </row>
    <row r="73" spans="1:23" x14ac:dyDescent="0.2">
      <c r="A73" s="2" t="s">
        <v>60</v>
      </c>
      <c r="B73" s="16"/>
      <c r="C73" s="83">
        <v>44</v>
      </c>
      <c r="D73" s="83">
        <v>3</v>
      </c>
      <c r="E73" s="73">
        <f t="shared" si="8"/>
        <v>68.181818181818173</v>
      </c>
      <c r="F73" s="82">
        <v>64</v>
      </c>
      <c r="G73" s="83">
        <v>0</v>
      </c>
      <c r="H73" s="84">
        <f>(G73/F73)*1000</f>
        <v>0</v>
      </c>
      <c r="I73" s="82">
        <v>77</v>
      </c>
      <c r="J73" s="83">
        <v>0</v>
      </c>
      <c r="K73" s="84">
        <f>(J73/I73)*1000</f>
        <v>0</v>
      </c>
      <c r="L73" s="74">
        <v>77</v>
      </c>
      <c r="M73" s="75">
        <v>0</v>
      </c>
      <c r="N73" s="51">
        <f t="shared" si="9"/>
        <v>0</v>
      </c>
      <c r="O73" s="77">
        <f t="shared" si="10"/>
        <v>218</v>
      </c>
      <c r="P73" s="77">
        <f t="shared" si="11"/>
        <v>0</v>
      </c>
      <c r="Q73" s="66">
        <f t="shared" si="12"/>
        <v>0</v>
      </c>
      <c r="S73" s="6"/>
      <c r="T73" s="83"/>
      <c r="U73" s="6"/>
      <c r="V73" s="6"/>
      <c r="W73" s="6"/>
    </row>
    <row r="74" spans="1:23" x14ac:dyDescent="0.2">
      <c r="A74" s="2" t="s">
        <v>61</v>
      </c>
      <c r="B74" s="36"/>
      <c r="C74" s="7">
        <v>21</v>
      </c>
      <c r="D74" s="3">
        <v>1</v>
      </c>
      <c r="E74" s="73">
        <f t="shared" si="8"/>
        <v>47.619047619047613</v>
      </c>
      <c r="F74" s="72">
        <v>13</v>
      </c>
      <c r="G74" s="3">
        <v>0</v>
      </c>
      <c r="H74" s="73">
        <f t="shared" ref="H74:H94" si="13">(G74/F74)*1000</f>
        <v>0</v>
      </c>
      <c r="I74" s="72">
        <v>19</v>
      </c>
      <c r="J74" s="3">
        <v>1</v>
      </c>
      <c r="K74" s="73">
        <f t="shared" ref="K74:K94" si="14">(J74/I74)*1000</f>
        <v>52.631578947368418</v>
      </c>
      <c r="L74" s="74">
        <v>20</v>
      </c>
      <c r="M74" s="75">
        <v>0</v>
      </c>
      <c r="N74" s="51">
        <f t="shared" si="9"/>
        <v>0</v>
      </c>
      <c r="O74" s="77">
        <f t="shared" si="10"/>
        <v>52</v>
      </c>
      <c r="P74" s="77">
        <f t="shared" si="11"/>
        <v>1</v>
      </c>
      <c r="Q74" s="66">
        <f t="shared" si="12"/>
        <v>19.230769230769234</v>
      </c>
      <c r="S74" s="6"/>
      <c r="T74" s="7"/>
      <c r="U74" s="6"/>
      <c r="V74" s="6"/>
      <c r="W74" s="6"/>
    </row>
    <row r="75" spans="1:23" x14ac:dyDescent="0.2">
      <c r="A75" s="2" t="s">
        <v>62</v>
      </c>
      <c r="B75" s="36"/>
      <c r="C75" s="7">
        <v>16</v>
      </c>
      <c r="D75" s="3">
        <v>0</v>
      </c>
      <c r="E75" s="73">
        <f t="shared" si="8"/>
        <v>0</v>
      </c>
      <c r="F75" s="72">
        <v>12</v>
      </c>
      <c r="G75" s="3">
        <v>0</v>
      </c>
      <c r="H75" s="73">
        <f t="shared" si="13"/>
        <v>0</v>
      </c>
      <c r="I75" s="72">
        <v>20</v>
      </c>
      <c r="J75" s="3">
        <v>0</v>
      </c>
      <c r="K75" s="73">
        <f t="shared" si="14"/>
        <v>0</v>
      </c>
      <c r="L75" s="74">
        <v>12</v>
      </c>
      <c r="M75" s="75">
        <v>1</v>
      </c>
      <c r="N75" s="51">
        <f t="shared" si="9"/>
        <v>83.333333333333329</v>
      </c>
      <c r="O75" s="77">
        <f t="shared" si="10"/>
        <v>44</v>
      </c>
      <c r="P75" s="77">
        <f t="shared" si="11"/>
        <v>1</v>
      </c>
      <c r="Q75" s="66">
        <f t="shared" si="12"/>
        <v>22.727272727272727</v>
      </c>
      <c r="S75" s="6"/>
      <c r="T75" s="7"/>
      <c r="U75" s="6"/>
      <c r="V75" s="6"/>
      <c r="W75" s="6"/>
    </row>
    <row r="76" spans="1:23" x14ac:dyDescent="0.2">
      <c r="A76" s="2" t="s">
        <v>63</v>
      </c>
      <c r="B76" s="36"/>
      <c r="C76" s="7">
        <v>68</v>
      </c>
      <c r="D76" s="3">
        <v>1</v>
      </c>
      <c r="E76" s="73">
        <f t="shared" si="8"/>
        <v>14.705882352941176</v>
      </c>
      <c r="F76" s="72">
        <v>113</v>
      </c>
      <c r="G76" s="3">
        <v>0</v>
      </c>
      <c r="H76" s="73">
        <f t="shared" si="13"/>
        <v>0</v>
      </c>
      <c r="I76" s="72">
        <v>164</v>
      </c>
      <c r="J76" s="3">
        <v>3</v>
      </c>
      <c r="K76" s="73">
        <f t="shared" si="14"/>
        <v>18.292682926829269</v>
      </c>
      <c r="L76" s="74">
        <v>131</v>
      </c>
      <c r="M76" s="75">
        <v>0</v>
      </c>
      <c r="N76" s="51">
        <f t="shared" si="9"/>
        <v>0</v>
      </c>
      <c r="O76" s="77">
        <f t="shared" si="10"/>
        <v>408</v>
      </c>
      <c r="P76" s="77">
        <f t="shared" si="11"/>
        <v>3</v>
      </c>
      <c r="Q76" s="66">
        <f t="shared" si="12"/>
        <v>7.3529411764705879</v>
      </c>
      <c r="S76" s="6"/>
      <c r="T76" s="7"/>
      <c r="U76" s="6"/>
      <c r="V76" s="6"/>
      <c r="W76" s="6"/>
    </row>
    <row r="77" spans="1:23" x14ac:dyDescent="0.2">
      <c r="A77" s="1" t="s">
        <v>64</v>
      </c>
      <c r="B77" s="16"/>
      <c r="C77" s="5">
        <f>SUM(C78:C82)</f>
        <v>338</v>
      </c>
      <c r="D77" s="5">
        <f>SUM(D78:D82)</f>
        <v>2</v>
      </c>
      <c r="E77" s="69">
        <f t="shared" si="8"/>
        <v>5.9171597633136095</v>
      </c>
      <c r="F77" s="68">
        <f>SUM(F78:F82)</f>
        <v>367</v>
      </c>
      <c r="G77" s="5">
        <f>SUM(G78:G82)</f>
        <v>4</v>
      </c>
      <c r="H77" s="69">
        <f t="shared" si="13"/>
        <v>10.899182561307901</v>
      </c>
      <c r="I77" s="68">
        <f>SUM(I78:I83)</f>
        <v>365</v>
      </c>
      <c r="J77" s="5">
        <f>SUM(J78:J82)</f>
        <v>3</v>
      </c>
      <c r="K77" s="69">
        <f t="shared" si="14"/>
        <v>8.2191780821917799</v>
      </c>
      <c r="L77" s="52">
        <f>SUM(L78:L83)</f>
        <v>388</v>
      </c>
      <c r="M77" s="52">
        <f>SUM(M78:M83)</f>
        <v>2</v>
      </c>
      <c r="N77" s="51">
        <f t="shared" si="9"/>
        <v>5.1546391752577323</v>
      </c>
      <c r="O77" s="44">
        <f t="shared" si="10"/>
        <v>1120</v>
      </c>
      <c r="P77" s="44">
        <f t="shared" si="11"/>
        <v>9</v>
      </c>
      <c r="Q77" s="55">
        <f t="shared" si="12"/>
        <v>8.0357142857142847</v>
      </c>
      <c r="S77" s="4"/>
      <c r="T77" s="5"/>
      <c r="U77" s="6"/>
      <c r="V77" s="6"/>
      <c r="W77" s="6"/>
    </row>
    <row r="78" spans="1:23" x14ac:dyDescent="0.2">
      <c r="A78" s="2" t="s">
        <v>65</v>
      </c>
      <c r="B78" s="36"/>
      <c r="C78" s="7">
        <v>228</v>
      </c>
      <c r="D78" s="3">
        <v>2</v>
      </c>
      <c r="E78" s="73">
        <f t="shared" si="8"/>
        <v>8.7719298245614024</v>
      </c>
      <c r="F78" s="72">
        <v>257</v>
      </c>
      <c r="G78" s="3">
        <v>4</v>
      </c>
      <c r="H78" s="73">
        <f t="shared" si="13"/>
        <v>15.56420233463035</v>
      </c>
      <c r="I78" s="72">
        <v>259</v>
      </c>
      <c r="J78" s="3">
        <v>2</v>
      </c>
      <c r="K78" s="73">
        <f t="shared" si="14"/>
        <v>7.7220077220077226</v>
      </c>
      <c r="L78" s="75">
        <v>252</v>
      </c>
      <c r="M78" s="75">
        <v>1</v>
      </c>
      <c r="N78" s="51">
        <f t="shared" si="9"/>
        <v>3.9682539682539679</v>
      </c>
      <c r="O78" s="77">
        <f t="shared" si="10"/>
        <v>768</v>
      </c>
      <c r="P78" s="77">
        <f t="shared" si="11"/>
        <v>7</v>
      </c>
      <c r="Q78" s="66">
        <f t="shared" si="12"/>
        <v>9.1145833333333339</v>
      </c>
      <c r="S78" s="6"/>
      <c r="T78" s="7"/>
      <c r="U78" s="6"/>
      <c r="V78" s="6"/>
      <c r="W78" s="6"/>
    </row>
    <row r="79" spans="1:23" x14ac:dyDescent="0.2">
      <c r="A79" s="2" t="s">
        <v>66</v>
      </c>
      <c r="B79" s="36"/>
      <c r="C79" s="7">
        <v>35</v>
      </c>
      <c r="D79" s="3">
        <v>0</v>
      </c>
      <c r="E79" s="73">
        <f t="shared" si="8"/>
        <v>0</v>
      </c>
      <c r="F79" s="72">
        <v>41</v>
      </c>
      <c r="G79" s="3">
        <v>0</v>
      </c>
      <c r="H79" s="73">
        <f t="shared" si="13"/>
        <v>0</v>
      </c>
      <c r="I79" s="72">
        <v>38</v>
      </c>
      <c r="J79" s="3">
        <v>0</v>
      </c>
      <c r="K79" s="73">
        <f t="shared" si="14"/>
        <v>0</v>
      </c>
      <c r="L79" s="75">
        <v>60</v>
      </c>
      <c r="M79" s="75">
        <v>1</v>
      </c>
      <c r="N79" s="51">
        <f t="shared" si="9"/>
        <v>16.666666666666668</v>
      </c>
      <c r="O79" s="77">
        <f t="shared" si="10"/>
        <v>139</v>
      </c>
      <c r="P79" s="77">
        <f t="shared" si="11"/>
        <v>1</v>
      </c>
      <c r="Q79" s="66">
        <f t="shared" si="12"/>
        <v>7.1942446043165473</v>
      </c>
      <c r="S79" s="6"/>
      <c r="T79" s="7"/>
      <c r="U79" s="6"/>
      <c r="V79" s="6"/>
      <c r="W79" s="6"/>
    </row>
    <row r="80" spans="1:23" x14ac:dyDescent="0.2">
      <c r="A80" s="2" t="s">
        <v>67</v>
      </c>
      <c r="B80" s="36"/>
      <c r="C80" s="7">
        <v>64</v>
      </c>
      <c r="D80" s="3">
        <v>0</v>
      </c>
      <c r="E80" s="73">
        <f t="shared" si="8"/>
        <v>0</v>
      </c>
      <c r="F80" s="72">
        <v>60</v>
      </c>
      <c r="G80" s="3">
        <v>0</v>
      </c>
      <c r="H80" s="73">
        <f t="shared" si="13"/>
        <v>0</v>
      </c>
      <c r="I80" s="72">
        <v>61</v>
      </c>
      <c r="J80" s="3">
        <v>1</v>
      </c>
      <c r="K80" s="73">
        <f t="shared" si="14"/>
        <v>16.393442622950822</v>
      </c>
      <c r="L80" s="75">
        <v>50</v>
      </c>
      <c r="M80" s="75">
        <v>0</v>
      </c>
      <c r="N80" s="51">
        <f t="shared" si="9"/>
        <v>0</v>
      </c>
      <c r="O80" s="77">
        <f t="shared" si="10"/>
        <v>171</v>
      </c>
      <c r="P80" s="77">
        <f t="shared" si="11"/>
        <v>1</v>
      </c>
      <c r="Q80" s="66">
        <f t="shared" si="12"/>
        <v>5.8479532163742682</v>
      </c>
      <c r="S80" s="6"/>
      <c r="T80" s="7"/>
      <c r="U80" s="6"/>
      <c r="V80" s="6"/>
      <c r="W80" s="6"/>
    </row>
    <row r="81" spans="1:23" x14ac:dyDescent="0.2">
      <c r="A81" s="111" t="s">
        <v>68</v>
      </c>
      <c r="B81" s="112"/>
      <c r="C81" s="83">
        <v>5</v>
      </c>
      <c r="D81" s="83">
        <v>0</v>
      </c>
      <c r="E81" s="73">
        <f t="shared" si="8"/>
        <v>0</v>
      </c>
      <c r="F81" s="82">
        <v>7</v>
      </c>
      <c r="G81" s="3">
        <v>0</v>
      </c>
      <c r="H81" s="84">
        <f t="shared" si="13"/>
        <v>0</v>
      </c>
      <c r="I81" s="82">
        <v>4</v>
      </c>
      <c r="J81" s="3">
        <v>0</v>
      </c>
      <c r="K81" s="84">
        <f t="shared" si="14"/>
        <v>0</v>
      </c>
      <c r="L81" s="75">
        <v>9</v>
      </c>
      <c r="M81" s="75">
        <v>0</v>
      </c>
      <c r="N81" s="51">
        <f t="shared" si="9"/>
        <v>0</v>
      </c>
      <c r="O81" s="77">
        <f t="shared" si="10"/>
        <v>20</v>
      </c>
      <c r="P81" s="77">
        <f t="shared" si="11"/>
        <v>0</v>
      </c>
      <c r="Q81" s="66">
        <f t="shared" si="12"/>
        <v>0</v>
      </c>
      <c r="S81" s="113"/>
      <c r="T81" s="83"/>
      <c r="U81" s="6"/>
      <c r="V81" s="6"/>
      <c r="W81" s="6"/>
    </row>
    <row r="82" spans="1:23" x14ac:dyDescent="0.2">
      <c r="A82" s="2" t="s">
        <v>69</v>
      </c>
      <c r="B82" s="36"/>
      <c r="C82" s="7">
        <v>6</v>
      </c>
      <c r="D82" s="3">
        <v>0</v>
      </c>
      <c r="E82" s="73">
        <f t="shared" si="8"/>
        <v>0</v>
      </c>
      <c r="F82" s="72">
        <v>2</v>
      </c>
      <c r="G82" s="3">
        <v>0</v>
      </c>
      <c r="H82" s="73">
        <f t="shared" si="13"/>
        <v>0</v>
      </c>
      <c r="I82" s="72">
        <v>3</v>
      </c>
      <c r="J82" s="3">
        <v>0</v>
      </c>
      <c r="K82" s="73">
        <f t="shared" si="14"/>
        <v>0</v>
      </c>
      <c r="L82" s="75">
        <v>3</v>
      </c>
      <c r="M82" s="75">
        <v>0</v>
      </c>
      <c r="N82" s="51">
        <f t="shared" si="9"/>
        <v>0</v>
      </c>
      <c r="O82" s="77">
        <f t="shared" si="10"/>
        <v>8</v>
      </c>
      <c r="P82" s="77">
        <f t="shared" si="11"/>
        <v>0</v>
      </c>
      <c r="Q82" s="66">
        <f t="shared" si="12"/>
        <v>0</v>
      </c>
      <c r="S82" s="6"/>
      <c r="T82" s="7"/>
      <c r="U82" s="6"/>
      <c r="V82" s="6"/>
      <c r="W82" s="6"/>
    </row>
    <row r="83" spans="1:23" x14ac:dyDescent="0.2">
      <c r="A83" s="2" t="s">
        <v>70</v>
      </c>
      <c r="B83" s="36"/>
      <c r="C83" s="7"/>
      <c r="D83" s="3"/>
      <c r="E83" s="73"/>
      <c r="F83" s="72"/>
      <c r="H83" s="73"/>
      <c r="I83" s="72"/>
      <c r="K83" s="73"/>
      <c r="L83" s="75">
        <v>14</v>
      </c>
      <c r="M83" s="75">
        <v>0</v>
      </c>
      <c r="N83" s="51">
        <f t="shared" si="9"/>
        <v>0</v>
      </c>
      <c r="O83" s="77"/>
      <c r="P83" s="77"/>
      <c r="Q83" s="66"/>
      <c r="S83" s="6"/>
      <c r="T83" s="7"/>
      <c r="U83" s="6"/>
      <c r="V83" s="6"/>
      <c r="W83" s="6"/>
    </row>
    <row r="84" spans="1:23" x14ac:dyDescent="0.2">
      <c r="A84" s="1" t="s">
        <v>71</v>
      </c>
      <c r="B84" s="16"/>
      <c r="C84" s="5">
        <f>SUM(C85:C91)</f>
        <v>1748</v>
      </c>
      <c r="D84" s="5">
        <f>SUM(D85:D91)</f>
        <v>25</v>
      </c>
      <c r="E84" s="69">
        <f t="shared" si="8"/>
        <v>14.302059496567507</v>
      </c>
      <c r="F84" s="68">
        <f>SUM(F85:F91)</f>
        <v>1747</v>
      </c>
      <c r="G84" s="5">
        <f>SUM(G85:G91)</f>
        <v>20</v>
      </c>
      <c r="H84" s="69">
        <f t="shared" si="13"/>
        <v>11.448196908986834</v>
      </c>
      <c r="I84" s="68">
        <f>SUM(I85:I91)</f>
        <v>1634</v>
      </c>
      <c r="J84" s="5">
        <f>SUM(J85:J91)</f>
        <v>11</v>
      </c>
      <c r="K84" s="69">
        <f t="shared" si="14"/>
        <v>6.7319461444308448</v>
      </c>
      <c r="L84" s="52">
        <f>SUM(L85:L91)</f>
        <v>1533</v>
      </c>
      <c r="M84" s="52">
        <f>SUM(M85:M91)</f>
        <v>14</v>
      </c>
      <c r="N84" s="51">
        <f t="shared" si="9"/>
        <v>9.1324200913241995</v>
      </c>
      <c r="O84" s="44">
        <f t="shared" si="10"/>
        <v>4914</v>
      </c>
      <c r="P84" s="44">
        <f t="shared" si="11"/>
        <v>45</v>
      </c>
      <c r="Q84" s="55">
        <f t="shared" si="12"/>
        <v>9.1575091575091587</v>
      </c>
      <c r="S84" s="4"/>
      <c r="T84" s="5"/>
      <c r="U84" s="6"/>
      <c r="V84" s="6"/>
      <c r="W84" s="6"/>
    </row>
    <row r="85" spans="1:23" x14ac:dyDescent="0.2">
      <c r="A85" s="2" t="s">
        <v>72</v>
      </c>
      <c r="B85" s="36"/>
      <c r="C85" s="7">
        <v>578</v>
      </c>
      <c r="D85" s="3">
        <v>2</v>
      </c>
      <c r="E85" s="73">
        <f t="shared" si="8"/>
        <v>3.4602076124567476</v>
      </c>
      <c r="F85" s="72">
        <v>478</v>
      </c>
      <c r="G85" s="3">
        <v>3</v>
      </c>
      <c r="H85" s="73">
        <f t="shared" si="13"/>
        <v>6.2761506276150625</v>
      </c>
      <c r="I85" s="72">
        <v>337</v>
      </c>
      <c r="J85" s="3">
        <v>0</v>
      </c>
      <c r="K85" s="73">
        <f t="shared" si="14"/>
        <v>0</v>
      </c>
      <c r="L85" s="75">
        <v>344</v>
      </c>
      <c r="M85" s="75">
        <v>6</v>
      </c>
      <c r="N85" s="51">
        <f t="shared" si="9"/>
        <v>17.441860465116278</v>
      </c>
      <c r="O85" s="77">
        <f t="shared" si="10"/>
        <v>1159</v>
      </c>
      <c r="P85" s="77">
        <f t="shared" si="11"/>
        <v>9</v>
      </c>
      <c r="Q85" s="66">
        <f t="shared" si="12"/>
        <v>7.7653149266609143</v>
      </c>
      <c r="S85" s="6"/>
      <c r="T85" s="7"/>
      <c r="U85" s="6"/>
      <c r="V85" s="6"/>
      <c r="W85" s="6"/>
    </row>
    <row r="86" spans="1:23" x14ac:dyDescent="0.2">
      <c r="A86" s="113" t="s">
        <v>73</v>
      </c>
      <c r="B86" s="36"/>
      <c r="C86" s="7">
        <v>16</v>
      </c>
      <c r="D86" s="3">
        <v>2</v>
      </c>
      <c r="E86" s="73">
        <f t="shared" si="8"/>
        <v>125</v>
      </c>
      <c r="F86" s="72">
        <v>18</v>
      </c>
      <c r="G86" s="3">
        <v>0</v>
      </c>
      <c r="H86" s="73">
        <f t="shared" si="13"/>
        <v>0</v>
      </c>
      <c r="I86" s="72">
        <v>10</v>
      </c>
      <c r="J86" s="3">
        <v>0</v>
      </c>
      <c r="K86" s="73">
        <f t="shared" si="14"/>
        <v>0</v>
      </c>
      <c r="L86" s="75">
        <v>16</v>
      </c>
      <c r="M86" s="75">
        <v>0</v>
      </c>
      <c r="N86" s="51">
        <f t="shared" si="9"/>
        <v>0</v>
      </c>
      <c r="O86" s="77">
        <f t="shared" si="10"/>
        <v>44</v>
      </c>
      <c r="P86" s="77">
        <f t="shared" si="11"/>
        <v>0</v>
      </c>
      <c r="Q86" s="66">
        <f t="shared" si="12"/>
        <v>0</v>
      </c>
      <c r="S86" s="113"/>
      <c r="T86" s="7"/>
      <c r="U86" s="6"/>
      <c r="V86" s="6"/>
      <c r="W86" s="6"/>
    </row>
    <row r="87" spans="1:23" x14ac:dyDescent="0.2">
      <c r="A87" s="111" t="s">
        <v>74</v>
      </c>
      <c r="B87" s="112"/>
      <c r="C87" s="83">
        <v>170</v>
      </c>
      <c r="D87" s="83">
        <v>3</v>
      </c>
      <c r="E87" s="73">
        <f t="shared" si="8"/>
        <v>17.647058823529413</v>
      </c>
      <c r="F87" s="82">
        <v>146</v>
      </c>
      <c r="G87" s="3">
        <v>3</v>
      </c>
      <c r="H87" s="84">
        <f t="shared" si="13"/>
        <v>20.547945205479451</v>
      </c>
      <c r="I87" s="82">
        <v>154</v>
      </c>
      <c r="J87" s="3">
        <v>1</v>
      </c>
      <c r="K87" s="84">
        <f t="shared" si="14"/>
        <v>6.4935064935064943</v>
      </c>
      <c r="L87" s="75">
        <v>124</v>
      </c>
      <c r="M87" s="75">
        <v>1</v>
      </c>
      <c r="N87" s="51">
        <f t="shared" si="9"/>
        <v>8.064516129032258</v>
      </c>
      <c r="O87" s="77">
        <f t="shared" si="10"/>
        <v>424</v>
      </c>
      <c r="P87" s="77">
        <f t="shared" si="11"/>
        <v>5</v>
      </c>
      <c r="Q87" s="66">
        <f t="shared" si="12"/>
        <v>11.79245283018868</v>
      </c>
      <c r="S87" s="113"/>
      <c r="T87" s="83"/>
      <c r="U87" s="6"/>
      <c r="V87" s="6"/>
      <c r="W87" s="6"/>
    </row>
    <row r="88" spans="1:23" x14ac:dyDescent="0.2">
      <c r="A88" s="2" t="s">
        <v>75</v>
      </c>
      <c r="B88" s="36"/>
      <c r="C88" s="7">
        <v>72</v>
      </c>
      <c r="D88" s="3">
        <v>2</v>
      </c>
      <c r="E88" s="73">
        <f t="shared" si="8"/>
        <v>27.777777777777775</v>
      </c>
      <c r="F88" s="72">
        <v>189</v>
      </c>
      <c r="G88" s="3">
        <v>1</v>
      </c>
      <c r="H88" s="73">
        <f t="shared" si="13"/>
        <v>5.2910052910052912</v>
      </c>
      <c r="I88" s="72">
        <v>224</v>
      </c>
      <c r="J88" s="3">
        <v>3</v>
      </c>
      <c r="K88" s="73">
        <f t="shared" si="14"/>
        <v>13.392857142857142</v>
      </c>
      <c r="L88" s="75">
        <v>197</v>
      </c>
      <c r="M88" s="75">
        <v>1</v>
      </c>
      <c r="N88" s="51">
        <f t="shared" si="9"/>
        <v>5.0761421319796947</v>
      </c>
      <c r="O88" s="77">
        <f t="shared" si="10"/>
        <v>610</v>
      </c>
      <c r="P88" s="77">
        <f t="shared" si="11"/>
        <v>5</v>
      </c>
      <c r="Q88" s="66">
        <f t="shared" si="12"/>
        <v>8.1967213114754109</v>
      </c>
      <c r="S88" s="6"/>
      <c r="T88" s="7"/>
      <c r="U88" s="6"/>
      <c r="V88" s="6"/>
      <c r="W88" s="6"/>
    </row>
    <row r="89" spans="1:23" x14ac:dyDescent="0.2">
      <c r="A89" s="2" t="s">
        <v>76</v>
      </c>
      <c r="B89" s="36"/>
      <c r="C89" s="7">
        <v>452</v>
      </c>
      <c r="D89" s="3">
        <v>5</v>
      </c>
      <c r="E89" s="73">
        <f t="shared" si="8"/>
        <v>11.061946902654867</v>
      </c>
      <c r="F89" s="72">
        <v>456</v>
      </c>
      <c r="G89" s="3">
        <v>4</v>
      </c>
      <c r="H89" s="73">
        <f t="shared" si="13"/>
        <v>8.7719298245614024</v>
      </c>
      <c r="I89" s="72">
        <v>440</v>
      </c>
      <c r="J89" s="3">
        <v>3</v>
      </c>
      <c r="K89" s="73">
        <f t="shared" si="14"/>
        <v>6.8181818181818175</v>
      </c>
      <c r="L89" s="75">
        <v>399</v>
      </c>
      <c r="M89" s="75">
        <v>4</v>
      </c>
      <c r="N89" s="51">
        <f t="shared" si="9"/>
        <v>10.025062656641603</v>
      </c>
      <c r="O89" s="77">
        <f t="shared" si="10"/>
        <v>1295</v>
      </c>
      <c r="P89" s="77">
        <f t="shared" si="11"/>
        <v>11</v>
      </c>
      <c r="Q89" s="66">
        <f t="shared" si="12"/>
        <v>8.494208494208495</v>
      </c>
      <c r="S89" s="6"/>
      <c r="T89" s="7"/>
      <c r="U89" s="6"/>
      <c r="V89" s="6"/>
      <c r="W89" s="6"/>
    </row>
    <row r="90" spans="1:23" x14ac:dyDescent="0.2">
      <c r="A90" s="2" t="s">
        <v>77</v>
      </c>
      <c r="B90" s="36"/>
      <c r="C90" s="7">
        <v>29</v>
      </c>
      <c r="D90" s="3">
        <v>1</v>
      </c>
      <c r="E90" s="73">
        <f t="shared" si="8"/>
        <v>34.482758620689651</v>
      </c>
      <c r="F90" s="72">
        <v>31</v>
      </c>
      <c r="G90" s="3">
        <v>0</v>
      </c>
      <c r="H90" s="73">
        <f t="shared" si="13"/>
        <v>0</v>
      </c>
      <c r="I90" s="72">
        <v>33</v>
      </c>
      <c r="J90" s="3">
        <v>0</v>
      </c>
      <c r="K90" s="73">
        <f t="shared" si="14"/>
        <v>0</v>
      </c>
      <c r="L90" s="75">
        <v>28</v>
      </c>
      <c r="M90" s="75">
        <v>0</v>
      </c>
      <c r="N90" s="51">
        <f t="shared" si="9"/>
        <v>0</v>
      </c>
      <c r="O90" s="77">
        <f t="shared" si="10"/>
        <v>92</v>
      </c>
      <c r="P90" s="77">
        <f t="shared" si="11"/>
        <v>0</v>
      </c>
      <c r="Q90" s="66">
        <f t="shared" si="12"/>
        <v>0</v>
      </c>
      <c r="S90" s="6"/>
      <c r="T90" s="7"/>
      <c r="U90" s="6"/>
      <c r="V90" s="6"/>
      <c r="W90" s="6"/>
    </row>
    <row r="91" spans="1:23" x14ac:dyDescent="0.2">
      <c r="A91" s="2" t="s">
        <v>78</v>
      </c>
      <c r="B91" s="36"/>
      <c r="C91" s="7">
        <v>431</v>
      </c>
      <c r="D91" s="3">
        <v>10</v>
      </c>
      <c r="E91" s="73">
        <f t="shared" si="8"/>
        <v>23.201856148491878</v>
      </c>
      <c r="F91" s="72">
        <v>429</v>
      </c>
      <c r="G91" s="3">
        <v>9</v>
      </c>
      <c r="H91" s="73">
        <f t="shared" si="13"/>
        <v>20.97902097902098</v>
      </c>
      <c r="I91" s="72">
        <v>436</v>
      </c>
      <c r="J91" s="3">
        <v>4</v>
      </c>
      <c r="K91" s="73">
        <f t="shared" si="14"/>
        <v>9.1743119266055047</v>
      </c>
      <c r="L91" s="75">
        <v>425</v>
      </c>
      <c r="M91" s="75">
        <v>2</v>
      </c>
      <c r="N91" s="51">
        <f t="shared" si="9"/>
        <v>4.7058823529411757</v>
      </c>
      <c r="O91" s="77">
        <f t="shared" si="10"/>
        <v>1290</v>
      </c>
      <c r="P91" s="77">
        <f t="shared" si="11"/>
        <v>15</v>
      </c>
      <c r="Q91" s="66">
        <f t="shared" si="12"/>
        <v>11.627906976744185</v>
      </c>
      <c r="S91" s="6"/>
      <c r="T91" s="7"/>
      <c r="U91" s="6"/>
      <c r="V91" s="6"/>
      <c r="W91" s="6"/>
    </row>
    <row r="92" spans="1:23" x14ac:dyDescent="0.2">
      <c r="A92" s="1" t="s">
        <v>79</v>
      </c>
      <c r="B92" s="16"/>
      <c r="C92" s="5">
        <f>SUM(C93:C98)</f>
        <v>673</v>
      </c>
      <c r="D92" s="5">
        <f>SUM(D93:D98)</f>
        <v>3</v>
      </c>
      <c r="E92" s="69">
        <f t="shared" si="8"/>
        <v>4.4576523031203568</v>
      </c>
      <c r="F92" s="68">
        <f>SUM(F93:F98)</f>
        <v>778</v>
      </c>
      <c r="G92" s="5">
        <f>SUM(G93:G98)</f>
        <v>10</v>
      </c>
      <c r="H92" s="69">
        <f t="shared" si="13"/>
        <v>12.853470437017995</v>
      </c>
      <c r="I92" s="68">
        <f>SUM(I93:I98)</f>
        <v>799</v>
      </c>
      <c r="J92" s="5">
        <f>SUM(J93:J98)</f>
        <v>10</v>
      </c>
      <c r="K92" s="69">
        <f t="shared" si="14"/>
        <v>12.515644555694617</v>
      </c>
      <c r="L92" s="52">
        <f>SUM(L93:L98)</f>
        <v>785</v>
      </c>
      <c r="M92" s="52">
        <f>SUM(M93:M98)</f>
        <v>11</v>
      </c>
      <c r="N92" s="51">
        <f t="shared" si="9"/>
        <v>14.012738853503185</v>
      </c>
      <c r="O92" s="44">
        <f t="shared" si="10"/>
        <v>2362</v>
      </c>
      <c r="P92" s="44">
        <f t="shared" si="11"/>
        <v>31</v>
      </c>
      <c r="Q92" s="55">
        <f t="shared" si="12"/>
        <v>13.124470787468248</v>
      </c>
      <c r="S92" s="4"/>
      <c r="T92" s="5"/>
      <c r="U92" s="6"/>
      <c r="V92" s="6"/>
      <c r="W92" s="6"/>
    </row>
    <row r="93" spans="1:23" x14ac:dyDescent="0.2">
      <c r="A93" s="2" t="s">
        <v>80</v>
      </c>
      <c r="B93" s="36"/>
      <c r="C93" s="7">
        <v>186</v>
      </c>
      <c r="D93" s="3">
        <v>1</v>
      </c>
      <c r="E93" s="73">
        <f t="shared" si="8"/>
        <v>5.3763440860215059</v>
      </c>
      <c r="F93" s="72">
        <v>315</v>
      </c>
      <c r="G93" s="3">
        <v>1</v>
      </c>
      <c r="H93" s="73">
        <f t="shared" si="13"/>
        <v>3.1746031746031744</v>
      </c>
      <c r="I93" s="72">
        <v>333</v>
      </c>
      <c r="J93" s="3">
        <v>2</v>
      </c>
      <c r="K93" s="73">
        <f t="shared" si="14"/>
        <v>6.0060060060060056</v>
      </c>
      <c r="L93" s="75">
        <v>305</v>
      </c>
      <c r="M93" s="75">
        <v>3</v>
      </c>
      <c r="N93" s="51">
        <f t="shared" si="9"/>
        <v>9.8360655737704921</v>
      </c>
      <c r="O93" s="77">
        <f t="shared" si="10"/>
        <v>953</v>
      </c>
      <c r="P93" s="77">
        <f t="shared" si="11"/>
        <v>6</v>
      </c>
      <c r="Q93" s="66">
        <f t="shared" si="12"/>
        <v>6.2959076600209869</v>
      </c>
      <c r="S93" s="6"/>
      <c r="T93" s="7"/>
      <c r="U93" s="6"/>
      <c r="V93" s="6"/>
      <c r="W93" s="6"/>
    </row>
    <row r="94" spans="1:23" x14ac:dyDescent="0.2">
      <c r="A94" s="2" t="s">
        <v>81</v>
      </c>
      <c r="B94" s="36"/>
      <c r="C94" s="7">
        <v>78</v>
      </c>
      <c r="D94" s="3">
        <v>1</v>
      </c>
      <c r="E94" s="73">
        <f t="shared" si="8"/>
        <v>12.820512820512819</v>
      </c>
      <c r="F94" s="72">
        <v>53</v>
      </c>
      <c r="G94" s="3">
        <v>0</v>
      </c>
      <c r="H94" s="73">
        <f t="shared" si="13"/>
        <v>0</v>
      </c>
      <c r="I94" s="72">
        <v>58</v>
      </c>
      <c r="J94" s="3">
        <v>1</v>
      </c>
      <c r="K94" s="73">
        <f t="shared" si="14"/>
        <v>17.241379310344826</v>
      </c>
      <c r="L94" s="75">
        <v>54</v>
      </c>
      <c r="M94" s="75">
        <v>1</v>
      </c>
      <c r="N94" s="51">
        <f t="shared" si="9"/>
        <v>18.518518518518519</v>
      </c>
      <c r="O94" s="77">
        <f t="shared" si="10"/>
        <v>165</v>
      </c>
      <c r="P94" s="77">
        <f t="shared" si="11"/>
        <v>2</v>
      </c>
      <c r="Q94" s="66">
        <f t="shared" si="12"/>
        <v>12.121212121212121</v>
      </c>
      <c r="S94" s="6"/>
      <c r="T94" s="7"/>
      <c r="U94" s="6"/>
      <c r="V94" s="6"/>
      <c r="W94" s="6"/>
    </row>
    <row r="95" spans="1:23" x14ac:dyDescent="0.2">
      <c r="A95" s="2" t="s">
        <v>82</v>
      </c>
      <c r="B95" s="112"/>
      <c r="C95" s="83">
        <v>183</v>
      </c>
      <c r="D95" s="83">
        <v>0</v>
      </c>
      <c r="E95" s="73">
        <f t="shared" si="8"/>
        <v>0</v>
      </c>
      <c r="F95" s="82">
        <v>191</v>
      </c>
      <c r="G95" s="3">
        <v>5</v>
      </c>
      <c r="H95" s="84">
        <f>(G95/F95)*1000</f>
        <v>26.178010471204189</v>
      </c>
      <c r="I95" s="82">
        <v>189</v>
      </c>
      <c r="J95" s="3">
        <v>3</v>
      </c>
      <c r="K95" s="84">
        <f>(J95/I95)*1000</f>
        <v>15.873015873015872</v>
      </c>
      <c r="L95" s="75">
        <v>222</v>
      </c>
      <c r="M95" s="75">
        <v>4</v>
      </c>
      <c r="N95" s="51">
        <f t="shared" si="9"/>
        <v>18.018018018018019</v>
      </c>
      <c r="O95" s="77">
        <f t="shared" si="10"/>
        <v>602</v>
      </c>
      <c r="P95" s="77">
        <f t="shared" si="11"/>
        <v>12</v>
      </c>
      <c r="Q95" s="66">
        <f t="shared" si="12"/>
        <v>19.933554817275745</v>
      </c>
      <c r="S95" s="6"/>
      <c r="T95" s="83"/>
      <c r="U95" s="6"/>
      <c r="V95" s="6"/>
      <c r="W95" s="6"/>
    </row>
    <row r="96" spans="1:23" x14ac:dyDescent="0.2">
      <c r="A96" s="2" t="s">
        <v>83</v>
      </c>
      <c r="B96" s="36"/>
      <c r="C96" s="7">
        <v>106</v>
      </c>
      <c r="D96" s="3">
        <v>1</v>
      </c>
      <c r="E96" s="73">
        <f t="shared" si="8"/>
        <v>9.4339622641509422</v>
      </c>
      <c r="F96" s="72">
        <v>100</v>
      </c>
      <c r="G96" s="3">
        <v>2</v>
      </c>
      <c r="H96" s="73">
        <f>(G96/F96)*1000</f>
        <v>20</v>
      </c>
      <c r="I96" s="72">
        <v>101</v>
      </c>
      <c r="J96" s="3">
        <v>1</v>
      </c>
      <c r="K96" s="73">
        <f>(J96/I96)*1000</f>
        <v>9.9009900990099009</v>
      </c>
      <c r="L96" s="75">
        <v>101</v>
      </c>
      <c r="M96" s="75">
        <v>1</v>
      </c>
      <c r="N96" s="51">
        <f t="shared" si="9"/>
        <v>9.9009900990099009</v>
      </c>
      <c r="O96" s="77">
        <f t="shared" si="10"/>
        <v>302</v>
      </c>
      <c r="P96" s="77">
        <f t="shared" si="11"/>
        <v>4</v>
      </c>
      <c r="Q96" s="66">
        <f t="shared" si="12"/>
        <v>13.245033112582782</v>
      </c>
      <c r="S96" s="6"/>
      <c r="T96" s="7"/>
      <c r="U96" s="6"/>
      <c r="V96" s="6"/>
      <c r="W96" s="6"/>
    </row>
    <row r="97" spans="1:23" x14ac:dyDescent="0.2">
      <c r="A97" s="2" t="s">
        <v>84</v>
      </c>
      <c r="B97" s="36"/>
      <c r="C97" s="7">
        <v>107</v>
      </c>
      <c r="D97" s="3">
        <v>0</v>
      </c>
      <c r="E97" s="73">
        <f t="shared" si="8"/>
        <v>0</v>
      </c>
      <c r="F97" s="72">
        <v>100</v>
      </c>
      <c r="G97" s="3">
        <v>2</v>
      </c>
      <c r="H97" s="73">
        <f>(G97/F97)*1000</f>
        <v>20</v>
      </c>
      <c r="I97" s="72">
        <v>93</v>
      </c>
      <c r="J97" s="3">
        <v>2</v>
      </c>
      <c r="K97" s="73">
        <f>(J97/I97)*1000</f>
        <v>21.505376344086024</v>
      </c>
      <c r="L97" s="75">
        <v>87</v>
      </c>
      <c r="M97" s="75">
        <v>1</v>
      </c>
      <c r="N97" s="51">
        <f t="shared" si="9"/>
        <v>11.494252873563218</v>
      </c>
      <c r="O97" s="77">
        <f t="shared" si="10"/>
        <v>280</v>
      </c>
      <c r="P97" s="77">
        <f t="shared" si="11"/>
        <v>5</v>
      </c>
      <c r="Q97" s="66">
        <f t="shared" si="12"/>
        <v>17.857142857142858</v>
      </c>
      <c r="S97" s="6"/>
      <c r="T97" s="7"/>
      <c r="U97" s="6"/>
      <c r="V97" s="6"/>
      <c r="W97" s="6"/>
    </row>
    <row r="98" spans="1:23" x14ac:dyDescent="0.2">
      <c r="A98" s="2" t="s">
        <v>85</v>
      </c>
      <c r="B98" s="36"/>
      <c r="C98" s="7">
        <v>13</v>
      </c>
      <c r="D98" s="3">
        <v>0</v>
      </c>
      <c r="E98" s="73">
        <f t="shared" si="8"/>
        <v>0</v>
      </c>
      <c r="F98" s="72">
        <v>19</v>
      </c>
      <c r="G98" s="3">
        <v>0</v>
      </c>
      <c r="H98" s="73">
        <f>(G98/F98)*1000</f>
        <v>0</v>
      </c>
      <c r="I98" s="72">
        <v>25</v>
      </c>
      <c r="J98" s="3">
        <v>1</v>
      </c>
      <c r="K98" s="73">
        <f>(J98/I98)*1000</f>
        <v>40</v>
      </c>
      <c r="L98" s="75">
        <v>16</v>
      </c>
      <c r="M98" s="75">
        <v>1</v>
      </c>
      <c r="N98" s="51">
        <f t="shared" si="9"/>
        <v>62.5</v>
      </c>
      <c r="O98" s="77">
        <f t="shared" si="10"/>
        <v>60</v>
      </c>
      <c r="P98" s="77">
        <f t="shared" si="11"/>
        <v>2</v>
      </c>
      <c r="Q98" s="66">
        <f t="shared" si="12"/>
        <v>33.333333333333336</v>
      </c>
      <c r="S98" s="6"/>
      <c r="T98" s="7"/>
      <c r="U98" s="6"/>
      <c r="V98" s="6"/>
      <c r="W98" s="6"/>
    </row>
    <row r="99" spans="1:23" x14ac:dyDescent="0.2">
      <c r="A99" s="1" t="s">
        <v>86</v>
      </c>
      <c r="B99" s="16"/>
      <c r="C99" s="5">
        <f>SUM(C100:C104)</f>
        <v>1334</v>
      </c>
      <c r="D99" s="5">
        <f>SUM(D100:D104)</f>
        <v>10</v>
      </c>
      <c r="E99" s="69">
        <f t="shared" si="8"/>
        <v>7.4962518740629687</v>
      </c>
      <c r="F99" s="68">
        <f>SUM(F100:F104)</f>
        <v>1260</v>
      </c>
      <c r="G99" s="5">
        <f>SUM(G100:G104)</f>
        <v>11</v>
      </c>
      <c r="H99" s="69">
        <f t="shared" ref="H99:H108" si="15">(G99/F99)*1000</f>
        <v>8.7301587301587311</v>
      </c>
      <c r="I99" s="68">
        <f>SUM(I100:I104)</f>
        <v>1280</v>
      </c>
      <c r="J99" s="5">
        <f>SUM(J100:J104)</f>
        <v>13</v>
      </c>
      <c r="K99" s="69">
        <f t="shared" ref="K99:K108" si="16">(J99/I99)*1000</f>
        <v>10.15625</v>
      </c>
      <c r="L99" s="52">
        <f>SUM(L100:L104)</f>
        <v>1222</v>
      </c>
      <c r="M99" s="52">
        <f>SUM(M100:M104)</f>
        <v>15</v>
      </c>
      <c r="N99" s="51">
        <f t="shared" si="9"/>
        <v>12.274959083469721</v>
      </c>
      <c r="O99" s="44">
        <f t="shared" si="10"/>
        <v>3762</v>
      </c>
      <c r="P99" s="44">
        <f t="shared" si="11"/>
        <v>39</v>
      </c>
      <c r="Q99" s="55">
        <f t="shared" si="12"/>
        <v>10.36682615629984</v>
      </c>
      <c r="S99" s="4"/>
      <c r="T99" s="5"/>
      <c r="U99" s="6"/>
      <c r="V99" s="6"/>
      <c r="W99" s="6"/>
    </row>
    <row r="100" spans="1:23" x14ac:dyDescent="0.2">
      <c r="A100" s="2" t="s">
        <v>87</v>
      </c>
      <c r="B100" s="36"/>
      <c r="C100" s="7">
        <v>322</v>
      </c>
      <c r="D100" s="3">
        <v>0</v>
      </c>
      <c r="E100" s="73">
        <f t="shared" si="8"/>
        <v>0</v>
      </c>
      <c r="F100" s="72">
        <v>523</v>
      </c>
      <c r="G100" s="3">
        <v>1</v>
      </c>
      <c r="H100" s="73">
        <f t="shared" si="15"/>
        <v>1.9120458891013383</v>
      </c>
      <c r="I100" s="72">
        <v>543</v>
      </c>
      <c r="J100" s="3">
        <v>0</v>
      </c>
      <c r="K100" s="73">
        <f t="shared" si="16"/>
        <v>0</v>
      </c>
      <c r="L100" s="75">
        <v>428</v>
      </c>
      <c r="M100" s="75">
        <v>2</v>
      </c>
      <c r="N100" s="51">
        <f t="shared" si="9"/>
        <v>4.6728971962616823</v>
      </c>
      <c r="O100" s="77">
        <f t="shared" si="10"/>
        <v>1494</v>
      </c>
      <c r="P100" s="77">
        <f t="shared" si="11"/>
        <v>3</v>
      </c>
      <c r="Q100" s="66">
        <f t="shared" si="12"/>
        <v>2.0080321285140559</v>
      </c>
      <c r="S100" s="6"/>
      <c r="T100" s="7"/>
      <c r="U100" s="6"/>
      <c r="V100" s="6"/>
      <c r="W100" s="6"/>
    </row>
    <row r="101" spans="1:23" x14ac:dyDescent="0.2">
      <c r="A101" s="2" t="s">
        <v>88</v>
      </c>
      <c r="B101" s="36"/>
      <c r="C101" s="7">
        <v>167</v>
      </c>
      <c r="D101" s="3">
        <v>5</v>
      </c>
      <c r="E101" s="73">
        <f t="shared" si="8"/>
        <v>29.940119760479043</v>
      </c>
      <c r="F101" s="72">
        <v>101</v>
      </c>
      <c r="G101" s="3">
        <v>3</v>
      </c>
      <c r="H101" s="73">
        <f t="shared" si="15"/>
        <v>29.702970297029701</v>
      </c>
      <c r="I101" s="72">
        <v>95</v>
      </c>
      <c r="J101" s="3">
        <v>2</v>
      </c>
      <c r="K101" s="73">
        <f t="shared" si="16"/>
        <v>21.052631578947366</v>
      </c>
      <c r="L101" s="75">
        <v>115</v>
      </c>
      <c r="M101" s="75">
        <v>4</v>
      </c>
      <c r="N101" s="51">
        <f t="shared" si="9"/>
        <v>34.782608695652172</v>
      </c>
      <c r="O101" s="77">
        <f t="shared" si="10"/>
        <v>311</v>
      </c>
      <c r="P101" s="77">
        <f t="shared" si="11"/>
        <v>9</v>
      </c>
      <c r="Q101" s="66">
        <f t="shared" si="12"/>
        <v>28.938906752411576</v>
      </c>
      <c r="S101" s="6"/>
      <c r="T101" s="7"/>
      <c r="U101" s="6"/>
      <c r="V101" s="6"/>
      <c r="W101" s="6"/>
    </row>
    <row r="102" spans="1:23" x14ac:dyDescent="0.2">
      <c r="A102" s="2" t="s">
        <v>29</v>
      </c>
      <c r="B102" s="36"/>
      <c r="C102" s="7">
        <v>16</v>
      </c>
      <c r="D102" s="3">
        <v>0</v>
      </c>
      <c r="E102" s="73">
        <f t="shared" si="8"/>
        <v>0</v>
      </c>
      <c r="F102" s="72">
        <v>18</v>
      </c>
      <c r="G102" s="3">
        <v>0</v>
      </c>
      <c r="H102" s="73">
        <f t="shared" si="15"/>
        <v>0</v>
      </c>
      <c r="I102" s="72">
        <v>20</v>
      </c>
      <c r="J102" s="3">
        <v>0</v>
      </c>
      <c r="K102" s="73">
        <f t="shared" si="16"/>
        <v>0</v>
      </c>
      <c r="L102" s="75">
        <v>20</v>
      </c>
      <c r="M102" s="75">
        <v>0</v>
      </c>
      <c r="N102" s="51">
        <f t="shared" si="9"/>
        <v>0</v>
      </c>
      <c r="O102" s="77">
        <f t="shared" si="10"/>
        <v>58</v>
      </c>
      <c r="P102" s="77">
        <f t="shared" si="11"/>
        <v>0</v>
      </c>
      <c r="Q102" s="66">
        <f t="shared" si="12"/>
        <v>0</v>
      </c>
      <c r="S102" s="6"/>
      <c r="T102" s="7"/>
      <c r="U102" s="6"/>
      <c r="V102" s="6"/>
      <c r="W102" s="6"/>
    </row>
    <row r="103" spans="1:23" x14ac:dyDescent="0.2">
      <c r="A103" s="2" t="s">
        <v>89</v>
      </c>
      <c r="B103" s="36"/>
      <c r="C103" s="7">
        <v>459</v>
      </c>
      <c r="D103" s="3">
        <v>1</v>
      </c>
      <c r="E103" s="73">
        <f t="shared" si="8"/>
        <v>2.1786492374727673</v>
      </c>
      <c r="F103" s="72">
        <v>361</v>
      </c>
      <c r="G103" s="3">
        <v>2</v>
      </c>
      <c r="H103" s="73">
        <f t="shared" si="15"/>
        <v>5.54016620498615</v>
      </c>
      <c r="I103" s="72">
        <v>349</v>
      </c>
      <c r="J103" s="3">
        <v>4</v>
      </c>
      <c r="K103" s="73">
        <f t="shared" si="16"/>
        <v>11.461318051575931</v>
      </c>
      <c r="L103" s="75">
        <v>377</v>
      </c>
      <c r="M103" s="75">
        <v>3</v>
      </c>
      <c r="N103" s="51">
        <f t="shared" si="9"/>
        <v>7.9575596816976129</v>
      </c>
      <c r="O103" s="77">
        <f t="shared" si="10"/>
        <v>1087</v>
      </c>
      <c r="P103" s="77">
        <f t="shared" si="11"/>
        <v>9</v>
      </c>
      <c r="Q103" s="66">
        <f t="shared" si="12"/>
        <v>8.2796688132474703</v>
      </c>
      <c r="S103" s="6"/>
      <c r="T103" s="7"/>
      <c r="U103" s="6"/>
      <c r="V103" s="6"/>
      <c r="W103" s="6"/>
    </row>
    <row r="104" spans="1:23" x14ac:dyDescent="0.2">
      <c r="A104" s="2" t="s">
        <v>90</v>
      </c>
      <c r="B104" s="36"/>
      <c r="C104" s="7">
        <v>370</v>
      </c>
      <c r="D104" s="3">
        <v>4</v>
      </c>
      <c r="E104" s="73">
        <f t="shared" si="8"/>
        <v>10.810810810810811</v>
      </c>
      <c r="F104" s="72">
        <v>257</v>
      </c>
      <c r="G104" s="3">
        <v>5</v>
      </c>
      <c r="H104" s="73">
        <f t="shared" si="15"/>
        <v>19.45525291828794</v>
      </c>
      <c r="I104" s="72">
        <v>273</v>
      </c>
      <c r="J104" s="3">
        <v>7</v>
      </c>
      <c r="K104" s="73">
        <f t="shared" si="16"/>
        <v>25.641025641025639</v>
      </c>
      <c r="L104" s="75">
        <v>282</v>
      </c>
      <c r="M104" s="75">
        <v>6</v>
      </c>
      <c r="N104" s="51">
        <f t="shared" si="9"/>
        <v>21.276595744680851</v>
      </c>
      <c r="O104" s="77">
        <f t="shared" si="10"/>
        <v>812</v>
      </c>
      <c r="P104" s="77">
        <f t="shared" si="11"/>
        <v>18</v>
      </c>
      <c r="Q104" s="66">
        <f t="shared" si="12"/>
        <v>22.167487684729064</v>
      </c>
      <c r="S104" s="6"/>
      <c r="T104" s="7"/>
      <c r="U104" s="6"/>
      <c r="V104" s="6"/>
      <c r="W104" s="6"/>
    </row>
    <row r="105" spans="1:23" x14ac:dyDescent="0.2">
      <c r="A105" s="1" t="s">
        <v>91</v>
      </c>
      <c r="B105" s="16"/>
      <c r="C105" s="5">
        <f>SUM(C106:C110)</f>
        <v>960</v>
      </c>
      <c r="D105" s="5">
        <f>SUM(D106:D110)</f>
        <v>12</v>
      </c>
      <c r="E105" s="69">
        <f t="shared" si="8"/>
        <v>12.5</v>
      </c>
      <c r="F105" s="68">
        <f>SUM(F106:F110)</f>
        <v>959</v>
      </c>
      <c r="G105" s="5">
        <f>SUM(G106:G110)</f>
        <v>12</v>
      </c>
      <c r="H105" s="69">
        <f t="shared" si="15"/>
        <v>12.513034410844631</v>
      </c>
      <c r="I105" s="68">
        <f>SUM(I106:I110)</f>
        <v>903</v>
      </c>
      <c r="J105" s="5">
        <f>SUM(J106:J110)</f>
        <v>7</v>
      </c>
      <c r="K105" s="69">
        <f t="shared" si="16"/>
        <v>7.7519379844961236</v>
      </c>
      <c r="L105" s="52">
        <f>SUM(L106:L110)</f>
        <v>852</v>
      </c>
      <c r="M105" s="52">
        <f>SUM(M106:M110)</f>
        <v>10</v>
      </c>
      <c r="N105" s="51">
        <f t="shared" si="9"/>
        <v>11.737089201877934</v>
      </c>
      <c r="O105" s="44">
        <f t="shared" si="10"/>
        <v>2714</v>
      </c>
      <c r="P105" s="44">
        <f t="shared" si="11"/>
        <v>29</v>
      </c>
      <c r="Q105" s="55">
        <f t="shared" si="12"/>
        <v>10.685335298452468</v>
      </c>
      <c r="S105" s="4"/>
      <c r="T105" s="5"/>
      <c r="U105" s="6"/>
      <c r="V105" s="6"/>
      <c r="W105" s="6"/>
    </row>
    <row r="106" spans="1:23" x14ac:dyDescent="0.2">
      <c r="A106" s="2" t="s">
        <v>92</v>
      </c>
      <c r="B106" s="36"/>
      <c r="C106" s="7">
        <v>327</v>
      </c>
      <c r="D106" s="3">
        <v>3</v>
      </c>
      <c r="E106" s="73">
        <f t="shared" si="8"/>
        <v>9.1743119266055047</v>
      </c>
      <c r="F106" s="72">
        <v>289</v>
      </c>
      <c r="G106" s="3">
        <v>4</v>
      </c>
      <c r="H106" s="73">
        <f t="shared" si="15"/>
        <v>13.84083044982699</v>
      </c>
      <c r="I106" s="72">
        <v>271</v>
      </c>
      <c r="J106" s="3">
        <v>5</v>
      </c>
      <c r="K106" s="73">
        <f t="shared" si="16"/>
        <v>18.450184501845019</v>
      </c>
      <c r="L106" s="75">
        <v>263</v>
      </c>
      <c r="M106" s="75">
        <v>1</v>
      </c>
      <c r="N106" s="51">
        <f t="shared" si="9"/>
        <v>3.8022813688212929</v>
      </c>
      <c r="O106" s="77">
        <f t="shared" si="10"/>
        <v>823</v>
      </c>
      <c r="P106" s="77">
        <f t="shared" si="11"/>
        <v>10</v>
      </c>
      <c r="Q106" s="66">
        <f t="shared" si="12"/>
        <v>12.150668286755772</v>
      </c>
      <c r="S106" s="6"/>
      <c r="T106" s="7"/>
      <c r="U106" s="6"/>
      <c r="V106" s="6"/>
      <c r="W106" s="6"/>
    </row>
    <row r="107" spans="1:23" x14ac:dyDescent="0.2">
      <c r="A107" s="2" t="s">
        <v>30</v>
      </c>
      <c r="B107" s="36"/>
      <c r="C107" s="7">
        <v>87</v>
      </c>
      <c r="D107" s="3">
        <v>0</v>
      </c>
      <c r="E107" s="73">
        <f t="shared" si="8"/>
        <v>0</v>
      </c>
      <c r="F107" s="72">
        <v>97</v>
      </c>
      <c r="G107" s="3">
        <v>1</v>
      </c>
      <c r="H107" s="73">
        <f t="shared" si="15"/>
        <v>10.309278350515465</v>
      </c>
      <c r="I107" s="72">
        <v>94</v>
      </c>
      <c r="J107" s="3">
        <v>0</v>
      </c>
      <c r="K107" s="73">
        <f t="shared" si="16"/>
        <v>0</v>
      </c>
      <c r="L107" s="75">
        <v>72</v>
      </c>
      <c r="M107" s="75">
        <v>2</v>
      </c>
      <c r="N107" s="51">
        <f t="shared" si="9"/>
        <v>27.777777777777775</v>
      </c>
      <c r="O107" s="77">
        <f t="shared" si="10"/>
        <v>263</v>
      </c>
      <c r="P107" s="77">
        <f t="shared" si="11"/>
        <v>3</v>
      </c>
      <c r="Q107" s="66">
        <f t="shared" si="12"/>
        <v>11.406844106463879</v>
      </c>
      <c r="S107" s="6"/>
      <c r="T107" s="7"/>
      <c r="U107" s="6"/>
      <c r="V107" s="6"/>
      <c r="W107" s="6"/>
    </row>
    <row r="108" spans="1:23" x14ac:dyDescent="0.2">
      <c r="A108" s="2" t="s">
        <v>93</v>
      </c>
      <c r="B108" s="36"/>
      <c r="C108" s="7">
        <v>155</v>
      </c>
      <c r="D108" s="3">
        <v>2</v>
      </c>
      <c r="E108" s="73">
        <f t="shared" si="8"/>
        <v>12.903225806451612</v>
      </c>
      <c r="F108" s="72">
        <v>188</v>
      </c>
      <c r="G108" s="3">
        <v>3</v>
      </c>
      <c r="H108" s="73">
        <f t="shared" si="15"/>
        <v>15.957446808510637</v>
      </c>
      <c r="I108" s="72">
        <v>191</v>
      </c>
      <c r="J108" s="3">
        <v>1</v>
      </c>
      <c r="K108" s="73">
        <f t="shared" si="16"/>
        <v>5.2356020942408383</v>
      </c>
      <c r="L108" s="75">
        <v>167</v>
      </c>
      <c r="M108" s="75">
        <v>2</v>
      </c>
      <c r="N108" s="51">
        <f t="shared" si="9"/>
        <v>11.976047904191617</v>
      </c>
      <c r="O108" s="77">
        <f t="shared" si="10"/>
        <v>546</v>
      </c>
      <c r="P108" s="77">
        <f t="shared" si="11"/>
        <v>6</v>
      </c>
      <c r="Q108" s="66">
        <f t="shared" si="12"/>
        <v>10.989010989010989</v>
      </c>
      <c r="S108" s="6"/>
      <c r="T108" s="7"/>
      <c r="U108" s="6"/>
      <c r="V108" s="6"/>
      <c r="W108" s="6"/>
    </row>
    <row r="109" spans="1:23" x14ac:dyDescent="0.2">
      <c r="A109" s="111" t="s">
        <v>94</v>
      </c>
      <c r="B109" s="112"/>
      <c r="C109" s="83">
        <v>287</v>
      </c>
      <c r="D109" s="83">
        <v>5</v>
      </c>
      <c r="E109" s="73">
        <f t="shared" si="8"/>
        <v>17.421602787456447</v>
      </c>
      <c r="F109" s="82">
        <v>272</v>
      </c>
      <c r="G109" s="3">
        <v>4</v>
      </c>
      <c r="H109" s="84">
        <f>(G109/F109)*1000</f>
        <v>14.705882352941176</v>
      </c>
      <c r="I109" s="82">
        <v>252</v>
      </c>
      <c r="J109" s="3">
        <v>0</v>
      </c>
      <c r="K109" s="84">
        <f>(J109/I109)*1000</f>
        <v>0</v>
      </c>
      <c r="L109" s="75">
        <v>257</v>
      </c>
      <c r="M109" s="75">
        <v>4</v>
      </c>
      <c r="N109" s="51">
        <f t="shared" si="9"/>
        <v>15.56420233463035</v>
      </c>
      <c r="O109" s="77">
        <f t="shared" si="10"/>
        <v>781</v>
      </c>
      <c r="P109" s="77">
        <f t="shared" si="11"/>
        <v>8</v>
      </c>
      <c r="Q109" s="66">
        <f t="shared" si="12"/>
        <v>10.243277848911651</v>
      </c>
      <c r="S109" s="113"/>
      <c r="T109" s="83"/>
      <c r="U109" s="6"/>
      <c r="V109" s="6"/>
      <c r="W109" s="6"/>
    </row>
    <row r="110" spans="1:23" x14ac:dyDescent="0.2">
      <c r="A110" s="2" t="s">
        <v>95</v>
      </c>
      <c r="B110" s="36"/>
      <c r="C110" s="7">
        <v>104</v>
      </c>
      <c r="D110" s="3">
        <v>2</v>
      </c>
      <c r="E110" s="73">
        <f t="shared" si="8"/>
        <v>19.230769230769234</v>
      </c>
      <c r="F110" s="72">
        <v>113</v>
      </c>
      <c r="G110" s="3">
        <v>0</v>
      </c>
      <c r="H110" s="73">
        <f>(G110/F110)*1000</f>
        <v>0</v>
      </c>
      <c r="I110" s="72">
        <v>95</v>
      </c>
      <c r="J110" s="3">
        <v>1</v>
      </c>
      <c r="K110" s="73">
        <f>(J110/I110)*1000</f>
        <v>10.526315789473683</v>
      </c>
      <c r="L110" s="75">
        <v>93</v>
      </c>
      <c r="M110" s="75">
        <v>1</v>
      </c>
      <c r="N110" s="51">
        <f t="shared" si="9"/>
        <v>10.752688172043012</v>
      </c>
      <c r="O110" s="77">
        <f t="shared" si="10"/>
        <v>301</v>
      </c>
      <c r="P110" s="77">
        <f t="shared" si="11"/>
        <v>2</v>
      </c>
      <c r="Q110" s="66">
        <f t="shared" si="12"/>
        <v>6.6445182724252492</v>
      </c>
      <c r="S110" s="6"/>
      <c r="T110" s="7"/>
      <c r="U110" s="6"/>
      <c r="V110" s="6"/>
      <c r="W110" s="6"/>
    </row>
    <row r="111" spans="1:23" x14ac:dyDescent="0.2">
      <c r="A111" s="1" t="s">
        <v>96</v>
      </c>
      <c r="B111" s="16"/>
      <c r="C111" s="5">
        <f>SUM(C112:C116)</f>
        <v>271</v>
      </c>
      <c r="D111" s="5">
        <f>SUM(D112:D116)</f>
        <v>1</v>
      </c>
      <c r="E111" s="69">
        <f t="shared" si="8"/>
        <v>3.6900369003690034</v>
      </c>
      <c r="F111" s="68">
        <f>SUM(F112:F116)</f>
        <v>268</v>
      </c>
      <c r="G111" s="5">
        <f>SUM(G112:G116)</f>
        <v>4</v>
      </c>
      <c r="H111" s="69">
        <f>(G111/F111)*1000</f>
        <v>14.925373134328359</v>
      </c>
      <c r="I111" s="68">
        <f>SUM(I112:I116)</f>
        <v>285</v>
      </c>
      <c r="J111" s="5">
        <f>SUM(J112:J116)</f>
        <v>2</v>
      </c>
      <c r="K111" s="69">
        <f>(J111/I111)*1000</f>
        <v>7.0175438596491233</v>
      </c>
      <c r="L111" s="52">
        <f>SUM(L112:L116)</f>
        <v>268</v>
      </c>
      <c r="M111" s="52">
        <f>SUM(M112:M116)</f>
        <v>1</v>
      </c>
      <c r="N111" s="51">
        <f t="shared" si="9"/>
        <v>3.7313432835820897</v>
      </c>
      <c r="O111" s="44">
        <f t="shared" si="10"/>
        <v>821</v>
      </c>
      <c r="P111" s="44">
        <f t="shared" si="11"/>
        <v>7</v>
      </c>
      <c r="Q111" s="55">
        <f t="shared" si="12"/>
        <v>8.5261875761266754</v>
      </c>
      <c r="S111" s="4"/>
      <c r="T111" s="5"/>
      <c r="U111" s="6"/>
      <c r="V111" s="6"/>
      <c r="W111" s="6"/>
    </row>
    <row r="112" spans="1:23" x14ac:dyDescent="0.2">
      <c r="A112" s="2" t="s">
        <v>97</v>
      </c>
      <c r="B112" s="36"/>
      <c r="C112" s="7">
        <v>166</v>
      </c>
      <c r="D112" s="3">
        <v>0</v>
      </c>
      <c r="E112" s="73">
        <f t="shared" si="8"/>
        <v>0</v>
      </c>
      <c r="F112" s="72">
        <v>139</v>
      </c>
      <c r="G112" s="3">
        <v>2</v>
      </c>
      <c r="H112" s="84">
        <f>(G112/F112)*1000</f>
        <v>14.388489208633095</v>
      </c>
      <c r="I112" s="72">
        <v>147</v>
      </c>
      <c r="J112" s="3">
        <v>1</v>
      </c>
      <c r="K112" s="84">
        <f>(J112/I112)*1000</f>
        <v>6.8027210884353737</v>
      </c>
      <c r="L112" s="75">
        <v>143</v>
      </c>
      <c r="M112" s="75">
        <v>1</v>
      </c>
      <c r="N112" s="51">
        <f t="shared" si="9"/>
        <v>6.9930069930069934</v>
      </c>
      <c r="O112" s="77">
        <f t="shared" si="10"/>
        <v>429</v>
      </c>
      <c r="P112" s="77">
        <f t="shared" si="11"/>
        <v>4</v>
      </c>
      <c r="Q112" s="66">
        <f t="shared" si="12"/>
        <v>9.3240093240093245</v>
      </c>
      <c r="S112" s="6"/>
      <c r="T112" s="7"/>
      <c r="U112" s="6"/>
      <c r="V112" s="6"/>
      <c r="W112" s="6"/>
    </row>
    <row r="113" spans="1:23" x14ac:dyDescent="0.2">
      <c r="A113" s="2" t="s">
        <v>98</v>
      </c>
      <c r="B113" s="16"/>
      <c r="C113" s="83">
        <v>17</v>
      </c>
      <c r="D113" s="83">
        <v>0</v>
      </c>
      <c r="E113" s="84">
        <f t="shared" si="8"/>
        <v>0</v>
      </c>
      <c r="F113" s="82">
        <v>22</v>
      </c>
      <c r="G113" s="3">
        <v>1</v>
      </c>
      <c r="H113" s="84">
        <f>(G113/F113)*1000</f>
        <v>45.454545454545453</v>
      </c>
      <c r="I113" s="82">
        <v>32</v>
      </c>
      <c r="J113" s="3">
        <v>0</v>
      </c>
      <c r="K113" s="84">
        <f>(J113/I113)*1000</f>
        <v>0</v>
      </c>
      <c r="L113" s="75">
        <v>24</v>
      </c>
      <c r="M113" s="75">
        <v>0</v>
      </c>
      <c r="N113" s="51">
        <f t="shared" si="9"/>
        <v>0</v>
      </c>
      <c r="O113" s="77">
        <f t="shared" si="10"/>
        <v>78</v>
      </c>
      <c r="P113" s="77">
        <f t="shared" si="11"/>
        <v>1</v>
      </c>
      <c r="Q113" s="66">
        <f t="shared" si="12"/>
        <v>12.820512820512819</v>
      </c>
      <c r="S113" s="6"/>
      <c r="T113" s="83"/>
      <c r="U113" s="6"/>
      <c r="V113" s="6"/>
      <c r="W113" s="6"/>
    </row>
    <row r="114" spans="1:23" x14ac:dyDescent="0.2">
      <c r="A114" s="2" t="s">
        <v>99</v>
      </c>
      <c r="B114" s="36"/>
      <c r="C114" s="7">
        <v>36</v>
      </c>
      <c r="D114" s="3">
        <v>0</v>
      </c>
      <c r="E114" s="73">
        <f t="shared" si="8"/>
        <v>0</v>
      </c>
      <c r="F114" s="72">
        <v>52</v>
      </c>
      <c r="G114" s="3">
        <v>0</v>
      </c>
      <c r="H114" s="73">
        <f t="shared" ref="H114:H122" si="17">(G114/F114)*1000</f>
        <v>0</v>
      </c>
      <c r="I114" s="72">
        <v>63</v>
      </c>
      <c r="J114" s="3">
        <v>0</v>
      </c>
      <c r="K114" s="73">
        <f t="shared" ref="K114:K122" si="18">(J114/I114)*1000</f>
        <v>0</v>
      </c>
      <c r="L114" s="75">
        <v>51</v>
      </c>
      <c r="M114" s="75">
        <v>0</v>
      </c>
      <c r="N114" s="51">
        <f t="shared" si="9"/>
        <v>0</v>
      </c>
      <c r="O114" s="77">
        <f t="shared" si="10"/>
        <v>166</v>
      </c>
      <c r="P114" s="77">
        <f t="shared" si="11"/>
        <v>0</v>
      </c>
      <c r="Q114" s="66">
        <f t="shared" si="12"/>
        <v>0</v>
      </c>
      <c r="S114" s="6"/>
      <c r="T114" s="7"/>
      <c r="U114" s="6"/>
      <c r="V114" s="6"/>
      <c r="W114" s="6"/>
    </row>
    <row r="115" spans="1:23" x14ac:dyDescent="0.2">
      <c r="A115" s="2" t="s">
        <v>100</v>
      </c>
      <c r="B115" s="36"/>
      <c r="C115" s="7">
        <v>18</v>
      </c>
      <c r="D115" s="3">
        <v>0</v>
      </c>
      <c r="E115" s="73">
        <f t="shared" si="8"/>
        <v>0</v>
      </c>
      <c r="F115" s="72">
        <v>23</v>
      </c>
      <c r="G115" s="3">
        <v>1</v>
      </c>
      <c r="H115" s="73">
        <f t="shared" si="17"/>
        <v>43.478260869565219</v>
      </c>
      <c r="I115" s="72">
        <v>17</v>
      </c>
      <c r="J115" s="3">
        <v>0</v>
      </c>
      <c r="K115" s="73">
        <f t="shared" si="18"/>
        <v>0</v>
      </c>
      <c r="L115" s="75">
        <v>24</v>
      </c>
      <c r="M115" s="75">
        <v>0</v>
      </c>
      <c r="N115" s="51">
        <f t="shared" si="9"/>
        <v>0</v>
      </c>
      <c r="O115" s="77">
        <f t="shared" si="10"/>
        <v>64</v>
      </c>
      <c r="P115" s="77">
        <f t="shared" si="11"/>
        <v>1</v>
      </c>
      <c r="Q115" s="66">
        <f t="shared" si="12"/>
        <v>15.625</v>
      </c>
      <c r="S115" s="6"/>
      <c r="T115" s="7"/>
      <c r="U115" s="6"/>
      <c r="V115" s="6"/>
      <c r="W115" s="6"/>
    </row>
    <row r="116" spans="1:23" x14ac:dyDescent="0.2">
      <c r="A116" s="2" t="s">
        <v>101</v>
      </c>
      <c r="B116" s="36"/>
      <c r="C116" s="7">
        <v>34</v>
      </c>
      <c r="D116" s="3">
        <v>1</v>
      </c>
      <c r="E116" s="73">
        <f t="shared" si="8"/>
        <v>29.411764705882351</v>
      </c>
      <c r="F116" s="72">
        <v>32</v>
      </c>
      <c r="G116" s="3">
        <v>0</v>
      </c>
      <c r="H116" s="73">
        <f t="shared" si="17"/>
        <v>0</v>
      </c>
      <c r="I116" s="72">
        <v>26</v>
      </c>
      <c r="J116" s="3">
        <v>1</v>
      </c>
      <c r="K116" s="73">
        <f t="shared" si="18"/>
        <v>38.461538461538467</v>
      </c>
      <c r="L116" s="75">
        <v>26</v>
      </c>
      <c r="M116" s="75">
        <v>0</v>
      </c>
      <c r="N116" s="51">
        <f t="shared" si="9"/>
        <v>0</v>
      </c>
      <c r="O116" s="77">
        <f t="shared" si="10"/>
        <v>84</v>
      </c>
      <c r="P116" s="77">
        <f t="shared" si="11"/>
        <v>1</v>
      </c>
      <c r="Q116" s="66">
        <f t="shared" si="12"/>
        <v>11.904761904761903</v>
      </c>
      <c r="S116" s="6"/>
      <c r="T116" s="7"/>
      <c r="U116" s="6"/>
      <c r="V116" s="6"/>
      <c r="W116" s="6"/>
    </row>
    <row r="117" spans="1:23" x14ac:dyDescent="0.2">
      <c r="A117" s="1" t="s">
        <v>102</v>
      </c>
      <c r="B117" s="16"/>
      <c r="C117" s="5">
        <f>SUM(C118:C122)</f>
        <v>1134</v>
      </c>
      <c r="D117" s="5">
        <f>SUM(D118:D122)</f>
        <v>6</v>
      </c>
      <c r="E117" s="69">
        <f t="shared" si="8"/>
        <v>5.2910052910052912</v>
      </c>
      <c r="F117" s="68">
        <f>SUM(F118:F122)</f>
        <v>1091</v>
      </c>
      <c r="G117" s="5">
        <f>SUM(G118:G122)</f>
        <v>13</v>
      </c>
      <c r="H117" s="69">
        <f t="shared" si="17"/>
        <v>11.915673693858846</v>
      </c>
      <c r="I117" s="68">
        <f>SUM(I118:I122)</f>
        <v>1063</v>
      </c>
      <c r="J117" s="5">
        <f>SUM(J118:J122)</f>
        <v>6</v>
      </c>
      <c r="K117" s="69">
        <f t="shared" si="18"/>
        <v>5.644402634054563</v>
      </c>
      <c r="L117" s="52">
        <f>SUM(L118:L122)</f>
        <v>1032</v>
      </c>
      <c r="M117" s="52">
        <f>SUM(M118:M122)</f>
        <v>7</v>
      </c>
      <c r="N117" s="51">
        <f t="shared" si="9"/>
        <v>6.7829457364341081</v>
      </c>
      <c r="O117" s="44">
        <f t="shared" si="10"/>
        <v>3186</v>
      </c>
      <c r="P117" s="44">
        <f t="shared" si="11"/>
        <v>26</v>
      </c>
      <c r="Q117" s="55">
        <f t="shared" si="12"/>
        <v>8.1607030759573131</v>
      </c>
      <c r="S117" s="4"/>
      <c r="T117" s="5"/>
      <c r="U117" s="6"/>
      <c r="V117" s="6"/>
      <c r="W117" s="6"/>
    </row>
    <row r="118" spans="1:23" x14ac:dyDescent="0.2">
      <c r="A118" s="2" t="s">
        <v>103</v>
      </c>
      <c r="B118" s="36"/>
      <c r="C118" s="7">
        <v>301</v>
      </c>
      <c r="D118" s="3">
        <v>2</v>
      </c>
      <c r="E118" s="73">
        <f t="shared" si="8"/>
        <v>6.6445182724252492</v>
      </c>
      <c r="F118" s="72">
        <v>269</v>
      </c>
      <c r="G118" s="3">
        <v>1</v>
      </c>
      <c r="H118" s="73">
        <f t="shared" si="17"/>
        <v>3.7174721189591078</v>
      </c>
      <c r="I118" s="72">
        <v>234</v>
      </c>
      <c r="J118" s="3">
        <v>2</v>
      </c>
      <c r="K118" s="73">
        <f t="shared" si="18"/>
        <v>8.5470085470085486</v>
      </c>
      <c r="L118" s="75">
        <v>285</v>
      </c>
      <c r="M118" s="75">
        <v>2</v>
      </c>
      <c r="N118" s="51">
        <f t="shared" si="9"/>
        <v>7.0175438596491233</v>
      </c>
      <c r="O118" s="77">
        <f t="shared" si="10"/>
        <v>788</v>
      </c>
      <c r="P118" s="77">
        <f t="shared" si="11"/>
        <v>5</v>
      </c>
      <c r="Q118" s="66">
        <f t="shared" si="12"/>
        <v>6.345177664974619</v>
      </c>
      <c r="S118" s="6"/>
      <c r="T118" s="7"/>
      <c r="U118" s="6"/>
      <c r="V118" s="6"/>
      <c r="W118" s="6"/>
    </row>
    <row r="119" spans="1:23" x14ac:dyDescent="0.2">
      <c r="A119" s="2" t="s">
        <v>104</v>
      </c>
      <c r="B119" s="36"/>
      <c r="C119" s="7">
        <v>254</v>
      </c>
      <c r="D119" s="3">
        <v>0</v>
      </c>
      <c r="E119" s="73">
        <f t="shared" si="8"/>
        <v>0</v>
      </c>
      <c r="F119" s="72">
        <v>260</v>
      </c>
      <c r="G119" s="3">
        <v>7</v>
      </c>
      <c r="H119" s="73">
        <f t="shared" si="17"/>
        <v>26.923076923076923</v>
      </c>
      <c r="I119" s="72">
        <v>279</v>
      </c>
      <c r="J119" s="3">
        <v>1</v>
      </c>
      <c r="K119" s="73">
        <f t="shared" si="18"/>
        <v>3.5842293906810037</v>
      </c>
      <c r="L119" s="75">
        <v>220</v>
      </c>
      <c r="M119" s="75">
        <v>2</v>
      </c>
      <c r="N119" s="51">
        <f t="shared" si="9"/>
        <v>9.0909090909090899</v>
      </c>
      <c r="O119" s="77">
        <f t="shared" si="10"/>
        <v>759</v>
      </c>
      <c r="P119" s="77">
        <f t="shared" si="11"/>
        <v>10</v>
      </c>
      <c r="Q119" s="66">
        <f t="shared" si="12"/>
        <v>13.175230566534914</v>
      </c>
      <c r="S119" s="6"/>
      <c r="T119" s="7"/>
      <c r="U119" s="6"/>
      <c r="V119" s="6"/>
      <c r="W119" s="6"/>
    </row>
    <row r="120" spans="1:23" x14ac:dyDescent="0.2">
      <c r="A120" s="111" t="s">
        <v>105</v>
      </c>
      <c r="B120" s="112"/>
      <c r="C120" s="83">
        <v>113</v>
      </c>
      <c r="D120" s="83">
        <v>1</v>
      </c>
      <c r="E120" s="73">
        <f t="shared" si="8"/>
        <v>8.8495575221238933</v>
      </c>
      <c r="F120" s="82">
        <v>93</v>
      </c>
      <c r="G120" s="3">
        <v>0</v>
      </c>
      <c r="H120" s="73">
        <f t="shared" si="17"/>
        <v>0</v>
      </c>
      <c r="I120" s="82">
        <v>117</v>
      </c>
      <c r="J120" s="3">
        <v>0</v>
      </c>
      <c r="K120" s="73">
        <f t="shared" si="18"/>
        <v>0</v>
      </c>
      <c r="L120" s="75">
        <v>115</v>
      </c>
      <c r="M120" s="75">
        <v>1</v>
      </c>
      <c r="N120" s="51">
        <f t="shared" si="9"/>
        <v>8.695652173913043</v>
      </c>
      <c r="O120" s="77">
        <f t="shared" si="10"/>
        <v>325</v>
      </c>
      <c r="P120" s="77">
        <f t="shared" si="11"/>
        <v>1</v>
      </c>
      <c r="Q120" s="66">
        <f t="shared" si="12"/>
        <v>3.0769230769230771</v>
      </c>
      <c r="S120" s="113"/>
      <c r="T120" s="83"/>
      <c r="U120" s="6"/>
      <c r="V120" s="6"/>
      <c r="W120" s="6"/>
    </row>
    <row r="121" spans="1:23" x14ac:dyDescent="0.2">
      <c r="A121" s="2" t="s">
        <v>106</v>
      </c>
      <c r="B121" s="36"/>
      <c r="C121" s="7">
        <v>323</v>
      </c>
      <c r="D121" s="3">
        <v>3</v>
      </c>
      <c r="E121" s="73">
        <f t="shared" si="8"/>
        <v>9.2879256965944261</v>
      </c>
      <c r="F121" s="72">
        <v>317</v>
      </c>
      <c r="G121" s="3">
        <v>2</v>
      </c>
      <c r="H121" s="73">
        <f t="shared" si="17"/>
        <v>6.309148264984227</v>
      </c>
      <c r="I121" s="72">
        <v>286</v>
      </c>
      <c r="J121" s="3">
        <v>3</v>
      </c>
      <c r="K121" s="73">
        <f t="shared" si="18"/>
        <v>10.48951048951049</v>
      </c>
      <c r="L121" s="75">
        <v>290</v>
      </c>
      <c r="M121" s="75">
        <v>2</v>
      </c>
      <c r="N121" s="51">
        <f t="shared" si="9"/>
        <v>6.8965517241379306</v>
      </c>
      <c r="O121" s="77">
        <f t="shared" si="10"/>
        <v>893</v>
      </c>
      <c r="P121" s="77">
        <f t="shared" si="11"/>
        <v>7</v>
      </c>
      <c r="Q121" s="66">
        <f t="shared" si="12"/>
        <v>7.8387458006718926</v>
      </c>
      <c r="S121" s="6"/>
      <c r="T121" s="7"/>
      <c r="U121" s="6"/>
      <c r="V121" s="6"/>
      <c r="W121" s="6"/>
    </row>
    <row r="122" spans="1:23" x14ac:dyDescent="0.2">
      <c r="A122" s="2" t="s">
        <v>107</v>
      </c>
      <c r="B122" s="36"/>
      <c r="C122" s="7">
        <v>143</v>
      </c>
      <c r="D122" s="3">
        <v>0</v>
      </c>
      <c r="E122" s="73">
        <f t="shared" si="8"/>
        <v>0</v>
      </c>
      <c r="F122" s="72">
        <v>152</v>
      </c>
      <c r="G122" s="3">
        <v>3</v>
      </c>
      <c r="H122" s="73">
        <f t="shared" si="17"/>
        <v>19.736842105263158</v>
      </c>
      <c r="I122" s="72">
        <v>147</v>
      </c>
      <c r="J122" s="3">
        <v>0</v>
      </c>
      <c r="K122" s="73">
        <f t="shared" si="18"/>
        <v>0</v>
      </c>
      <c r="L122" s="75">
        <v>122</v>
      </c>
      <c r="M122" s="75">
        <v>0</v>
      </c>
      <c r="N122" s="51">
        <f t="shared" si="9"/>
        <v>0</v>
      </c>
      <c r="O122" s="77">
        <f t="shared" si="10"/>
        <v>421</v>
      </c>
      <c r="P122" s="77">
        <f t="shared" si="11"/>
        <v>3</v>
      </c>
      <c r="Q122" s="66">
        <f t="shared" si="12"/>
        <v>7.1258907363420434</v>
      </c>
      <c r="S122" s="6"/>
      <c r="T122" s="7"/>
      <c r="U122" s="6"/>
      <c r="V122" s="6"/>
      <c r="W122" s="6"/>
    </row>
    <row r="123" spans="1:23" x14ac:dyDescent="0.2">
      <c r="A123" s="1" t="s">
        <v>108</v>
      </c>
      <c r="B123" s="6"/>
      <c r="C123" s="68">
        <f>SUM(C124:C126)</f>
        <v>690</v>
      </c>
      <c r="D123" s="5">
        <f>SUM(D124:D126)</f>
        <v>4</v>
      </c>
      <c r="E123" s="69">
        <f t="shared" si="8"/>
        <v>5.7971014492753623</v>
      </c>
      <c r="F123" s="68">
        <f>SUM(F124:F126)</f>
        <v>676</v>
      </c>
      <c r="G123" s="5">
        <f>SUM(G124:G126)</f>
        <v>8</v>
      </c>
      <c r="H123" s="69">
        <f>(G123/F123)*1000</f>
        <v>11.834319526627219</v>
      </c>
      <c r="I123" s="68">
        <f>SUM(I124:I126)</f>
        <v>689</v>
      </c>
      <c r="J123" s="5">
        <f>SUM(J124:J126)</f>
        <v>5</v>
      </c>
      <c r="K123" s="69">
        <f>(J123/I123)*1000</f>
        <v>7.2568940493468794</v>
      </c>
      <c r="L123" s="52">
        <f>SUM(L124:L126)</f>
        <v>572</v>
      </c>
      <c r="M123" s="52">
        <f>SUM(M124:M126)</f>
        <v>1</v>
      </c>
      <c r="N123" s="51">
        <f t="shared" si="9"/>
        <v>1.7482517482517483</v>
      </c>
      <c r="O123" s="44">
        <f t="shared" si="10"/>
        <v>1937</v>
      </c>
      <c r="P123" s="44">
        <f t="shared" si="11"/>
        <v>14</v>
      </c>
      <c r="Q123" s="55">
        <f t="shared" si="12"/>
        <v>7.2276716572018582</v>
      </c>
      <c r="S123" s="4"/>
      <c r="T123" s="5"/>
      <c r="U123" s="6"/>
      <c r="V123" s="6"/>
      <c r="W123" s="6"/>
    </row>
    <row r="124" spans="1:23" x14ac:dyDescent="0.2">
      <c r="A124" s="2" t="s">
        <v>109</v>
      </c>
      <c r="B124" s="36"/>
      <c r="C124" s="7">
        <v>387</v>
      </c>
      <c r="D124" s="3">
        <v>2</v>
      </c>
      <c r="E124" s="73">
        <f t="shared" si="8"/>
        <v>5.1679586563307494</v>
      </c>
      <c r="F124" s="72">
        <v>366</v>
      </c>
      <c r="G124" s="3">
        <v>4</v>
      </c>
      <c r="H124" s="73">
        <f>(G124/F124)*1000</f>
        <v>10.928961748633879</v>
      </c>
      <c r="I124" s="72">
        <v>344</v>
      </c>
      <c r="J124" s="3">
        <v>2</v>
      </c>
      <c r="K124" s="73">
        <f>(J124/I124)*1000</f>
        <v>5.8139534883720927</v>
      </c>
      <c r="L124" s="75">
        <v>310</v>
      </c>
      <c r="M124" s="75">
        <v>1</v>
      </c>
      <c r="N124" s="51">
        <f t="shared" si="9"/>
        <v>3.225806451612903</v>
      </c>
      <c r="O124" s="77">
        <f t="shared" si="10"/>
        <v>1020</v>
      </c>
      <c r="P124" s="77">
        <f t="shared" si="11"/>
        <v>7</v>
      </c>
      <c r="Q124" s="66">
        <f t="shared" si="12"/>
        <v>6.8627450980392153</v>
      </c>
      <c r="S124" s="6"/>
      <c r="T124" s="7"/>
      <c r="U124" s="6"/>
      <c r="V124" s="6"/>
      <c r="W124" s="6"/>
    </row>
    <row r="125" spans="1:23" x14ac:dyDescent="0.2">
      <c r="A125" s="2" t="s">
        <v>110</v>
      </c>
      <c r="B125" s="36"/>
      <c r="C125" s="7">
        <v>81</v>
      </c>
      <c r="D125" s="7">
        <v>2</v>
      </c>
      <c r="E125" s="73">
        <f t="shared" si="8"/>
        <v>24.691358024691358</v>
      </c>
      <c r="F125" s="72">
        <v>70</v>
      </c>
      <c r="G125" s="3">
        <v>0</v>
      </c>
      <c r="H125" s="73">
        <f>(G125/F125)*1000</f>
        <v>0</v>
      </c>
      <c r="I125" s="72">
        <v>103</v>
      </c>
      <c r="J125" s="3">
        <v>2</v>
      </c>
      <c r="K125" s="73">
        <f>(J125/I125)*1000</f>
        <v>19.417475728155338</v>
      </c>
      <c r="L125" s="75">
        <v>82</v>
      </c>
      <c r="M125" s="75">
        <v>0</v>
      </c>
      <c r="N125" s="51">
        <f t="shared" si="9"/>
        <v>0</v>
      </c>
      <c r="O125" s="77">
        <f t="shared" si="10"/>
        <v>255</v>
      </c>
      <c r="P125" s="77">
        <f t="shared" si="11"/>
        <v>2</v>
      </c>
      <c r="Q125" s="66">
        <f t="shared" si="12"/>
        <v>7.8431372549019605</v>
      </c>
      <c r="S125" s="6"/>
      <c r="T125" s="7"/>
      <c r="U125" s="6"/>
      <c r="V125" s="6"/>
      <c r="W125" s="6"/>
    </row>
    <row r="126" spans="1:23" ht="13.5" thickBot="1" x14ac:dyDescent="0.25">
      <c r="A126" s="114" t="s">
        <v>111</v>
      </c>
      <c r="B126" s="115"/>
      <c r="C126" s="92">
        <v>222</v>
      </c>
      <c r="D126" s="92">
        <v>0</v>
      </c>
      <c r="E126" s="116">
        <f t="shared" si="8"/>
        <v>0</v>
      </c>
      <c r="F126" s="117">
        <v>240</v>
      </c>
      <c r="G126" s="92">
        <v>4</v>
      </c>
      <c r="H126" s="116">
        <f>(G126/F126)*1000</f>
        <v>16.666666666666668</v>
      </c>
      <c r="I126" s="117">
        <v>242</v>
      </c>
      <c r="J126" s="92">
        <v>1</v>
      </c>
      <c r="K126" s="116">
        <f>(J126/I126)*1000</f>
        <v>4.1322314049586781</v>
      </c>
      <c r="L126" s="118">
        <v>180</v>
      </c>
      <c r="M126" s="119">
        <v>0</v>
      </c>
      <c r="N126" s="51">
        <f t="shared" si="9"/>
        <v>0</v>
      </c>
      <c r="O126" s="120">
        <f t="shared" si="10"/>
        <v>662</v>
      </c>
      <c r="P126" s="120">
        <f t="shared" si="11"/>
        <v>5</v>
      </c>
      <c r="Q126" s="121">
        <f t="shared" si="12"/>
        <v>7.5528700906344417</v>
      </c>
      <c r="S126" s="6"/>
      <c r="T126" s="7"/>
      <c r="U126" s="6"/>
      <c r="V126" s="6"/>
      <c r="W126" s="6"/>
    </row>
    <row r="127" spans="1:23" x14ac:dyDescent="0.2">
      <c r="A127" s="6"/>
      <c r="B127" s="6"/>
      <c r="C127" s="7"/>
      <c r="D127" s="7"/>
      <c r="E127" s="97"/>
      <c r="F127" s="7"/>
      <c r="G127" s="7"/>
      <c r="H127" s="97"/>
      <c r="I127" s="7"/>
      <c r="J127" s="7"/>
      <c r="K127" s="97"/>
      <c r="L127" s="7"/>
      <c r="M127" s="75"/>
      <c r="N127" s="97"/>
      <c r="O127" s="7"/>
      <c r="P127" s="7"/>
      <c r="Q127" s="97"/>
      <c r="S127" s="6"/>
      <c r="T127" s="7"/>
      <c r="U127" s="6"/>
      <c r="V127" s="6"/>
      <c r="W127" s="6"/>
    </row>
    <row r="128" spans="1:23" ht="15.6" customHeight="1" thickBot="1" x14ac:dyDescent="0.25">
      <c r="A128" s="8"/>
      <c r="B128" s="8"/>
      <c r="C128" s="88"/>
      <c r="D128" s="88"/>
      <c r="E128" s="122"/>
      <c r="F128" s="9"/>
      <c r="G128" s="9"/>
      <c r="H128" s="123"/>
      <c r="I128" s="9"/>
      <c r="J128" s="9"/>
      <c r="K128" s="123"/>
      <c r="L128" s="9"/>
      <c r="M128" s="9"/>
      <c r="N128" s="123"/>
      <c r="O128" s="33"/>
      <c r="P128" s="9"/>
      <c r="Q128" s="124"/>
      <c r="S128" s="6"/>
      <c r="T128" s="7"/>
      <c r="U128" s="6"/>
      <c r="V128" s="6"/>
      <c r="W128" s="6"/>
    </row>
    <row r="129" spans="1:23" ht="15.6" customHeight="1" thickTop="1" x14ac:dyDescent="0.2">
      <c r="A129" s="6"/>
      <c r="B129" s="10"/>
      <c r="C129" s="48" t="s">
        <v>4</v>
      </c>
      <c r="D129" s="101">
        <v>2006</v>
      </c>
      <c r="E129" s="101"/>
      <c r="F129" s="13" t="s">
        <v>6</v>
      </c>
      <c r="G129" s="28">
        <v>2011</v>
      </c>
      <c r="H129" s="102"/>
      <c r="I129" s="13" t="s">
        <v>6</v>
      </c>
      <c r="J129" s="28">
        <v>2012</v>
      </c>
      <c r="K129" s="102"/>
      <c r="L129" s="13" t="s">
        <v>6</v>
      </c>
      <c r="M129" s="28">
        <v>2013</v>
      </c>
      <c r="N129" s="102"/>
      <c r="O129" s="13"/>
      <c r="P129" s="5" t="s">
        <v>7</v>
      </c>
      <c r="Q129" s="5"/>
      <c r="S129" s="6"/>
      <c r="T129" s="6"/>
      <c r="U129" s="6"/>
      <c r="V129" s="6"/>
      <c r="W129" s="6"/>
    </row>
    <row r="130" spans="1:23" ht="9.6" customHeight="1" thickBot="1" x14ac:dyDescent="0.25">
      <c r="A130" s="1"/>
      <c r="B130" s="16"/>
      <c r="C130" s="125"/>
      <c r="D130" s="104"/>
      <c r="E130" s="104"/>
      <c r="F130" s="20"/>
      <c r="G130" s="21"/>
      <c r="H130" s="22"/>
      <c r="I130" s="20"/>
      <c r="J130" s="21"/>
      <c r="K130" s="22"/>
      <c r="L130" s="20"/>
      <c r="M130" s="21"/>
      <c r="N130" s="22"/>
      <c r="O130" s="20"/>
      <c r="P130" s="21"/>
      <c r="Q130" s="21"/>
      <c r="S130" s="6"/>
      <c r="T130" s="6"/>
      <c r="U130" s="6"/>
      <c r="V130" s="6"/>
      <c r="W130" s="6"/>
    </row>
    <row r="131" spans="1:23" x14ac:dyDescent="0.2">
      <c r="A131" s="1" t="s">
        <v>8</v>
      </c>
      <c r="B131" s="16"/>
      <c r="C131" s="48" t="s">
        <v>10</v>
      </c>
      <c r="D131" s="49" t="s">
        <v>11</v>
      </c>
      <c r="E131" s="101" t="s">
        <v>12</v>
      </c>
      <c r="F131" s="13" t="s">
        <v>10</v>
      </c>
      <c r="G131" s="27" t="s">
        <v>11</v>
      </c>
      <c r="H131" s="14" t="s">
        <v>12</v>
      </c>
      <c r="I131" s="13" t="s">
        <v>10</v>
      </c>
      <c r="J131" s="27" t="s">
        <v>11</v>
      </c>
      <c r="K131" s="14" t="s">
        <v>12</v>
      </c>
      <c r="L131" s="13" t="s">
        <v>10</v>
      </c>
      <c r="M131" s="27" t="s">
        <v>11</v>
      </c>
      <c r="N131" s="14" t="s">
        <v>12</v>
      </c>
      <c r="O131" s="26" t="s">
        <v>10</v>
      </c>
      <c r="P131" s="27" t="s">
        <v>11</v>
      </c>
      <c r="Q131" s="28" t="s">
        <v>12</v>
      </c>
      <c r="S131" s="6"/>
      <c r="T131" s="6"/>
      <c r="U131" s="6"/>
      <c r="V131" s="6"/>
      <c r="W131" s="6"/>
    </row>
    <row r="132" spans="1:23" x14ac:dyDescent="0.2">
      <c r="A132" s="4" t="s">
        <v>9</v>
      </c>
      <c r="B132" s="16"/>
      <c r="C132" s="48"/>
      <c r="D132" s="48"/>
      <c r="E132" s="126"/>
      <c r="F132" s="13"/>
      <c r="G132" s="15"/>
      <c r="H132" s="14"/>
      <c r="I132" s="13"/>
      <c r="J132" s="15"/>
      <c r="K132" s="14"/>
      <c r="L132" s="13"/>
      <c r="M132" s="15"/>
      <c r="N132" s="14"/>
      <c r="O132" s="15"/>
      <c r="P132" s="15"/>
      <c r="Q132" s="5"/>
      <c r="S132" s="6"/>
      <c r="T132" s="6"/>
      <c r="U132" s="6"/>
      <c r="V132" s="6"/>
      <c r="W132" s="6"/>
    </row>
    <row r="133" spans="1:23" ht="13.5" thickBot="1" x14ac:dyDescent="0.25">
      <c r="A133" s="8"/>
      <c r="B133" s="29"/>
      <c r="C133" s="107"/>
      <c r="D133" s="107"/>
      <c r="E133" s="127"/>
      <c r="F133" s="33"/>
      <c r="G133" s="33"/>
      <c r="H133" s="34"/>
      <c r="I133" s="33"/>
      <c r="J133" s="33"/>
      <c r="K133" s="34"/>
      <c r="L133" s="33"/>
      <c r="M133" s="33"/>
      <c r="N133" s="34"/>
      <c r="O133" s="33"/>
      <c r="P133" s="33"/>
      <c r="Q133" s="35"/>
      <c r="S133" s="6"/>
      <c r="T133" s="7"/>
      <c r="U133" s="6"/>
      <c r="V133" s="6"/>
      <c r="W133" s="6"/>
    </row>
    <row r="134" spans="1:23" ht="13.5" thickTop="1" x14ac:dyDescent="0.2">
      <c r="B134" s="36"/>
      <c r="C134" s="70"/>
      <c r="D134" s="70"/>
      <c r="E134" s="128"/>
      <c r="F134" s="7"/>
      <c r="G134" s="7"/>
      <c r="H134" s="129"/>
      <c r="I134" s="7"/>
      <c r="J134" s="7"/>
      <c r="K134" s="129"/>
      <c r="L134" s="7"/>
      <c r="M134" s="7"/>
      <c r="N134" s="129"/>
      <c r="O134" s="15"/>
      <c r="P134" s="28"/>
      <c r="Q134" s="55"/>
      <c r="S134" s="6"/>
      <c r="T134" s="6"/>
      <c r="U134" s="6"/>
      <c r="V134" s="6"/>
      <c r="W134" s="6"/>
    </row>
    <row r="135" spans="1:23" x14ac:dyDescent="0.2">
      <c r="A135" s="1" t="s">
        <v>112</v>
      </c>
      <c r="B135" s="16"/>
      <c r="C135" s="5">
        <f>SUM(C136:C139)</f>
        <v>676</v>
      </c>
      <c r="D135" s="5">
        <f>SUM(D136:D139)</f>
        <v>4</v>
      </c>
      <c r="E135" s="69">
        <f t="shared" ref="E135:E173" si="19">(D135/C135)*1000</f>
        <v>5.9171597633136095</v>
      </c>
      <c r="F135" s="68">
        <f>SUM(F136:F139)</f>
        <v>675</v>
      </c>
      <c r="G135" s="5">
        <f>SUM(G136:G139)</f>
        <v>3</v>
      </c>
      <c r="H135" s="69">
        <f t="shared" ref="H135:H144" si="20">(G135/F135)*1000</f>
        <v>4.4444444444444446</v>
      </c>
      <c r="I135" s="68">
        <f>SUM(I136:I139)</f>
        <v>611</v>
      </c>
      <c r="J135" s="5">
        <f>SUM(J136:J139)</f>
        <v>8</v>
      </c>
      <c r="K135" s="69">
        <f t="shared" ref="K135:K144" si="21">(J135/I135)*1000</f>
        <v>13.093289689034371</v>
      </c>
      <c r="L135" s="52">
        <f>SUM(L136:L139)</f>
        <v>536</v>
      </c>
      <c r="M135" s="52">
        <f>SUM(M136:M139)</f>
        <v>7</v>
      </c>
      <c r="N135" s="51">
        <f t="shared" ref="N135:N173" si="22">(M135/L135)*1000</f>
        <v>13.059701492537313</v>
      </c>
      <c r="O135" s="44">
        <f t="shared" ref="O135:O173" si="23">SUM(F135+I135+L135)</f>
        <v>1822</v>
      </c>
      <c r="P135" s="44">
        <f t="shared" ref="P135:P173" si="24">SUM(G135+J135+M135)</f>
        <v>18</v>
      </c>
      <c r="Q135" s="55">
        <f>(P135/O135)*1000</f>
        <v>9.8792535675082327</v>
      </c>
      <c r="S135" s="4"/>
      <c r="T135" s="5"/>
      <c r="U135" s="6"/>
      <c r="V135" s="6"/>
      <c r="W135" s="6"/>
    </row>
    <row r="136" spans="1:23" x14ac:dyDescent="0.2">
      <c r="A136" s="2" t="s">
        <v>113</v>
      </c>
      <c r="B136" s="36"/>
      <c r="C136" s="7">
        <v>353</v>
      </c>
      <c r="D136" s="7">
        <v>1</v>
      </c>
      <c r="E136" s="73">
        <f t="shared" si="19"/>
        <v>2.8328611898017</v>
      </c>
      <c r="F136" s="72">
        <v>344</v>
      </c>
      <c r="G136" s="7">
        <v>1</v>
      </c>
      <c r="H136" s="84">
        <f t="shared" si="20"/>
        <v>2.9069767441860463</v>
      </c>
      <c r="I136" s="72">
        <v>321</v>
      </c>
      <c r="J136" s="7">
        <v>2</v>
      </c>
      <c r="K136" s="84">
        <f t="shared" si="21"/>
        <v>6.2305295950155761</v>
      </c>
      <c r="L136" s="75">
        <v>274</v>
      </c>
      <c r="M136" s="75">
        <v>4</v>
      </c>
      <c r="N136" s="51">
        <f t="shared" si="22"/>
        <v>14.598540145985401</v>
      </c>
      <c r="O136" s="77">
        <f t="shared" si="23"/>
        <v>939</v>
      </c>
      <c r="P136" s="77">
        <f t="shared" si="24"/>
        <v>7</v>
      </c>
      <c r="Q136" s="66">
        <f>(P136/O136)*1000</f>
        <v>7.454739084132056</v>
      </c>
      <c r="S136" s="6"/>
      <c r="T136" s="7"/>
      <c r="U136" s="6"/>
      <c r="V136" s="6"/>
      <c r="W136" s="6"/>
    </row>
    <row r="137" spans="1:23" x14ac:dyDescent="0.2">
      <c r="A137" s="2" t="s">
        <v>114</v>
      </c>
      <c r="B137" s="36"/>
      <c r="C137" s="7">
        <v>206</v>
      </c>
      <c r="D137" s="7">
        <v>3</v>
      </c>
      <c r="E137" s="73">
        <f t="shared" si="19"/>
        <v>14.563106796116505</v>
      </c>
      <c r="F137" s="72">
        <v>179</v>
      </c>
      <c r="G137" s="7">
        <v>2</v>
      </c>
      <c r="H137" s="84">
        <f t="shared" si="20"/>
        <v>11.173184357541899</v>
      </c>
      <c r="I137" s="72">
        <v>156</v>
      </c>
      <c r="J137" s="7">
        <v>5</v>
      </c>
      <c r="K137" s="84">
        <f t="shared" si="21"/>
        <v>32.051282051282051</v>
      </c>
      <c r="L137" s="75">
        <v>126</v>
      </c>
      <c r="M137" s="75">
        <v>0</v>
      </c>
      <c r="N137" s="51">
        <f t="shared" si="22"/>
        <v>0</v>
      </c>
      <c r="O137" s="77">
        <f t="shared" si="23"/>
        <v>461</v>
      </c>
      <c r="P137" s="77">
        <f t="shared" si="24"/>
        <v>7</v>
      </c>
      <c r="Q137" s="66">
        <f>(P137/O137)*1000</f>
        <v>15.184381778741864</v>
      </c>
      <c r="S137" s="6"/>
      <c r="T137" s="7"/>
      <c r="U137" s="6"/>
      <c r="V137" s="6"/>
      <c r="W137" s="6"/>
    </row>
    <row r="138" spans="1:23" x14ac:dyDescent="0.2">
      <c r="A138" s="2" t="s">
        <v>115</v>
      </c>
      <c r="B138" s="16"/>
      <c r="C138" s="83">
        <v>11</v>
      </c>
      <c r="D138" s="83">
        <v>0</v>
      </c>
      <c r="E138" s="84">
        <f t="shared" si="19"/>
        <v>0</v>
      </c>
      <c r="F138" s="82">
        <v>11</v>
      </c>
      <c r="G138" s="7">
        <v>0</v>
      </c>
      <c r="H138" s="84">
        <f t="shared" si="20"/>
        <v>0</v>
      </c>
      <c r="I138" s="82">
        <v>13</v>
      </c>
      <c r="J138" s="7">
        <v>0</v>
      </c>
      <c r="K138" s="84">
        <f t="shared" si="21"/>
        <v>0</v>
      </c>
      <c r="L138" s="75">
        <v>8</v>
      </c>
      <c r="M138" s="75">
        <v>1</v>
      </c>
      <c r="N138" s="51">
        <f t="shared" si="22"/>
        <v>125</v>
      </c>
      <c r="O138" s="77">
        <f t="shared" si="23"/>
        <v>32</v>
      </c>
      <c r="P138" s="77">
        <f t="shared" si="24"/>
        <v>1</v>
      </c>
      <c r="Q138" s="66">
        <f>(P138/O138)*1000</f>
        <v>31.25</v>
      </c>
      <c r="S138" s="6"/>
      <c r="T138" s="83"/>
      <c r="U138" s="6"/>
      <c r="V138" s="6"/>
      <c r="W138" s="6"/>
    </row>
    <row r="139" spans="1:23" x14ac:dyDescent="0.2">
      <c r="A139" s="2" t="s">
        <v>30</v>
      </c>
      <c r="B139" s="36"/>
      <c r="C139" s="7">
        <v>106</v>
      </c>
      <c r="D139" s="3">
        <v>0</v>
      </c>
      <c r="E139" s="73">
        <f t="shared" si="19"/>
        <v>0</v>
      </c>
      <c r="F139" s="72">
        <v>141</v>
      </c>
      <c r="G139" s="7">
        <v>0</v>
      </c>
      <c r="H139" s="84">
        <f t="shared" si="20"/>
        <v>0</v>
      </c>
      <c r="I139" s="72">
        <v>121</v>
      </c>
      <c r="J139" s="7">
        <v>1</v>
      </c>
      <c r="K139" s="84">
        <f t="shared" si="21"/>
        <v>8.2644628099173563</v>
      </c>
      <c r="L139" s="75">
        <v>128</v>
      </c>
      <c r="M139" s="75">
        <v>2</v>
      </c>
      <c r="N139" s="51">
        <f t="shared" si="22"/>
        <v>15.625</v>
      </c>
      <c r="O139" s="77">
        <f t="shared" si="23"/>
        <v>390</v>
      </c>
      <c r="P139" s="77">
        <f t="shared" si="24"/>
        <v>3</v>
      </c>
      <c r="Q139" s="66">
        <f>(P139/O139)*1000</f>
        <v>7.6923076923076925</v>
      </c>
      <c r="S139" s="6"/>
      <c r="T139" s="7"/>
      <c r="U139" s="6"/>
      <c r="V139" s="6"/>
      <c r="W139" s="6"/>
    </row>
    <row r="140" spans="1:23" x14ac:dyDescent="0.2">
      <c r="A140" s="1" t="s">
        <v>116</v>
      </c>
      <c r="B140" s="16"/>
      <c r="C140" s="5">
        <f>SUM(C141:C145)</f>
        <v>75</v>
      </c>
      <c r="D140" s="5">
        <f>SUM(D141:D144)</f>
        <v>1</v>
      </c>
      <c r="E140" s="69">
        <f t="shared" si="19"/>
        <v>13.333333333333334</v>
      </c>
      <c r="F140" s="68">
        <f>SUM(F141:F145)</f>
        <v>70</v>
      </c>
      <c r="G140" s="5">
        <f>SUM(G141:G145)</f>
        <v>0</v>
      </c>
      <c r="H140" s="69">
        <f t="shared" si="20"/>
        <v>0</v>
      </c>
      <c r="I140" s="68">
        <f>SUM(I141:I145)</f>
        <v>69</v>
      </c>
      <c r="J140" s="5">
        <f>SUM(J141:J145)</f>
        <v>1</v>
      </c>
      <c r="K140" s="69">
        <f t="shared" si="21"/>
        <v>14.492753623188406</v>
      </c>
      <c r="L140" s="52">
        <f>SUM(L141:L145)</f>
        <v>67</v>
      </c>
      <c r="M140" s="52">
        <f>SUM(M141:M145)</f>
        <v>0</v>
      </c>
      <c r="N140" s="51">
        <f t="shared" si="22"/>
        <v>0</v>
      </c>
      <c r="O140" s="44">
        <f t="shared" si="23"/>
        <v>206</v>
      </c>
      <c r="P140" s="44">
        <f t="shared" si="24"/>
        <v>1</v>
      </c>
      <c r="Q140" s="55">
        <f t="shared" ref="Q140:Q173" si="25">(P140/O140)*1000</f>
        <v>4.8543689320388346</v>
      </c>
      <c r="S140" s="4"/>
      <c r="T140" s="5"/>
      <c r="U140" s="6"/>
      <c r="V140" s="6"/>
      <c r="W140" s="6"/>
    </row>
    <row r="141" spans="1:23" x14ac:dyDescent="0.2">
      <c r="A141" s="2" t="s">
        <v>117</v>
      </c>
      <c r="B141" s="36"/>
      <c r="C141" s="7">
        <v>31</v>
      </c>
      <c r="D141" s="3">
        <v>0</v>
      </c>
      <c r="E141" s="73">
        <f t="shared" si="19"/>
        <v>0</v>
      </c>
      <c r="F141" s="72">
        <v>33</v>
      </c>
      <c r="G141" s="3">
        <v>0</v>
      </c>
      <c r="H141" s="84">
        <f t="shared" si="20"/>
        <v>0</v>
      </c>
      <c r="I141" s="72">
        <v>25</v>
      </c>
      <c r="J141" s="3">
        <v>1</v>
      </c>
      <c r="K141" s="84">
        <f t="shared" si="21"/>
        <v>40</v>
      </c>
      <c r="L141" s="75">
        <v>24</v>
      </c>
      <c r="M141" s="75">
        <v>0</v>
      </c>
      <c r="N141" s="51">
        <f t="shared" si="22"/>
        <v>0</v>
      </c>
      <c r="O141" s="77">
        <f t="shared" si="23"/>
        <v>82</v>
      </c>
      <c r="P141" s="77">
        <f t="shared" si="24"/>
        <v>1</v>
      </c>
      <c r="Q141" s="66">
        <f t="shared" si="25"/>
        <v>12.195121951219512</v>
      </c>
      <c r="S141" s="6"/>
      <c r="T141" s="7"/>
      <c r="U141" s="6"/>
      <c r="V141" s="6"/>
      <c r="W141" s="6"/>
    </row>
    <row r="142" spans="1:23" x14ac:dyDescent="0.2">
      <c r="A142" s="2" t="s">
        <v>113</v>
      </c>
      <c r="B142" s="36"/>
      <c r="C142" s="7">
        <v>10</v>
      </c>
      <c r="D142" s="3">
        <v>0</v>
      </c>
      <c r="E142" s="73">
        <f t="shared" si="19"/>
        <v>0</v>
      </c>
      <c r="F142" s="72">
        <v>6</v>
      </c>
      <c r="G142" s="3">
        <v>0</v>
      </c>
      <c r="H142" s="84">
        <f t="shared" si="20"/>
        <v>0</v>
      </c>
      <c r="I142" s="72">
        <v>7</v>
      </c>
      <c r="J142" s="3">
        <v>0</v>
      </c>
      <c r="K142" s="84">
        <f t="shared" si="21"/>
        <v>0</v>
      </c>
      <c r="L142" s="75">
        <v>5</v>
      </c>
      <c r="M142" s="75">
        <v>0</v>
      </c>
      <c r="N142" s="51">
        <f t="shared" si="22"/>
        <v>0</v>
      </c>
      <c r="O142" s="77">
        <f t="shared" si="23"/>
        <v>18</v>
      </c>
      <c r="P142" s="77">
        <f t="shared" si="24"/>
        <v>0</v>
      </c>
      <c r="Q142" s="66">
        <f t="shared" si="25"/>
        <v>0</v>
      </c>
      <c r="S142" s="6"/>
      <c r="T142" s="7"/>
      <c r="U142" s="6"/>
      <c r="V142" s="6"/>
      <c r="W142" s="6"/>
    </row>
    <row r="143" spans="1:23" x14ac:dyDescent="0.2">
      <c r="A143" s="2" t="s">
        <v>118</v>
      </c>
      <c r="B143" s="36"/>
      <c r="C143" s="7">
        <v>21</v>
      </c>
      <c r="D143" s="3">
        <v>1</v>
      </c>
      <c r="E143" s="73">
        <f t="shared" si="19"/>
        <v>47.619047619047613</v>
      </c>
      <c r="F143" s="72">
        <v>22</v>
      </c>
      <c r="G143" s="3">
        <v>0</v>
      </c>
      <c r="H143" s="84">
        <f t="shared" si="20"/>
        <v>0</v>
      </c>
      <c r="I143" s="72">
        <v>25</v>
      </c>
      <c r="J143" s="3">
        <v>0</v>
      </c>
      <c r="K143" s="84">
        <f t="shared" si="21"/>
        <v>0</v>
      </c>
      <c r="L143" s="75">
        <v>22</v>
      </c>
      <c r="M143" s="75">
        <v>0</v>
      </c>
      <c r="N143" s="51">
        <f t="shared" si="22"/>
        <v>0</v>
      </c>
      <c r="O143" s="77">
        <f t="shared" si="23"/>
        <v>69</v>
      </c>
      <c r="P143" s="77">
        <f t="shared" si="24"/>
        <v>0</v>
      </c>
      <c r="Q143" s="66">
        <f t="shared" si="25"/>
        <v>0</v>
      </c>
      <c r="S143" s="6"/>
      <c r="T143" s="7"/>
      <c r="U143" s="6"/>
      <c r="V143" s="6"/>
      <c r="W143" s="6"/>
    </row>
    <row r="144" spans="1:23" x14ac:dyDescent="0.2">
      <c r="A144" s="2" t="s">
        <v>119</v>
      </c>
      <c r="B144" s="36"/>
      <c r="C144" s="7">
        <v>5</v>
      </c>
      <c r="D144" s="3">
        <v>0</v>
      </c>
      <c r="E144" s="73">
        <f t="shared" si="19"/>
        <v>0</v>
      </c>
      <c r="F144" s="72">
        <v>2</v>
      </c>
      <c r="G144" s="3">
        <v>0</v>
      </c>
      <c r="H144" s="84">
        <f t="shared" si="20"/>
        <v>0</v>
      </c>
      <c r="I144" s="72">
        <v>5</v>
      </c>
      <c r="J144" s="3">
        <v>0</v>
      </c>
      <c r="K144" s="84">
        <f t="shared" si="21"/>
        <v>0</v>
      </c>
      <c r="L144" s="75">
        <v>2</v>
      </c>
      <c r="M144" s="75">
        <v>0</v>
      </c>
      <c r="N144" s="51">
        <f t="shared" si="22"/>
        <v>0</v>
      </c>
      <c r="O144" s="77">
        <f t="shared" si="23"/>
        <v>9</v>
      </c>
      <c r="P144" s="77">
        <f t="shared" si="24"/>
        <v>0</v>
      </c>
      <c r="Q144" s="66">
        <f t="shared" si="25"/>
        <v>0</v>
      </c>
      <c r="S144" s="6"/>
      <c r="T144" s="7"/>
      <c r="U144" s="6"/>
      <c r="V144" s="6"/>
      <c r="W144" s="6"/>
    </row>
    <row r="145" spans="1:23" x14ac:dyDescent="0.2">
      <c r="A145" s="2" t="s">
        <v>120</v>
      </c>
      <c r="B145" s="36"/>
      <c r="C145" s="72">
        <v>8</v>
      </c>
      <c r="D145" s="7">
        <v>0</v>
      </c>
      <c r="E145" s="73">
        <f t="shared" si="19"/>
        <v>0</v>
      </c>
      <c r="F145" s="72">
        <v>7</v>
      </c>
      <c r="G145" s="3">
        <v>0</v>
      </c>
      <c r="H145" s="84">
        <f>(G145/F145)*1000</f>
        <v>0</v>
      </c>
      <c r="I145" s="72">
        <v>7</v>
      </c>
      <c r="J145" s="3">
        <v>0</v>
      </c>
      <c r="K145" s="84">
        <f>(J145/I145)*1000</f>
        <v>0</v>
      </c>
      <c r="L145" s="75">
        <v>14</v>
      </c>
      <c r="M145" s="75">
        <v>0</v>
      </c>
      <c r="N145" s="51">
        <f t="shared" si="22"/>
        <v>0</v>
      </c>
      <c r="O145" s="77">
        <f t="shared" si="23"/>
        <v>28</v>
      </c>
      <c r="P145" s="77">
        <f t="shared" si="24"/>
        <v>0</v>
      </c>
      <c r="Q145" s="66">
        <f t="shared" si="25"/>
        <v>0</v>
      </c>
      <c r="S145" s="6"/>
      <c r="T145" s="7"/>
      <c r="U145" s="6"/>
      <c r="V145" s="6"/>
      <c r="W145" s="6"/>
    </row>
    <row r="146" spans="1:23" x14ac:dyDescent="0.2">
      <c r="A146" s="1" t="s">
        <v>121</v>
      </c>
      <c r="B146" s="16"/>
      <c r="C146" s="5">
        <f>SUM(C147:C149)</f>
        <v>140</v>
      </c>
      <c r="D146" s="5">
        <f>SUM(D147:D149)</f>
        <v>3</v>
      </c>
      <c r="E146" s="69">
        <f t="shared" si="19"/>
        <v>21.428571428571427</v>
      </c>
      <c r="F146" s="68">
        <f>SUM(F147:F149)</f>
        <v>104</v>
      </c>
      <c r="G146" s="5">
        <f>SUM(G147:G149)</f>
        <v>1</v>
      </c>
      <c r="H146" s="69">
        <f>(G146/F146)*1000</f>
        <v>9.6153846153846168</v>
      </c>
      <c r="I146" s="68">
        <f>SUM(I147:I149)</f>
        <v>103</v>
      </c>
      <c r="J146" s="5">
        <f>SUM(J147:J149)</f>
        <v>1</v>
      </c>
      <c r="K146" s="69">
        <f>(J146/I146)*1000</f>
        <v>9.7087378640776691</v>
      </c>
      <c r="L146" s="52">
        <f>SUM(L147:L149)</f>
        <v>128</v>
      </c>
      <c r="M146" s="52">
        <f>SUM(M147:M149)</f>
        <v>3</v>
      </c>
      <c r="N146" s="51">
        <f t="shared" si="22"/>
        <v>23.4375</v>
      </c>
      <c r="O146" s="44">
        <f t="shared" si="23"/>
        <v>335</v>
      </c>
      <c r="P146" s="44">
        <f t="shared" si="24"/>
        <v>5</v>
      </c>
      <c r="Q146" s="55">
        <f t="shared" si="25"/>
        <v>14.925373134328359</v>
      </c>
      <c r="S146" s="4"/>
      <c r="T146" s="5"/>
      <c r="U146" s="6"/>
      <c r="V146" s="6"/>
      <c r="W146" s="6"/>
    </row>
    <row r="147" spans="1:23" x14ac:dyDescent="0.2">
      <c r="A147" s="2" t="s">
        <v>122</v>
      </c>
      <c r="B147" s="36"/>
      <c r="C147" s="7">
        <v>115</v>
      </c>
      <c r="D147" s="3">
        <v>3</v>
      </c>
      <c r="E147" s="73">
        <f t="shared" si="19"/>
        <v>26.086956521739129</v>
      </c>
      <c r="F147" s="72">
        <v>78</v>
      </c>
      <c r="G147" s="3">
        <v>1</v>
      </c>
      <c r="H147" s="84">
        <f>(G147/F147)*1000</f>
        <v>12.820512820512819</v>
      </c>
      <c r="I147" s="72">
        <v>86</v>
      </c>
      <c r="J147" s="3">
        <v>1</v>
      </c>
      <c r="K147" s="84">
        <f>(J147/I147)*1000</f>
        <v>11.627906976744185</v>
      </c>
      <c r="L147" s="75">
        <v>104</v>
      </c>
      <c r="M147" s="75">
        <v>3</v>
      </c>
      <c r="N147" s="51">
        <f t="shared" si="22"/>
        <v>28.846153846153847</v>
      </c>
      <c r="O147" s="77">
        <f t="shared" si="23"/>
        <v>268</v>
      </c>
      <c r="P147" s="77">
        <f t="shared" si="24"/>
        <v>5</v>
      </c>
      <c r="Q147" s="66">
        <f t="shared" si="25"/>
        <v>18.656716417910445</v>
      </c>
      <c r="S147" s="6"/>
      <c r="T147" s="7"/>
      <c r="U147" s="6"/>
      <c r="V147" s="6"/>
      <c r="W147" s="6"/>
    </row>
    <row r="148" spans="1:23" x14ac:dyDescent="0.2">
      <c r="A148" s="2" t="s">
        <v>123</v>
      </c>
      <c r="B148" s="36"/>
      <c r="C148" s="7">
        <v>4</v>
      </c>
      <c r="D148" s="3">
        <v>0</v>
      </c>
      <c r="E148" s="73">
        <f t="shared" si="19"/>
        <v>0</v>
      </c>
      <c r="F148" s="72">
        <v>2</v>
      </c>
      <c r="G148" s="3">
        <v>0</v>
      </c>
      <c r="H148" s="84">
        <f>(G148/F148)*1000</f>
        <v>0</v>
      </c>
      <c r="I148" s="72">
        <v>3</v>
      </c>
      <c r="J148" s="3">
        <v>0</v>
      </c>
      <c r="K148" s="84">
        <f>(J148/I148)*1000</f>
        <v>0</v>
      </c>
      <c r="L148" s="75">
        <v>2</v>
      </c>
      <c r="M148" s="75">
        <v>0</v>
      </c>
      <c r="N148" s="51">
        <f t="shared" si="22"/>
        <v>0</v>
      </c>
      <c r="O148" s="77">
        <f t="shared" si="23"/>
        <v>7</v>
      </c>
      <c r="P148" s="77">
        <f t="shared" si="24"/>
        <v>0</v>
      </c>
      <c r="Q148" s="66">
        <f t="shared" si="25"/>
        <v>0</v>
      </c>
      <c r="S148" s="6"/>
      <c r="T148" s="7"/>
      <c r="U148" s="6"/>
      <c r="V148" s="6"/>
      <c r="W148" s="6"/>
    </row>
    <row r="149" spans="1:23" x14ac:dyDescent="0.2">
      <c r="A149" s="2" t="s">
        <v>124</v>
      </c>
      <c r="B149" s="36"/>
      <c r="C149" s="83">
        <v>21</v>
      </c>
      <c r="D149" s="83">
        <v>0</v>
      </c>
      <c r="E149" s="84">
        <f t="shared" si="19"/>
        <v>0</v>
      </c>
      <c r="F149" s="82">
        <v>24</v>
      </c>
      <c r="G149" s="3">
        <v>0</v>
      </c>
      <c r="H149" s="84">
        <f>(G149/F149)*1000</f>
        <v>0</v>
      </c>
      <c r="I149" s="82">
        <v>14</v>
      </c>
      <c r="J149" s="3">
        <v>0</v>
      </c>
      <c r="K149" s="84">
        <f>(J149/I149)*1000</f>
        <v>0</v>
      </c>
      <c r="L149" s="75">
        <v>22</v>
      </c>
      <c r="M149" s="75">
        <v>0</v>
      </c>
      <c r="N149" s="51">
        <f t="shared" si="22"/>
        <v>0</v>
      </c>
      <c r="O149" s="77">
        <f t="shared" si="23"/>
        <v>60</v>
      </c>
      <c r="P149" s="77">
        <f t="shared" si="24"/>
        <v>0</v>
      </c>
      <c r="Q149" s="66">
        <f t="shared" si="25"/>
        <v>0</v>
      </c>
      <c r="S149" s="6"/>
      <c r="T149" s="83"/>
      <c r="U149" s="6"/>
      <c r="V149" s="6"/>
      <c r="W149" s="6"/>
    </row>
    <row r="150" spans="1:23" x14ac:dyDescent="0.2">
      <c r="A150" s="1" t="s">
        <v>125</v>
      </c>
      <c r="B150" s="16"/>
      <c r="C150" s="5">
        <f>SUM(C151:C154)</f>
        <v>1026</v>
      </c>
      <c r="D150" s="5">
        <f>SUM(D151:D154)</f>
        <v>16</v>
      </c>
      <c r="E150" s="69">
        <f t="shared" si="19"/>
        <v>15.594541910331383</v>
      </c>
      <c r="F150" s="68">
        <f>SUM(F151:F154)</f>
        <v>1020</v>
      </c>
      <c r="G150" s="5">
        <f>SUM(G151:G154)</f>
        <v>11</v>
      </c>
      <c r="H150" s="69">
        <f t="shared" ref="H150:H155" si="26">(G150/F150)*1000</f>
        <v>10.784313725490195</v>
      </c>
      <c r="I150" s="68">
        <f>SUM(I151:I154)</f>
        <v>1080</v>
      </c>
      <c r="J150" s="5">
        <f>SUM(J151:J154)</f>
        <v>11</v>
      </c>
      <c r="K150" s="69">
        <f t="shared" ref="K150:K155" si="27">(J150/I150)*1000</f>
        <v>10.185185185185187</v>
      </c>
      <c r="L150" s="52">
        <f>SUM(L151:L154)</f>
        <v>953</v>
      </c>
      <c r="M150" s="52">
        <f>SUM(M151:M154)</f>
        <v>8</v>
      </c>
      <c r="N150" s="51">
        <f t="shared" si="22"/>
        <v>8.3945435466946492</v>
      </c>
      <c r="O150" s="44">
        <f t="shared" si="23"/>
        <v>3053</v>
      </c>
      <c r="P150" s="44">
        <f t="shared" si="24"/>
        <v>30</v>
      </c>
      <c r="Q150" s="55">
        <f t="shared" si="25"/>
        <v>9.8264002620373407</v>
      </c>
      <c r="S150" s="4"/>
      <c r="T150" s="5"/>
      <c r="U150" s="6"/>
      <c r="V150" s="6"/>
      <c r="W150" s="6"/>
    </row>
    <row r="151" spans="1:23" x14ac:dyDescent="0.2">
      <c r="A151" s="2" t="s">
        <v>126</v>
      </c>
      <c r="B151" s="36"/>
      <c r="C151" s="7">
        <v>457</v>
      </c>
      <c r="D151" s="3">
        <v>8</v>
      </c>
      <c r="E151" s="73">
        <f t="shared" si="19"/>
        <v>17.505470459518598</v>
      </c>
      <c r="F151" s="72">
        <v>450</v>
      </c>
      <c r="G151" s="3">
        <v>2</v>
      </c>
      <c r="H151" s="73">
        <f t="shared" si="26"/>
        <v>4.4444444444444446</v>
      </c>
      <c r="I151" s="72">
        <v>427</v>
      </c>
      <c r="J151" s="3">
        <v>5</v>
      </c>
      <c r="K151" s="73">
        <f t="shared" si="27"/>
        <v>11.7096018735363</v>
      </c>
      <c r="L151" s="75">
        <v>387</v>
      </c>
      <c r="M151" s="75">
        <v>5</v>
      </c>
      <c r="N151" s="51">
        <f t="shared" si="22"/>
        <v>12.919896640826872</v>
      </c>
      <c r="O151" s="77">
        <f t="shared" si="23"/>
        <v>1264</v>
      </c>
      <c r="P151" s="77">
        <f t="shared" si="24"/>
        <v>12</v>
      </c>
      <c r="Q151" s="66">
        <f t="shared" si="25"/>
        <v>9.4936708860759502</v>
      </c>
      <c r="S151" s="6"/>
      <c r="T151" s="7"/>
      <c r="U151" s="6"/>
      <c r="V151" s="6"/>
      <c r="W151" s="6"/>
    </row>
    <row r="152" spans="1:23" x14ac:dyDescent="0.2">
      <c r="A152" s="2" t="s">
        <v>127</v>
      </c>
      <c r="B152" s="36"/>
      <c r="C152" s="7">
        <v>206</v>
      </c>
      <c r="D152" s="3">
        <v>2</v>
      </c>
      <c r="E152" s="73">
        <f t="shared" si="19"/>
        <v>9.7087378640776691</v>
      </c>
      <c r="F152" s="72">
        <v>194</v>
      </c>
      <c r="G152" s="3">
        <v>3</v>
      </c>
      <c r="H152" s="73">
        <f t="shared" si="26"/>
        <v>15.463917525773196</v>
      </c>
      <c r="I152" s="72">
        <v>202</v>
      </c>
      <c r="J152" s="3">
        <v>2</v>
      </c>
      <c r="K152" s="73">
        <f t="shared" si="27"/>
        <v>9.9009900990099009</v>
      </c>
      <c r="L152" s="75">
        <v>185</v>
      </c>
      <c r="M152" s="75">
        <v>1</v>
      </c>
      <c r="N152" s="51">
        <f t="shared" si="22"/>
        <v>5.4054054054054053</v>
      </c>
      <c r="O152" s="77">
        <f t="shared" si="23"/>
        <v>581</v>
      </c>
      <c r="P152" s="77">
        <f t="shared" si="24"/>
        <v>6</v>
      </c>
      <c r="Q152" s="66">
        <f t="shared" si="25"/>
        <v>10.327022375215147</v>
      </c>
      <c r="S152" s="6"/>
      <c r="T152" s="7"/>
      <c r="U152" s="6"/>
      <c r="V152" s="6"/>
      <c r="W152" s="6"/>
    </row>
    <row r="153" spans="1:23" x14ac:dyDescent="0.2">
      <c r="A153" s="2" t="s">
        <v>128</v>
      </c>
      <c r="B153" s="36"/>
      <c r="C153" s="7">
        <v>24</v>
      </c>
      <c r="D153" s="3">
        <v>0</v>
      </c>
      <c r="E153" s="73">
        <f t="shared" si="19"/>
        <v>0</v>
      </c>
      <c r="F153" s="72">
        <v>47</v>
      </c>
      <c r="G153" s="3">
        <v>0</v>
      </c>
      <c r="H153" s="73">
        <f t="shared" si="26"/>
        <v>0</v>
      </c>
      <c r="I153" s="72">
        <v>58</v>
      </c>
      <c r="J153" s="3">
        <v>1</v>
      </c>
      <c r="K153" s="73">
        <f t="shared" si="27"/>
        <v>17.241379310344826</v>
      </c>
      <c r="L153" s="75">
        <v>50</v>
      </c>
      <c r="M153" s="75">
        <v>1</v>
      </c>
      <c r="N153" s="51">
        <f t="shared" si="22"/>
        <v>20</v>
      </c>
      <c r="O153" s="77">
        <f t="shared" si="23"/>
        <v>155</v>
      </c>
      <c r="P153" s="77">
        <f t="shared" si="24"/>
        <v>2</v>
      </c>
      <c r="Q153" s="66">
        <f t="shared" si="25"/>
        <v>12.903225806451612</v>
      </c>
      <c r="S153" s="6"/>
      <c r="T153" s="7"/>
      <c r="U153" s="6"/>
      <c r="V153" s="6"/>
      <c r="W153" s="6"/>
    </row>
    <row r="154" spans="1:23" x14ac:dyDescent="0.2">
      <c r="A154" s="2" t="s">
        <v>129</v>
      </c>
      <c r="B154" s="36"/>
      <c r="C154" s="7">
        <v>339</v>
      </c>
      <c r="D154" s="3">
        <v>6</v>
      </c>
      <c r="E154" s="73">
        <f t="shared" si="19"/>
        <v>17.699115044247787</v>
      </c>
      <c r="F154" s="72">
        <v>329</v>
      </c>
      <c r="G154" s="3">
        <v>6</v>
      </c>
      <c r="H154" s="73">
        <f t="shared" si="26"/>
        <v>18.237082066869299</v>
      </c>
      <c r="I154" s="72">
        <v>393</v>
      </c>
      <c r="J154" s="3">
        <v>3</v>
      </c>
      <c r="K154" s="73">
        <f t="shared" si="27"/>
        <v>7.6335877862595414</v>
      </c>
      <c r="L154" s="75">
        <v>331</v>
      </c>
      <c r="M154" s="75">
        <v>1</v>
      </c>
      <c r="N154" s="51">
        <f t="shared" si="22"/>
        <v>3.0211480362537766</v>
      </c>
      <c r="O154" s="77">
        <f t="shared" si="23"/>
        <v>1053</v>
      </c>
      <c r="P154" s="77">
        <f t="shared" si="24"/>
        <v>10</v>
      </c>
      <c r="Q154" s="66">
        <f t="shared" si="25"/>
        <v>9.4966761633428298</v>
      </c>
      <c r="S154" s="6"/>
      <c r="T154" s="7"/>
      <c r="U154" s="6"/>
      <c r="V154" s="6"/>
      <c r="W154" s="6"/>
    </row>
    <row r="155" spans="1:23" x14ac:dyDescent="0.2">
      <c r="A155" s="1" t="s">
        <v>130</v>
      </c>
      <c r="B155" s="16"/>
      <c r="C155" s="5">
        <f>SUM(C156:C166)</f>
        <v>2317</v>
      </c>
      <c r="D155" s="5">
        <f>SUM(D156:D166)</f>
        <v>26</v>
      </c>
      <c r="E155" s="69">
        <f t="shared" si="19"/>
        <v>11.221406991799741</v>
      </c>
      <c r="F155" s="68">
        <f>SUM(F156:F166)</f>
        <v>2322</v>
      </c>
      <c r="G155" s="5">
        <f>SUM(G156:G166)</f>
        <v>21</v>
      </c>
      <c r="H155" s="69">
        <f t="shared" si="26"/>
        <v>9.0439276485788103</v>
      </c>
      <c r="I155" s="68">
        <f>SUM(I156:I166)</f>
        <v>2336</v>
      </c>
      <c r="J155" s="5">
        <f>SUM(J156:J166)</f>
        <v>17</v>
      </c>
      <c r="K155" s="69">
        <f t="shared" si="27"/>
        <v>7.2773972602739718</v>
      </c>
      <c r="L155" s="52">
        <f>SUM(L156:L166)</f>
        <v>1991</v>
      </c>
      <c r="M155" s="52">
        <f>SUM(M156:M166)</f>
        <v>13</v>
      </c>
      <c r="N155" s="51">
        <f t="shared" si="22"/>
        <v>6.5293822199899543</v>
      </c>
      <c r="O155" s="44">
        <f t="shared" si="23"/>
        <v>6649</v>
      </c>
      <c r="P155" s="44">
        <f t="shared" si="24"/>
        <v>51</v>
      </c>
      <c r="Q155" s="55">
        <f t="shared" si="25"/>
        <v>7.6703263648668969</v>
      </c>
      <c r="S155" s="4"/>
      <c r="T155" s="5"/>
      <c r="U155" s="6"/>
      <c r="V155" s="6"/>
      <c r="W155" s="6"/>
    </row>
    <row r="156" spans="1:23" x14ac:dyDescent="0.2">
      <c r="A156" s="2" t="s">
        <v>131</v>
      </c>
      <c r="B156" s="36"/>
      <c r="C156" s="83">
        <v>886</v>
      </c>
      <c r="D156" s="83">
        <v>12</v>
      </c>
      <c r="E156" s="84">
        <f t="shared" si="19"/>
        <v>13.544018058690744</v>
      </c>
      <c r="F156" s="82">
        <v>827</v>
      </c>
      <c r="G156" s="83">
        <v>6</v>
      </c>
      <c r="H156" s="84">
        <f>(G156/F156)*1000</f>
        <v>7.255139056831923</v>
      </c>
      <c r="I156" s="82">
        <v>840</v>
      </c>
      <c r="J156" s="83">
        <v>3</v>
      </c>
      <c r="K156" s="84">
        <f>(J156/I156)*1000</f>
        <v>3.5714285714285712</v>
      </c>
      <c r="L156" s="75">
        <v>733</v>
      </c>
      <c r="M156" s="75">
        <v>4</v>
      </c>
      <c r="N156" s="51">
        <f t="shared" si="22"/>
        <v>5.4570259208731242</v>
      </c>
      <c r="O156" s="77">
        <f t="shared" si="23"/>
        <v>2400</v>
      </c>
      <c r="P156" s="77">
        <f t="shared" si="24"/>
        <v>13</v>
      </c>
      <c r="Q156" s="66">
        <f t="shared" si="25"/>
        <v>5.416666666666667</v>
      </c>
      <c r="S156" s="6"/>
      <c r="T156" s="83"/>
      <c r="U156" s="6"/>
      <c r="V156" s="6"/>
      <c r="W156" s="6"/>
    </row>
    <row r="157" spans="1:23" x14ac:dyDescent="0.2">
      <c r="A157" s="2" t="s">
        <v>132</v>
      </c>
      <c r="B157" s="36"/>
      <c r="C157" s="7">
        <v>99</v>
      </c>
      <c r="D157" s="3">
        <v>4</v>
      </c>
      <c r="E157" s="73">
        <f t="shared" si="19"/>
        <v>40.404040404040408</v>
      </c>
      <c r="F157" s="72">
        <v>94</v>
      </c>
      <c r="G157" s="83">
        <v>1</v>
      </c>
      <c r="H157" s="73">
        <f>(G157/F157)*1000</f>
        <v>10.638297872340425</v>
      </c>
      <c r="I157" s="72">
        <v>103</v>
      </c>
      <c r="J157" s="83">
        <v>0</v>
      </c>
      <c r="K157" s="73">
        <f>(J157/I157)*1000</f>
        <v>0</v>
      </c>
      <c r="L157" s="75">
        <v>81</v>
      </c>
      <c r="M157" s="75">
        <v>0</v>
      </c>
      <c r="N157" s="51">
        <f t="shared" si="22"/>
        <v>0</v>
      </c>
      <c r="O157" s="77">
        <f t="shared" si="23"/>
        <v>278</v>
      </c>
      <c r="P157" s="77">
        <f t="shared" si="24"/>
        <v>1</v>
      </c>
      <c r="Q157" s="66">
        <f t="shared" si="25"/>
        <v>3.5971223021582737</v>
      </c>
      <c r="S157" s="6"/>
      <c r="T157" s="7"/>
      <c r="U157" s="6"/>
      <c r="V157" s="6"/>
      <c r="W157" s="6"/>
    </row>
    <row r="158" spans="1:23" x14ac:dyDescent="0.2">
      <c r="A158" s="2" t="s">
        <v>133</v>
      </c>
      <c r="B158" s="36"/>
      <c r="C158" s="7">
        <v>500</v>
      </c>
      <c r="D158" s="3">
        <v>3</v>
      </c>
      <c r="E158" s="73">
        <f t="shared" si="19"/>
        <v>6</v>
      </c>
      <c r="F158" s="72">
        <v>534</v>
      </c>
      <c r="G158" s="83">
        <v>4</v>
      </c>
      <c r="H158" s="73">
        <f>(G158/F158)*1000</f>
        <v>7.4906367041198498</v>
      </c>
      <c r="I158" s="72">
        <v>548</v>
      </c>
      <c r="J158" s="83">
        <v>6</v>
      </c>
      <c r="K158" s="73">
        <f>(J158/I158)*1000</f>
        <v>10.948905109489052</v>
      </c>
      <c r="L158" s="75">
        <v>435</v>
      </c>
      <c r="M158" s="75">
        <v>2</v>
      </c>
      <c r="N158" s="51">
        <f t="shared" si="22"/>
        <v>4.5977011494252871</v>
      </c>
      <c r="O158" s="77">
        <f t="shared" si="23"/>
        <v>1517</v>
      </c>
      <c r="P158" s="77">
        <f t="shared" si="24"/>
        <v>12</v>
      </c>
      <c r="Q158" s="66">
        <f t="shared" si="25"/>
        <v>7.9103493737640083</v>
      </c>
      <c r="S158" s="6"/>
      <c r="T158" s="7"/>
      <c r="U158" s="6"/>
      <c r="V158" s="6"/>
      <c r="W158" s="6"/>
    </row>
    <row r="159" spans="1:23" x14ac:dyDescent="0.2">
      <c r="A159" s="2" t="s">
        <v>134</v>
      </c>
      <c r="B159" s="112"/>
      <c r="C159" s="83">
        <v>90</v>
      </c>
      <c r="D159" s="83">
        <v>2</v>
      </c>
      <c r="E159" s="84">
        <f t="shared" si="19"/>
        <v>22.222222222222221</v>
      </c>
      <c r="F159" s="82">
        <v>77</v>
      </c>
      <c r="G159" s="83">
        <v>0</v>
      </c>
      <c r="H159" s="84">
        <f>(G159/F159)*1000</f>
        <v>0</v>
      </c>
      <c r="I159" s="82">
        <v>81</v>
      </c>
      <c r="J159" s="83">
        <v>1</v>
      </c>
      <c r="K159" s="84">
        <f>(J159/I159)*1000</f>
        <v>12.345679012345679</v>
      </c>
      <c r="L159" s="75">
        <v>81</v>
      </c>
      <c r="M159" s="75">
        <v>2</v>
      </c>
      <c r="N159" s="51">
        <f t="shared" si="22"/>
        <v>24.691358024691358</v>
      </c>
      <c r="O159" s="77">
        <f t="shared" si="23"/>
        <v>239</v>
      </c>
      <c r="P159" s="77">
        <f t="shared" si="24"/>
        <v>3</v>
      </c>
      <c r="Q159" s="66">
        <f t="shared" si="25"/>
        <v>12.552301255230125</v>
      </c>
      <c r="S159" s="6"/>
      <c r="T159" s="83"/>
      <c r="U159" s="6"/>
      <c r="V159" s="6"/>
      <c r="W159" s="6"/>
    </row>
    <row r="160" spans="1:23" x14ac:dyDescent="0.2">
      <c r="A160" s="2" t="s">
        <v>113</v>
      </c>
      <c r="B160" s="36"/>
      <c r="C160" s="7">
        <v>144</v>
      </c>
      <c r="D160" s="3">
        <v>1</v>
      </c>
      <c r="E160" s="73">
        <f t="shared" si="19"/>
        <v>6.9444444444444438</v>
      </c>
      <c r="F160" s="72">
        <v>182</v>
      </c>
      <c r="G160" s="83">
        <v>5</v>
      </c>
      <c r="H160" s="73">
        <f t="shared" ref="H160:H173" si="28">(G160/F160)*1000</f>
        <v>27.472527472527471</v>
      </c>
      <c r="I160" s="72">
        <v>164</v>
      </c>
      <c r="J160" s="83">
        <v>1</v>
      </c>
      <c r="K160" s="73">
        <f t="shared" ref="K160:K173" si="29">(J160/I160)*1000</f>
        <v>6.0975609756097562</v>
      </c>
      <c r="L160" s="75">
        <v>110</v>
      </c>
      <c r="M160" s="75">
        <v>1</v>
      </c>
      <c r="N160" s="51">
        <f t="shared" si="22"/>
        <v>9.0909090909090899</v>
      </c>
      <c r="O160" s="77">
        <f t="shared" si="23"/>
        <v>456</v>
      </c>
      <c r="P160" s="77">
        <f t="shared" si="24"/>
        <v>7</v>
      </c>
      <c r="Q160" s="66">
        <f t="shared" si="25"/>
        <v>15.350877192982455</v>
      </c>
      <c r="S160" s="6"/>
      <c r="T160" s="7"/>
      <c r="U160" s="6"/>
      <c r="V160" s="6"/>
      <c r="W160" s="6"/>
    </row>
    <row r="161" spans="1:23" x14ac:dyDescent="0.2">
      <c r="A161" s="2" t="s">
        <v>135</v>
      </c>
      <c r="B161" s="36"/>
      <c r="C161" s="7">
        <v>133</v>
      </c>
      <c r="D161" s="3">
        <v>1</v>
      </c>
      <c r="E161" s="73">
        <f t="shared" si="19"/>
        <v>7.518796992481203</v>
      </c>
      <c r="F161" s="72">
        <v>155</v>
      </c>
      <c r="G161" s="83">
        <v>3</v>
      </c>
      <c r="H161" s="73">
        <f t="shared" si="28"/>
        <v>19.35483870967742</v>
      </c>
      <c r="I161" s="72">
        <v>130</v>
      </c>
      <c r="J161" s="83">
        <v>3</v>
      </c>
      <c r="K161" s="73">
        <f t="shared" si="29"/>
        <v>23.076923076923077</v>
      </c>
      <c r="L161" s="75">
        <v>113</v>
      </c>
      <c r="M161" s="75">
        <v>1</v>
      </c>
      <c r="N161" s="51">
        <f t="shared" si="22"/>
        <v>8.8495575221238933</v>
      </c>
      <c r="O161" s="77">
        <f t="shared" si="23"/>
        <v>398</v>
      </c>
      <c r="P161" s="77">
        <f t="shared" si="24"/>
        <v>7</v>
      </c>
      <c r="Q161" s="66">
        <f t="shared" si="25"/>
        <v>17.587939698492463</v>
      </c>
      <c r="S161" s="6"/>
      <c r="T161" s="7"/>
      <c r="U161" s="6"/>
      <c r="V161" s="6"/>
      <c r="W161" s="6"/>
    </row>
    <row r="162" spans="1:23" x14ac:dyDescent="0.2">
      <c r="A162" s="2" t="s">
        <v>136</v>
      </c>
      <c r="B162" s="36"/>
      <c r="C162" s="7">
        <v>140</v>
      </c>
      <c r="D162" s="3">
        <v>2</v>
      </c>
      <c r="E162" s="73">
        <f t="shared" si="19"/>
        <v>14.285714285714285</v>
      </c>
      <c r="F162" s="72">
        <v>128</v>
      </c>
      <c r="G162" s="83">
        <v>0</v>
      </c>
      <c r="H162" s="73">
        <f t="shared" si="28"/>
        <v>0</v>
      </c>
      <c r="I162" s="72">
        <v>135</v>
      </c>
      <c r="J162" s="83">
        <v>1</v>
      </c>
      <c r="K162" s="73">
        <f t="shared" si="29"/>
        <v>7.4074074074074074</v>
      </c>
      <c r="L162" s="75">
        <v>127</v>
      </c>
      <c r="M162" s="75">
        <v>1</v>
      </c>
      <c r="N162" s="51">
        <f t="shared" si="22"/>
        <v>7.8740157480314963</v>
      </c>
      <c r="O162" s="77">
        <f t="shared" si="23"/>
        <v>390</v>
      </c>
      <c r="P162" s="77">
        <f t="shared" si="24"/>
        <v>2</v>
      </c>
      <c r="Q162" s="66">
        <f t="shared" si="25"/>
        <v>5.1282051282051286</v>
      </c>
      <c r="S162" s="6"/>
      <c r="T162" s="7"/>
      <c r="U162" s="6"/>
      <c r="V162" s="6"/>
      <c r="W162" s="6"/>
    </row>
    <row r="163" spans="1:23" x14ac:dyDescent="0.2">
      <c r="A163" s="2" t="s">
        <v>137</v>
      </c>
      <c r="B163" s="36"/>
      <c r="C163" s="7">
        <v>161</v>
      </c>
      <c r="D163" s="3">
        <v>0</v>
      </c>
      <c r="E163" s="73">
        <f t="shared" si="19"/>
        <v>0</v>
      </c>
      <c r="F163" s="72">
        <v>170</v>
      </c>
      <c r="G163" s="83">
        <v>1</v>
      </c>
      <c r="H163" s="73">
        <f t="shared" si="28"/>
        <v>5.8823529411764701</v>
      </c>
      <c r="I163" s="72">
        <v>171</v>
      </c>
      <c r="J163" s="83">
        <v>2</v>
      </c>
      <c r="K163" s="73">
        <f t="shared" si="29"/>
        <v>11.695906432748536</v>
      </c>
      <c r="L163" s="75">
        <v>143</v>
      </c>
      <c r="M163" s="75">
        <v>1</v>
      </c>
      <c r="N163" s="51">
        <f t="shared" si="22"/>
        <v>6.9930069930069934</v>
      </c>
      <c r="O163" s="77">
        <f t="shared" si="23"/>
        <v>484</v>
      </c>
      <c r="P163" s="77">
        <f t="shared" si="24"/>
        <v>4</v>
      </c>
      <c r="Q163" s="66">
        <f t="shared" si="25"/>
        <v>8.2644628099173563</v>
      </c>
      <c r="S163" s="6"/>
      <c r="T163" s="7"/>
      <c r="U163" s="6"/>
      <c r="V163" s="6"/>
      <c r="W163" s="6"/>
    </row>
    <row r="164" spans="1:23" x14ac:dyDescent="0.2">
      <c r="A164" s="2" t="s">
        <v>138</v>
      </c>
      <c r="B164" s="36"/>
      <c r="C164" s="7">
        <v>43</v>
      </c>
      <c r="D164" s="3">
        <v>1</v>
      </c>
      <c r="E164" s="73">
        <f t="shared" si="19"/>
        <v>23.255813953488371</v>
      </c>
      <c r="F164" s="72">
        <v>49</v>
      </c>
      <c r="G164" s="83">
        <v>0</v>
      </c>
      <c r="H164" s="73">
        <f t="shared" si="28"/>
        <v>0</v>
      </c>
      <c r="I164" s="72">
        <v>38</v>
      </c>
      <c r="J164" s="83">
        <v>0</v>
      </c>
      <c r="K164" s="73">
        <f t="shared" si="29"/>
        <v>0</v>
      </c>
      <c r="L164" s="75">
        <v>47</v>
      </c>
      <c r="M164" s="75">
        <v>0</v>
      </c>
      <c r="N164" s="51">
        <f t="shared" si="22"/>
        <v>0</v>
      </c>
      <c r="O164" s="77">
        <f t="shared" si="23"/>
        <v>134</v>
      </c>
      <c r="P164" s="77">
        <f t="shared" si="24"/>
        <v>0</v>
      </c>
      <c r="Q164" s="66">
        <f t="shared" si="25"/>
        <v>0</v>
      </c>
      <c r="S164" s="6"/>
      <c r="T164" s="7"/>
      <c r="U164" s="6"/>
      <c r="V164" s="6"/>
      <c r="W164" s="6"/>
    </row>
    <row r="165" spans="1:23" x14ac:dyDescent="0.2">
      <c r="A165" s="2" t="s">
        <v>139</v>
      </c>
      <c r="B165" s="36"/>
      <c r="C165" s="7">
        <v>44</v>
      </c>
      <c r="D165" s="3">
        <v>0</v>
      </c>
      <c r="E165" s="73">
        <f t="shared" si="19"/>
        <v>0</v>
      </c>
      <c r="F165" s="72">
        <v>51</v>
      </c>
      <c r="G165" s="83">
        <v>0</v>
      </c>
      <c r="H165" s="73">
        <f t="shared" si="28"/>
        <v>0</v>
      </c>
      <c r="I165" s="72">
        <v>46</v>
      </c>
      <c r="J165" s="83">
        <v>0</v>
      </c>
      <c r="K165" s="73">
        <f t="shared" si="29"/>
        <v>0</v>
      </c>
      <c r="L165" s="75">
        <v>59</v>
      </c>
      <c r="M165" s="75">
        <v>1</v>
      </c>
      <c r="N165" s="51">
        <f t="shared" si="22"/>
        <v>16.949152542372882</v>
      </c>
      <c r="O165" s="77">
        <f t="shared" si="23"/>
        <v>156</v>
      </c>
      <c r="P165" s="77">
        <f t="shared" si="24"/>
        <v>1</v>
      </c>
      <c r="Q165" s="66">
        <f t="shared" si="25"/>
        <v>6.4102564102564097</v>
      </c>
      <c r="S165" s="6"/>
      <c r="T165" s="7"/>
      <c r="U165" s="6"/>
      <c r="V165" s="6"/>
      <c r="W165" s="6"/>
    </row>
    <row r="166" spans="1:23" x14ac:dyDescent="0.2">
      <c r="A166" s="2" t="s">
        <v>140</v>
      </c>
      <c r="B166" s="36"/>
      <c r="C166" s="7">
        <v>77</v>
      </c>
      <c r="D166" s="3">
        <v>0</v>
      </c>
      <c r="E166" s="73">
        <f t="shared" si="19"/>
        <v>0</v>
      </c>
      <c r="F166" s="72">
        <v>55</v>
      </c>
      <c r="G166" s="83">
        <v>1</v>
      </c>
      <c r="H166" s="73">
        <f t="shared" si="28"/>
        <v>18.18181818181818</v>
      </c>
      <c r="I166" s="72">
        <v>80</v>
      </c>
      <c r="J166" s="83">
        <v>0</v>
      </c>
      <c r="K166" s="73">
        <f t="shared" si="29"/>
        <v>0</v>
      </c>
      <c r="L166" s="75">
        <v>62</v>
      </c>
      <c r="M166" s="75">
        <v>0</v>
      </c>
      <c r="N166" s="51">
        <f t="shared" si="22"/>
        <v>0</v>
      </c>
      <c r="O166" s="77">
        <f t="shared" si="23"/>
        <v>197</v>
      </c>
      <c r="P166" s="77">
        <f t="shared" si="24"/>
        <v>1</v>
      </c>
      <c r="Q166" s="66">
        <f t="shared" si="25"/>
        <v>5.0761421319796947</v>
      </c>
      <c r="S166" s="6"/>
      <c r="T166" s="7"/>
      <c r="U166" s="6"/>
      <c r="V166" s="6"/>
      <c r="W166" s="6"/>
    </row>
    <row r="167" spans="1:23" x14ac:dyDescent="0.2">
      <c r="A167" s="1" t="s">
        <v>141</v>
      </c>
      <c r="B167" s="16"/>
      <c r="C167" s="5">
        <f>SUM(C168:C173)</f>
        <v>176</v>
      </c>
      <c r="D167" s="5">
        <f>SUM(D168:D173)</f>
        <v>0</v>
      </c>
      <c r="E167" s="69">
        <f t="shared" si="19"/>
        <v>0</v>
      </c>
      <c r="F167" s="68">
        <f>SUM(F168:F173)</f>
        <v>178</v>
      </c>
      <c r="G167" s="5">
        <f>SUM(G168:G173)</f>
        <v>3</v>
      </c>
      <c r="H167" s="69">
        <f t="shared" si="28"/>
        <v>16.853932584269664</v>
      </c>
      <c r="I167" s="68">
        <f>SUM(I168:I173)</f>
        <v>199</v>
      </c>
      <c r="J167" s="5">
        <f>SUM(J168:J173)</f>
        <v>3</v>
      </c>
      <c r="K167" s="69">
        <f t="shared" si="29"/>
        <v>15.075376884422109</v>
      </c>
      <c r="L167" s="52">
        <f>SUM(L168:L173)</f>
        <v>182</v>
      </c>
      <c r="M167" s="52">
        <f>SUM(M168:M173)</f>
        <v>4</v>
      </c>
      <c r="N167" s="51">
        <f t="shared" si="22"/>
        <v>21.978021978021978</v>
      </c>
      <c r="O167" s="44">
        <f t="shared" si="23"/>
        <v>559</v>
      </c>
      <c r="P167" s="44">
        <f t="shared" si="24"/>
        <v>10</v>
      </c>
      <c r="Q167" s="55">
        <f t="shared" si="25"/>
        <v>17.889087656529515</v>
      </c>
      <c r="S167" s="4"/>
      <c r="T167" s="5"/>
      <c r="U167" s="6"/>
      <c r="V167" s="6"/>
      <c r="W167" s="6"/>
    </row>
    <row r="168" spans="1:23" x14ac:dyDescent="0.2">
      <c r="A168" s="2" t="s">
        <v>117</v>
      </c>
      <c r="B168" s="36"/>
      <c r="C168" s="7">
        <v>83</v>
      </c>
      <c r="D168" s="3">
        <v>0</v>
      </c>
      <c r="E168" s="73">
        <f t="shared" si="19"/>
        <v>0</v>
      </c>
      <c r="F168" s="72">
        <v>82</v>
      </c>
      <c r="G168" s="3">
        <v>2</v>
      </c>
      <c r="H168" s="73">
        <f t="shared" si="28"/>
        <v>24.390243902439025</v>
      </c>
      <c r="I168" s="72">
        <v>89</v>
      </c>
      <c r="J168" s="3">
        <v>1</v>
      </c>
      <c r="K168" s="73">
        <f t="shared" si="29"/>
        <v>11.235955056179774</v>
      </c>
      <c r="L168" s="75">
        <v>73</v>
      </c>
      <c r="M168" s="75">
        <v>1</v>
      </c>
      <c r="N168" s="51">
        <f t="shared" si="22"/>
        <v>13.698630136986301</v>
      </c>
      <c r="O168" s="77">
        <f t="shared" si="23"/>
        <v>244</v>
      </c>
      <c r="P168" s="77">
        <f t="shared" si="24"/>
        <v>4</v>
      </c>
      <c r="Q168" s="66">
        <f t="shared" si="25"/>
        <v>16.393442622950822</v>
      </c>
      <c r="S168" s="6"/>
      <c r="T168" s="7"/>
      <c r="U168" s="6"/>
      <c r="V168" s="6"/>
      <c r="W168" s="6"/>
    </row>
    <row r="169" spans="1:23" x14ac:dyDescent="0.2">
      <c r="A169" s="2" t="s">
        <v>142</v>
      </c>
      <c r="B169" s="36"/>
      <c r="C169" s="7">
        <v>16</v>
      </c>
      <c r="D169" s="3">
        <v>0</v>
      </c>
      <c r="E169" s="73">
        <f t="shared" si="19"/>
        <v>0</v>
      </c>
      <c r="F169" s="72">
        <v>15</v>
      </c>
      <c r="G169" s="3">
        <v>0</v>
      </c>
      <c r="H169" s="73">
        <f t="shared" si="28"/>
        <v>0</v>
      </c>
      <c r="I169" s="72">
        <v>11</v>
      </c>
      <c r="J169" s="3">
        <v>1</v>
      </c>
      <c r="K169" s="73">
        <f t="shared" si="29"/>
        <v>90.909090909090907</v>
      </c>
      <c r="L169" s="75">
        <v>16</v>
      </c>
      <c r="M169" s="75">
        <v>1</v>
      </c>
      <c r="N169" s="51">
        <f t="shared" si="22"/>
        <v>62.5</v>
      </c>
      <c r="O169" s="77">
        <f t="shared" si="23"/>
        <v>42</v>
      </c>
      <c r="P169" s="77">
        <f t="shared" si="24"/>
        <v>2</v>
      </c>
      <c r="Q169" s="66">
        <f t="shared" si="25"/>
        <v>47.619047619047613</v>
      </c>
      <c r="S169" s="6"/>
      <c r="T169" s="7"/>
      <c r="U169" s="6"/>
      <c r="V169" s="6"/>
      <c r="W169" s="6"/>
    </row>
    <row r="170" spans="1:23" x14ac:dyDescent="0.2">
      <c r="A170" s="2" t="s">
        <v>143</v>
      </c>
      <c r="B170" s="36"/>
      <c r="C170" s="7">
        <v>30</v>
      </c>
      <c r="D170" s="3">
        <v>0</v>
      </c>
      <c r="E170" s="73">
        <f t="shared" si="19"/>
        <v>0</v>
      </c>
      <c r="F170" s="72">
        <v>30</v>
      </c>
      <c r="G170" s="3">
        <v>0</v>
      </c>
      <c r="H170" s="73">
        <f t="shared" si="28"/>
        <v>0</v>
      </c>
      <c r="I170" s="72">
        <v>35</v>
      </c>
      <c r="J170" s="3">
        <v>0</v>
      </c>
      <c r="K170" s="73">
        <f t="shared" si="29"/>
        <v>0</v>
      </c>
      <c r="L170" s="75">
        <v>32</v>
      </c>
      <c r="M170" s="75">
        <v>1</v>
      </c>
      <c r="N170" s="51">
        <f t="shared" si="22"/>
        <v>31.25</v>
      </c>
      <c r="O170" s="77">
        <f t="shared" si="23"/>
        <v>97</v>
      </c>
      <c r="P170" s="77">
        <f t="shared" si="24"/>
        <v>1</v>
      </c>
      <c r="Q170" s="66">
        <f t="shared" si="25"/>
        <v>10.309278350515465</v>
      </c>
      <c r="S170" s="6"/>
      <c r="T170" s="7"/>
      <c r="U170" s="6"/>
      <c r="V170" s="6"/>
      <c r="W170" s="6"/>
    </row>
    <row r="171" spans="1:23" x14ac:dyDescent="0.2">
      <c r="A171" s="2" t="s">
        <v>131</v>
      </c>
      <c r="B171" s="36"/>
      <c r="C171" s="7">
        <v>26</v>
      </c>
      <c r="D171" s="3">
        <v>0</v>
      </c>
      <c r="E171" s="73">
        <f t="shared" si="19"/>
        <v>0</v>
      </c>
      <c r="F171" s="72">
        <v>20</v>
      </c>
      <c r="G171" s="3">
        <v>1</v>
      </c>
      <c r="H171" s="73">
        <f t="shared" si="28"/>
        <v>50</v>
      </c>
      <c r="I171" s="72">
        <v>24</v>
      </c>
      <c r="J171" s="3">
        <v>0</v>
      </c>
      <c r="K171" s="73">
        <f t="shared" si="29"/>
        <v>0</v>
      </c>
      <c r="L171" s="75">
        <v>14</v>
      </c>
      <c r="M171" s="75">
        <v>0</v>
      </c>
      <c r="N171" s="51">
        <f t="shared" si="22"/>
        <v>0</v>
      </c>
      <c r="O171" s="77">
        <f t="shared" si="23"/>
        <v>58</v>
      </c>
      <c r="P171" s="77">
        <f t="shared" si="24"/>
        <v>1</v>
      </c>
      <c r="Q171" s="66">
        <f t="shared" si="25"/>
        <v>17.241379310344826</v>
      </c>
      <c r="S171" s="6"/>
      <c r="T171" s="7"/>
      <c r="U171" s="6"/>
      <c r="V171" s="6"/>
      <c r="W171" s="6"/>
    </row>
    <row r="172" spans="1:23" x14ac:dyDescent="0.2">
      <c r="A172" s="2" t="s">
        <v>144</v>
      </c>
      <c r="B172" s="36"/>
      <c r="C172" s="7">
        <v>13</v>
      </c>
      <c r="D172" s="3">
        <v>0</v>
      </c>
      <c r="E172" s="73">
        <f t="shared" si="19"/>
        <v>0</v>
      </c>
      <c r="F172" s="72">
        <v>19</v>
      </c>
      <c r="G172" s="3">
        <v>0</v>
      </c>
      <c r="H172" s="97">
        <f t="shared" si="28"/>
        <v>0</v>
      </c>
      <c r="I172" s="72">
        <v>33</v>
      </c>
      <c r="J172" s="3">
        <v>1</v>
      </c>
      <c r="K172" s="97">
        <f t="shared" si="29"/>
        <v>30.303030303030305</v>
      </c>
      <c r="L172" s="75">
        <v>29</v>
      </c>
      <c r="M172" s="75">
        <v>1</v>
      </c>
      <c r="N172" s="51">
        <f t="shared" si="22"/>
        <v>34.482758620689651</v>
      </c>
      <c r="O172" s="130">
        <f t="shared" si="23"/>
        <v>81</v>
      </c>
      <c r="P172" s="77">
        <f t="shared" si="24"/>
        <v>2</v>
      </c>
      <c r="Q172" s="97">
        <f t="shared" si="25"/>
        <v>24.691358024691358</v>
      </c>
      <c r="S172" s="6"/>
      <c r="T172" s="7"/>
      <c r="U172" s="6"/>
      <c r="V172" s="6"/>
      <c r="W172" s="6"/>
    </row>
    <row r="173" spans="1:23" ht="13.5" thickBot="1" x14ac:dyDescent="0.25">
      <c r="A173" s="114" t="s">
        <v>29</v>
      </c>
      <c r="B173" s="115"/>
      <c r="C173" s="92">
        <v>8</v>
      </c>
      <c r="D173" s="92">
        <v>0</v>
      </c>
      <c r="E173" s="121">
        <f t="shared" si="19"/>
        <v>0</v>
      </c>
      <c r="F173" s="117">
        <v>12</v>
      </c>
      <c r="G173" s="92">
        <v>0</v>
      </c>
      <c r="H173" s="116">
        <f t="shared" si="28"/>
        <v>0</v>
      </c>
      <c r="I173" s="117">
        <v>7</v>
      </c>
      <c r="J173" s="92">
        <v>0</v>
      </c>
      <c r="K173" s="116">
        <f t="shared" si="29"/>
        <v>0</v>
      </c>
      <c r="L173" s="118">
        <v>18</v>
      </c>
      <c r="M173" s="119">
        <v>0</v>
      </c>
      <c r="N173" s="51">
        <f t="shared" si="22"/>
        <v>0</v>
      </c>
      <c r="O173" s="120">
        <f t="shared" si="23"/>
        <v>37</v>
      </c>
      <c r="P173" s="120">
        <f t="shared" si="24"/>
        <v>0</v>
      </c>
      <c r="Q173" s="121">
        <f t="shared" si="25"/>
        <v>0</v>
      </c>
      <c r="S173" s="6"/>
      <c r="T173" s="7"/>
      <c r="U173" s="6"/>
      <c r="V173" s="6"/>
      <c r="W173" s="6"/>
    </row>
    <row r="174" spans="1:23" x14ac:dyDescent="0.2">
      <c r="S174" s="4"/>
      <c r="T174" s="5"/>
      <c r="U174" s="6"/>
      <c r="V174" s="6"/>
      <c r="W174" s="6"/>
    </row>
    <row r="175" spans="1:23" ht="13.5" thickBot="1" x14ac:dyDescent="0.25">
      <c r="A175" s="8"/>
      <c r="B175" s="8"/>
      <c r="C175" s="88"/>
      <c r="D175" s="88"/>
      <c r="E175" s="98"/>
      <c r="F175" s="9"/>
      <c r="G175" s="9"/>
      <c r="H175" s="94"/>
      <c r="I175" s="9"/>
      <c r="J175" s="9"/>
      <c r="K175" s="94"/>
      <c r="L175" s="9"/>
      <c r="M175" s="9"/>
      <c r="N175" s="94"/>
      <c r="O175" s="131"/>
      <c r="P175" s="131"/>
      <c r="Q175" s="99"/>
      <c r="S175" s="4"/>
      <c r="T175" s="5"/>
      <c r="U175" s="6"/>
      <c r="V175" s="6"/>
      <c r="W175" s="6"/>
    </row>
    <row r="176" spans="1:23" ht="13.5" thickTop="1" x14ac:dyDescent="0.2">
      <c r="A176" s="6"/>
      <c r="B176" s="36"/>
      <c r="C176" s="48" t="s">
        <v>4</v>
      </c>
      <c r="D176" s="101">
        <v>2006</v>
      </c>
      <c r="E176" s="101"/>
      <c r="F176" s="13" t="s">
        <v>6</v>
      </c>
      <c r="G176" s="28">
        <v>2011</v>
      </c>
      <c r="H176" s="102"/>
      <c r="I176" s="13" t="s">
        <v>6</v>
      </c>
      <c r="J176" s="28">
        <v>2012</v>
      </c>
      <c r="K176" s="102"/>
      <c r="L176" s="13" t="s">
        <v>6</v>
      </c>
      <c r="M176" s="28">
        <v>2013</v>
      </c>
      <c r="N176" s="102"/>
      <c r="O176" s="13"/>
      <c r="P176" s="5" t="s">
        <v>7</v>
      </c>
      <c r="Q176" s="5"/>
      <c r="S176" s="6"/>
      <c r="T176" s="7"/>
      <c r="U176" s="6"/>
      <c r="V176" s="6"/>
      <c r="W176" s="6"/>
    </row>
    <row r="177" spans="1:23" ht="13.5" thickBot="1" x14ac:dyDescent="0.25">
      <c r="A177" s="1" t="s">
        <v>8</v>
      </c>
      <c r="B177" s="16"/>
      <c r="C177" s="125"/>
      <c r="D177" s="104"/>
      <c r="E177" s="104"/>
      <c r="F177" s="20"/>
      <c r="G177" s="21"/>
      <c r="H177" s="22"/>
      <c r="I177" s="20"/>
      <c r="J177" s="21"/>
      <c r="K177" s="22"/>
      <c r="L177" s="20"/>
      <c r="M177" s="21"/>
      <c r="N177" s="22"/>
      <c r="O177" s="20"/>
      <c r="P177" s="21"/>
      <c r="Q177" s="21"/>
      <c r="S177" s="6"/>
      <c r="T177" s="7"/>
      <c r="U177" s="6"/>
      <c r="V177" s="6"/>
      <c r="W177" s="6"/>
    </row>
    <row r="178" spans="1:23" x14ac:dyDescent="0.2">
      <c r="A178" s="4" t="s">
        <v>9</v>
      </c>
      <c r="B178" s="16"/>
      <c r="C178" s="48" t="s">
        <v>10</v>
      </c>
      <c r="D178" s="49" t="s">
        <v>11</v>
      </c>
      <c r="E178" s="101" t="s">
        <v>12</v>
      </c>
      <c r="F178" s="13" t="s">
        <v>10</v>
      </c>
      <c r="G178" s="27" t="s">
        <v>11</v>
      </c>
      <c r="H178" s="14" t="s">
        <v>12</v>
      </c>
      <c r="I178" s="13" t="s">
        <v>10</v>
      </c>
      <c r="J178" s="27" t="s">
        <v>11</v>
      </c>
      <c r="K178" s="14" t="s">
        <v>12</v>
      </c>
      <c r="L178" s="13" t="s">
        <v>10</v>
      </c>
      <c r="M178" s="27" t="s">
        <v>11</v>
      </c>
      <c r="N178" s="14" t="s">
        <v>12</v>
      </c>
      <c r="O178" s="26" t="s">
        <v>10</v>
      </c>
      <c r="P178" s="27" t="s">
        <v>11</v>
      </c>
      <c r="Q178" s="28" t="s">
        <v>12</v>
      </c>
      <c r="S178" s="6"/>
      <c r="T178" s="7"/>
      <c r="U178" s="6"/>
      <c r="V178" s="6"/>
      <c r="W178" s="6"/>
    </row>
    <row r="179" spans="1:23" ht="13.5" thickBot="1" x14ac:dyDescent="0.25">
      <c r="A179" s="8"/>
      <c r="B179" s="29"/>
      <c r="C179" s="107"/>
      <c r="D179" s="107"/>
      <c r="E179" s="127"/>
      <c r="F179" s="33"/>
      <c r="G179" s="33"/>
      <c r="H179" s="34"/>
      <c r="I179" s="33"/>
      <c r="J179" s="33"/>
      <c r="K179" s="34"/>
      <c r="L179" s="33"/>
      <c r="M179" s="33"/>
      <c r="N179" s="34"/>
      <c r="O179" s="33"/>
      <c r="P179" s="33"/>
      <c r="Q179" s="35"/>
      <c r="S179" s="6"/>
      <c r="T179" s="7"/>
      <c r="U179" s="6"/>
      <c r="V179" s="6"/>
      <c r="W179" s="6"/>
    </row>
    <row r="180" spans="1:23" ht="13.5" thickTop="1" x14ac:dyDescent="0.2">
      <c r="A180" s="1" t="s">
        <v>145</v>
      </c>
      <c r="B180" s="16"/>
      <c r="C180" s="5">
        <f>SUM(C182+C197+C211+C220+C225+C234+C251+C259+C265+C271+C285+C293+C299+C308+C320)</f>
        <v>13652</v>
      </c>
      <c r="D180" s="5">
        <f>SUM(D182+D197+D211+D220+D225+D234+D251+D259+D265+D271+D285+D293+D299+D308+D320)</f>
        <v>119</v>
      </c>
      <c r="E180" s="69">
        <f t="shared" ref="E180:E232" si="30">(D180/C180)*1000</f>
        <v>8.7166715499560503</v>
      </c>
      <c r="F180" s="5">
        <f>SUM(F182+F197+F211+F220+F225+F234+F251+F259+F265+F271+F285+F293+F299+F308+F320)</f>
        <v>14748</v>
      </c>
      <c r="G180" s="5">
        <f>SUM(G182+G197+G211+G220+G225+G234+G251+G259+G265+G271+G285+G293+G299+G308+G320)</f>
        <v>123</v>
      </c>
      <c r="H180" s="69">
        <f>(G180/F180)*1000</f>
        <v>8.3401139137510167</v>
      </c>
      <c r="I180" s="5">
        <f>SUM(I182+I197+I211+I220+I225+I234+I251+I259+I265+I271+I285+I293+I299+I308+I320)</f>
        <v>14658</v>
      </c>
      <c r="J180" s="5">
        <f>SUM(J182+J197+J211+J220+J225+J234+J251+J259+J265+J271+J285+J293+J299+J308+J320)</f>
        <v>113</v>
      </c>
      <c r="K180" s="69">
        <f>(J180/I180)*1000</f>
        <v>7.7091008323100016</v>
      </c>
      <c r="L180" s="5">
        <f>SUM(L182+L197+L211+L220+L225+L234+L251+L259+L265+L271+L285+L293+L299+L308+L320)</f>
        <v>14294</v>
      </c>
      <c r="M180" s="5">
        <f>SUM(M182+M197+M211+M220+M225+M234+M251+M259+M265+M271+M285+M293+M299+M308+M320)</f>
        <v>98</v>
      </c>
      <c r="N180" s="69">
        <f>(M180/L180)*1000</f>
        <v>6.8560235063663075</v>
      </c>
      <c r="O180" s="44">
        <f>SUM(F180+I180+L180)</f>
        <v>43700</v>
      </c>
      <c r="P180" s="44">
        <f>SUM(G180+J180+M180)</f>
        <v>334</v>
      </c>
      <c r="Q180" s="55">
        <f>(P180/O180)*1000</f>
        <v>7.6430205949656749</v>
      </c>
      <c r="S180" s="6"/>
      <c r="T180" s="7"/>
      <c r="U180" s="6"/>
      <c r="V180" s="6"/>
      <c r="W180" s="6"/>
    </row>
    <row r="181" spans="1:23" x14ac:dyDescent="0.2">
      <c r="A181" s="1"/>
      <c r="B181" s="16"/>
      <c r="C181" s="5"/>
      <c r="D181" s="5"/>
      <c r="E181" s="69"/>
      <c r="F181" s="5"/>
      <c r="G181" s="5"/>
      <c r="H181" s="69"/>
      <c r="I181" s="5"/>
      <c r="J181" s="5"/>
      <c r="K181" s="69"/>
      <c r="L181" s="5"/>
      <c r="M181" s="5"/>
      <c r="N181" s="69"/>
      <c r="O181" s="5"/>
      <c r="P181" s="5"/>
      <c r="Q181" s="55"/>
      <c r="S181" s="6"/>
      <c r="T181" s="7"/>
      <c r="U181" s="6"/>
      <c r="V181" s="6"/>
      <c r="W181" s="6"/>
    </row>
    <row r="182" spans="1:23" x14ac:dyDescent="0.2">
      <c r="A182" s="1" t="s">
        <v>146</v>
      </c>
      <c r="B182" s="16"/>
      <c r="C182" s="5">
        <f>SUM(C183:C196)</f>
        <v>4230</v>
      </c>
      <c r="D182" s="5">
        <f>SUM(D183:D196)</f>
        <v>37</v>
      </c>
      <c r="E182" s="69">
        <f t="shared" si="30"/>
        <v>8.7470449172576838</v>
      </c>
      <c r="F182" s="68">
        <f>SUM(F183:F196)</f>
        <v>4308</v>
      </c>
      <c r="G182" s="5">
        <f>SUM(G183:G196)</f>
        <v>35</v>
      </c>
      <c r="H182" s="69">
        <f>(G182/F182)*1000</f>
        <v>8.124419684308263</v>
      </c>
      <c r="I182" s="68">
        <f>SUM(I183:I196)</f>
        <v>4249</v>
      </c>
      <c r="J182" s="5">
        <f>SUM(J183:J196)</f>
        <v>37</v>
      </c>
      <c r="K182" s="69">
        <f>(J182/I182)*1000</f>
        <v>8.7079312779477522</v>
      </c>
      <c r="L182" s="68">
        <f>SUM(L183:L196)</f>
        <v>4071</v>
      </c>
      <c r="M182" s="52">
        <f>SUM(M183:M196)</f>
        <v>28</v>
      </c>
      <c r="N182" s="51">
        <f t="shared" ref="N182:N242" si="31">(M182/L182)*1000</f>
        <v>6.8779169737165313</v>
      </c>
      <c r="O182" s="44">
        <f t="shared" ref="O182:O242" si="32">SUM(F182+I182+L182)</f>
        <v>12628</v>
      </c>
      <c r="P182" s="44">
        <f t="shared" ref="P182:P242" si="33">SUM(G182+J182+M182)</f>
        <v>100</v>
      </c>
      <c r="Q182" s="55">
        <f t="shared" ref="Q182:Q223" si="34">(P182/O182)*1000</f>
        <v>7.9189103579347488</v>
      </c>
      <c r="S182" s="6"/>
      <c r="T182" s="7"/>
      <c r="U182" s="6"/>
      <c r="V182" s="6"/>
      <c r="W182" s="6"/>
    </row>
    <row r="183" spans="1:23" x14ac:dyDescent="0.2">
      <c r="A183" s="2" t="s">
        <v>147</v>
      </c>
      <c r="B183" s="16"/>
      <c r="C183" s="7">
        <v>1119</v>
      </c>
      <c r="D183" s="3">
        <v>8</v>
      </c>
      <c r="E183" s="73">
        <f t="shared" si="30"/>
        <v>7.1492403932082214</v>
      </c>
      <c r="F183" s="72">
        <v>759</v>
      </c>
      <c r="G183" s="3">
        <v>5</v>
      </c>
      <c r="H183" s="73">
        <f>(G183/F183)*1000</f>
        <v>6.587615283267457</v>
      </c>
      <c r="I183" s="72">
        <v>711</v>
      </c>
      <c r="J183" s="3">
        <v>5</v>
      </c>
      <c r="K183" s="73">
        <f>(J183/I183)*1000</f>
        <v>7.0323488045007032</v>
      </c>
      <c r="L183" s="75">
        <v>634</v>
      </c>
      <c r="M183" s="75">
        <v>4</v>
      </c>
      <c r="N183" s="51">
        <f t="shared" si="31"/>
        <v>6.309148264984227</v>
      </c>
      <c r="O183" s="77">
        <f t="shared" si="32"/>
        <v>2104</v>
      </c>
      <c r="P183" s="77">
        <f t="shared" si="33"/>
        <v>14</v>
      </c>
      <c r="Q183" s="66">
        <f t="shared" si="34"/>
        <v>6.6539923954372622</v>
      </c>
      <c r="S183" s="6"/>
      <c r="T183" s="7"/>
      <c r="U183" s="6"/>
      <c r="V183" s="6"/>
      <c r="W183" s="6"/>
    </row>
    <row r="184" spans="1:23" x14ac:dyDescent="0.2">
      <c r="A184" s="2" t="s">
        <v>148</v>
      </c>
      <c r="B184" s="112"/>
      <c r="C184" s="83">
        <v>535</v>
      </c>
      <c r="D184" s="83">
        <v>7</v>
      </c>
      <c r="E184" s="84">
        <f t="shared" si="30"/>
        <v>13.084112149532711</v>
      </c>
      <c r="F184" s="82">
        <v>637</v>
      </c>
      <c r="G184" s="3">
        <v>3</v>
      </c>
      <c r="H184" s="84">
        <f>(G184/F184)*1000</f>
        <v>4.7095761381475665</v>
      </c>
      <c r="I184" s="82">
        <v>669</v>
      </c>
      <c r="J184" s="3">
        <v>7</v>
      </c>
      <c r="K184" s="84">
        <f>(J184/I184)*1000</f>
        <v>10.46337817638266</v>
      </c>
      <c r="L184" s="75">
        <v>613</v>
      </c>
      <c r="M184" s="75">
        <v>5</v>
      </c>
      <c r="N184" s="51">
        <f t="shared" si="31"/>
        <v>8.1566068515497552</v>
      </c>
      <c r="O184" s="77">
        <f t="shared" si="32"/>
        <v>1919</v>
      </c>
      <c r="P184" s="77">
        <f t="shared" si="33"/>
        <v>15</v>
      </c>
      <c r="Q184" s="66">
        <f t="shared" si="34"/>
        <v>7.8165711307972909</v>
      </c>
      <c r="S184" s="6"/>
      <c r="T184" s="7"/>
      <c r="U184" s="6"/>
      <c r="V184" s="6"/>
      <c r="W184" s="6"/>
    </row>
    <row r="185" spans="1:23" x14ac:dyDescent="0.2">
      <c r="A185" s="2" t="s">
        <v>149</v>
      </c>
      <c r="B185" s="36"/>
      <c r="C185" s="7">
        <v>126</v>
      </c>
      <c r="D185" s="3">
        <v>2</v>
      </c>
      <c r="E185" s="73">
        <f t="shared" si="30"/>
        <v>15.873015873015872</v>
      </c>
      <c r="F185" s="72">
        <v>110</v>
      </c>
      <c r="G185" s="3">
        <v>1</v>
      </c>
      <c r="H185" s="73">
        <f t="shared" ref="H185:H191" si="35">(G185/F185)*1000</f>
        <v>9.0909090909090899</v>
      </c>
      <c r="I185" s="72">
        <v>95</v>
      </c>
      <c r="J185" s="3">
        <v>0</v>
      </c>
      <c r="K185" s="73">
        <f t="shared" ref="K185:K191" si="36">(J185/I185)*1000</f>
        <v>0</v>
      </c>
      <c r="L185" s="75">
        <v>102</v>
      </c>
      <c r="M185" s="75">
        <v>1</v>
      </c>
      <c r="N185" s="51">
        <f t="shared" si="31"/>
        <v>9.8039215686274517</v>
      </c>
      <c r="O185" s="77">
        <f t="shared" si="32"/>
        <v>307</v>
      </c>
      <c r="P185" s="77">
        <f t="shared" si="33"/>
        <v>2</v>
      </c>
      <c r="Q185" s="66">
        <f t="shared" si="34"/>
        <v>6.5146579804560263</v>
      </c>
      <c r="S185" s="6"/>
      <c r="T185" s="7"/>
      <c r="U185" s="6"/>
      <c r="V185" s="6"/>
      <c r="W185" s="6"/>
    </row>
    <row r="186" spans="1:23" x14ac:dyDescent="0.2">
      <c r="A186" s="2" t="s">
        <v>29</v>
      </c>
      <c r="B186" s="36"/>
      <c r="C186" s="7">
        <v>417</v>
      </c>
      <c r="D186" s="3">
        <v>4</v>
      </c>
      <c r="E186" s="73">
        <f t="shared" si="30"/>
        <v>9.592326139088728</v>
      </c>
      <c r="F186" s="72">
        <v>482</v>
      </c>
      <c r="G186" s="3">
        <v>4</v>
      </c>
      <c r="H186" s="73">
        <f t="shared" si="35"/>
        <v>8.2987551867219924</v>
      </c>
      <c r="I186" s="72">
        <v>529</v>
      </c>
      <c r="J186" s="3">
        <v>6</v>
      </c>
      <c r="K186" s="73">
        <f t="shared" si="36"/>
        <v>11.342155009451796</v>
      </c>
      <c r="L186" s="75">
        <v>490</v>
      </c>
      <c r="M186" s="75">
        <v>2</v>
      </c>
      <c r="N186" s="51">
        <f t="shared" si="31"/>
        <v>4.0816326530612246</v>
      </c>
      <c r="O186" s="77">
        <f t="shared" si="32"/>
        <v>1501</v>
      </c>
      <c r="P186" s="77">
        <f t="shared" si="33"/>
        <v>12</v>
      </c>
      <c r="Q186" s="66">
        <f t="shared" si="34"/>
        <v>7.9946702198534316</v>
      </c>
      <c r="S186" s="6"/>
      <c r="T186" s="7"/>
      <c r="U186" s="6"/>
      <c r="V186" s="6"/>
      <c r="W186" s="6"/>
    </row>
    <row r="187" spans="1:23" x14ac:dyDescent="0.2">
      <c r="A187" s="2" t="s">
        <v>150</v>
      </c>
      <c r="B187" s="36"/>
      <c r="C187" s="7">
        <v>305</v>
      </c>
      <c r="D187" s="3">
        <v>2</v>
      </c>
      <c r="E187" s="73">
        <f t="shared" si="30"/>
        <v>6.557377049180328</v>
      </c>
      <c r="F187" s="72">
        <v>356</v>
      </c>
      <c r="G187" s="3">
        <v>3</v>
      </c>
      <c r="H187" s="73">
        <f t="shared" si="35"/>
        <v>8.4269662921348321</v>
      </c>
      <c r="I187" s="72">
        <v>348</v>
      </c>
      <c r="J187" s="3">
        <v>5</v>
      </c>
      <c r="K187" s="73">
        <f t="shared" si="36"/>
        <v>14.367816091954023</v>
      </c>
      <c r="L187" s="75">
        <v>379</v>
      </c>
      <c r="M187" s="75">
        <v>6</v>
      </c>
      <c r="N187" s="51">
        <f t="shared" si="31"/>
        <v>15.831134564643801</v>
      </c>
      <c r="O187" s="77">
        <f t="shared" si="32"/>
        <v>1083</v>
      </c>
      <c r="P187" s="77">
        <f t="shared" si="33"/>
        <v>14</v>
      </c>
      <c r="Q187" s="66">
        <f t="shared" si="34"/>
        <v>12.927054478301015</v>
      </c>
      <c r="S187" s="6"/>
      <c r="T187" s="7"/>
      <c r="U187" s="6"/>
      <c r="V187" s="6"/>
      <c r="W187" s="6"/>
    </row>
    <row r="188" spans="1:23" x14ac:dyDescent="0.2">
      <c r="A188" s="2" t="s">
        <v>92</v>
      </c>
      <c r="B188" s="36"/>
      <c r="C188" s="7">
        <v>329</v>
      </c>
      <c r="D188" s="3">
        <v>2</v>
      </c>
      <c r="E188" s="73">
        <f t="shared" si="30"/>
        <v>6.0790273556231007</v>
      </c>
      <c r="F188" s="72">
        <v>265</v>
      </c>
      <c r="G188" s="3">
        <v>0</v>
      </c>
      <c r="H188" s="73">
        <f t="shared" si="35"/>
        <v>0</v>
      </c>
      <c r="I188" s="72">
        <v>260</v>
      </c>
      <c r="J188" s="3">
        <v>2</v>
      </c>
      <c r="K188" s="73">
        <f t="shared" si="36"/>
        <v>7.6923076923076925</v>
      </c>
      <c r="L188" s="75">
        <v>250</v>
      </c>
      <c r="M188" s="75">
        <v>1</v>
      </c>
      <c r="N188" s="51">
        <f t="shared" si="31"/>
        <v>4</v>
      </c>
      <c r="O188" s="77">
        <f t="shared" si="32"/>
        <v>775</v>
      </c>
      <c r="P188" s="77">
        <f t="shared" si="33"/>
        <v>3</v>
      </c>
      <c r="Q188" s="66">
        <f t="shared" si="34"/>
        <v>3.870967741935484</v>
      </c>
      <c r="S188" s="6"/>
      <c r="T188" s="7"/>
      <c r="U188" s="6"/>
      <c r="V188" s="6"/>
      <c r="W188" s="6"/>
    </row>
    <row r="189" spans="1:23" x14ac:dyDescent="0.2">
      <c r="A189" s="2" t="s">
        <v>114</v>
      </c>
      <c r="B189" s="36"/>
      <c r="C189" s="7">
        <v>180</v>
      </c>
      <c r="D189" s="3">
        <v>0</v>
      </c>
      <c r="E189" s="73">
        <f t="shared" si="30"/>
        <v>0</v>
      </c>
      <c r="F189" s="72">
        <v>197</v>
      </c>
      <c r="G189" s="3">
        <v>2</v>
      </c>
      <c r="H189" s="73">
        <f t="shared" si="35"/>
        <v>10.152284263959389</v>
      </c>
      <c r="I189" s="72">
        <v>162</v>
      </c>
      <c r="J189" s="3">
        <v>0</v>
      </c>
      <c r="K189" s="73">
        <f t="shared" si="36"/>
        <v>0</v>
      </c>
      <c r="L189" s="75">
        <v>139</v>
      </c>
      <c r="M189" s="75">
        <v>0</v>
      </c>
      <c r="N189" s="51">
        <f t="shared" si="31"/>
        <v>0</v>
      </c>
      <c r="O189" s="77">
        <f t="shared" si="32"/>
        <v>498</v>
      </c>
      <c r="P189" s="77">
        <f t="shared" si="33"/>
        <v>2</v>
      </c>
      <c r="Q189" s="66">
        <f t="shared" si="34"/>
        <v>4.0160642570281118</v>
      </c>
      <c r="S189" s="6"/>
      <c r="T189" s="7"/>
      <c r="U189" s="6"/>
      <c r="V189" s="6"/>
      <c r="W189" s="6"/>
    </row>
    <row r="190" spans="1:23" x14ac:dyDescent="0.2">
      <c r="A190" s="2" t="s">
        <v>30</v>
      </c>
      <c r="B190" s="36"/>
      <c r="C190" s="7">
        <v>404</v>
      </c>
      <c r="D190" s="3">
        <v>6</v>
      </c>
      <c r="E190" s="73">
        <f t="shared" si="30"/>
        <v>14.85148514851485</v>
      </c>
      <c r="F190" s="72">
        <v>417</v>
      </c>
      <c r="G190" s="3">
        <v>5</v>
      </c>
      <c r="H190" s="73">
        <f t="shared" si="35"/>
        <v>11.990407673860911</v>
      </c>
      <c r="I190" s="72">
        <v>429</v>
      </c>
      <c r="J190" s="3">
        <v>4</v>
      </c>
      <c r="K190" s="73">
        <f t="shared" si="36"/>
        <v>9.3240093240093245</v>
      </c>
      <c r="L190" s="75">
        <v>450</v>
      </c>
      <c r="M190" s="75">
        <v>2</v>
      </c>
      <c r="N190" s="51">
        <f t="shared" si="31"/>
        <v>4.4444444444444446</v>
      </c>
      <c r="O190" s="77">
        <f t="shared" si="32"/>
        <v>1296</v>
      </c>
      <c r="P190" s="77">
        <f t="shared" si="33"/>
        <v>11</v>
      </c>
      <c r="Q190" s="66">
        <f t="shared" si="34"/>
        <v>8.4876543209876534</v>
      </c>
      <c r="S190" s="6"/>
      <c r="T190" s="7"/>
      <c r="U190" s="6"/>
      <c r="V190" s="6"/>
      <c r="W190" s="6"/>
    </row>
    <row r="191" spans="1:23" x14ac:dyDescent="0.2">
      <c r="A191" s="2" t="s">
        <v>151</v>
      </c>
      <c r="B191" s="36"/>
      <c r="C191" s="7">
        <v>184</v>
      </c>
      <c r="D191" s="3">
        <v>0</v>
      </c>
      <c r="E191" s="73">
        <f t="shared" si="30"/>
        <v>0</v>
      </c>
      <c r="F191" s="72">
        <v>184</v>
      </c>
      <c r="G191" s="3">
        <v>1</v>
      </c>
      <c r="H191" s="73">
        <f t="shared" si="35"/>
        <v>5.4347826086956523</v>
      </c>
      <c r="I191" s="72">
        <v>158</v>
      </c>
      <c r="J191" s="3">
        <v>1</v>
      </c>
      <c r="K191" s="73">
        <f t="shared" si="36"/>
        <v>6.3291139240506329</v>
      </c>
      <c r="L191" s="75">
        <v>166</v>
      </c>
      <c r="M191" s="75">
        <v>2</v>
      </c>
      <c r="N191" s="51">
        <f t="shared" si="31"/>
        <v>12.048192771084338</v>
      </c>
      <c r="O191" s="77">
        <f t="shared" si="32"/>
        <v>508</v>
      </c>
      <c r="P191" s="77">
        <f t="shared" si="33"/>
        <v>4</v>
      </c>
      <c r="Q191" s="66">
        <f t="shared" si="34"/>
        <v>7.8740157480314963</v>
      </c>
      <c r="S191" s="6"/>
      <c r="T191" s="7"/>
      <c r="U191" s="6"/>
      <c r="V191" s="6"/>
      <c r="W191" s="6"/>
    </row>
    <row r="192" spans="1:23" x14ac:dyDescent="0.2">
      <c r="A192" s="2" t="s">
        <v>32</v>
      </c>
      <c r="B192" s="36"/>
      <c r="C192" s="83">
        <v>262</v>
      </c>
      <c r="D192" s="83">
        <v>3</v>
      </c>
      <c r="E192" s="84">
        <f t="shared" si="30"/>
        <v>11.450381679389313</v>
      </c>
      <c r="F192" s="82">
        <v>443</v>
      </c>
      <c r="G192" s="3">
        <v>6</v>
      </c>
      <c r="H192" s="84">
        <f>(G192/F192)*1000</f>
        <v>13.544018058690744</v>
      </c>
      <c r="I192" s="82">
        <v>381</v>
      </c>
      <c r="J192" s="3">
        <v>4</v>
      </c>
      <c r="K192" s="84">
        <f>(J192/I192)*1000</f>
        <v>10.498687664041995</v>
      </c>
      <c r="L192" s="75">
        <v>385</v>
      </c>
      <c r="M192" s="75">
        <v>2</v>
      </c>
      <c r="N192" s="51">
        <f t="shared" si="31"/>
        <v>5.1948051948051948</v>
      </c>
      <c r="O192" s="77">
        <f t="shared" si="32"/>
        <v>1209</v>
      </c>
      <c r="P192" s="77">
        <f t="shared" si="33"/>
        <v>12</v>
      </c>
      <c r="Q192" s="66">
        <f t="shared" si="34"/>
        <v>9.9255583126550864</v>
      </c>
      <c r="S192" s="6"/>
      <c r="T192" s="7"/>
      <c r="U192" s="6"/>
      <c r="V192" s="6"/>
      <c r="W192" s="6"/>
    </row>
    <row r="193" spans="1:23" x14ac:dyDescent="0.2">
      <c r="A193" s="2" t="s">
        <v>152</v>
      </c>
      <c r="B193" s="36"/>
      <c r="C193" s="83">
        <v>112</v>
      </c>
      <c r="D193" s="83">
        <v>0</v>
      </c>
      <c r="E193" s="73">
        <f t="shared" si="30"/>
        <v>0</v>
      </c>
      <c r="F193" s="82">
        <v>119</v>
      </c>
      <c r="G193" s="3">
        <v>0</v>
      </c>
      <c r="H193" s="73">
        <f>(G193/F193)*1000</f>
        <v>0</v>
      </c>
      <c r="I193" s="82">
        <v>145</v>
      </c>
      <c r="J193" s="3">
        <v>0</v>
      </c>
      <c r="K193" s="73">
        <f>(J193/I193)*1000</f>
        <v>0</v>
      </c>
      <c r="L193" s="75">
        <v>114</v>
      </c>
      <c r="M193" s="75">
        <v>0</v>
      </c>
      <c r="N193" s="51">
        <f t="shared" si="31"/>
        <v>0</v>
      </c>
      <c r="O193" s="77">
        <f t="shared" si="32"/>
        <v>378</v>
      </c>
      <c r="P193" s="77">
        <f t="shared" si="33"/>
        <v>0</v>
      </c>
      <c r="Q193" s="66">
        <f t="shared" si="34"/>
        <v>0</v>
      </c>
      <c r="S193" s="6"/>
      <c r="T193" s="7"/>
      <c r="U193" s="6"/>
      <c r="V193" s="6"/>
      <c r="W193" s="6"/>
    </row>
    <row r="194" spans="1:23" x14ac:dyDescent="0.2">
      <c r="A194" s="2" t="s">
        <v>153</v>
      </c>
      <c r="B194" s="36"/>
      <c r="C194" s="7">
        <v>137</v>
      </c>
      <c r="D194" s="3">
        <v>0</v>
      </c>
      <c r="E194" s="73">
        <f t="shared" si="30"/>
        <v>0</v>
      </c>
      <c r="F194" s="72">
        <v>177</v>
      </c>
      <c r="G194" s="3">
        <v>3</v>
      </c>
      <c r="H194" s="73">
        <f>(G194/F194)*1000</f>
        <v>16.949152542372882</v>
      </c>
      <c r="I194" s="72">
        <v>214</v>
      </c>
      <c r="J194" s="3">
        <v>1</v>
      </c>
      <c r="K194" s="73">
        <f>(J194/I194)*1000</f>
        <v>4.6728971962616823</v>
      </c>
      <c r="L194" s="75">
        <v>224</v>
      </c>
      <c r="M194" s="75">
        <v>1</v>
      </c>
      <c r="N194" s="51">
        <f t="shared" si="31"/>
        <v>4.4642857142857144</v>
      </c>
      <c r="O194" s="77">
        <f t="shared" si="32"/>
        <v>615</v>
      </c>
      <c r="P194" s="77">
        <f t="shared" si="33"/>
        <v>5</v>
      </c>
      <c r="Q194" s="66">
        <f t="shared" si="34"/>
        <v>8.1300813008130088</v>
      </c>
      <c r="S194" s="6"/>
      <c r="T194" s="7"/>
      <c r="U194" s="6"/>
      <c r="V194" s="6"/>
      <c r="W194" s="6"/>
    </row>
    <row r="195" spans="1:23" x14ac:dyDescent="0.2">
      <c r="A195" s="2" t="s">
        <v>154</v>
      </c>
      <c r="B195" s="36"/>
      <c r="C195" s="7">
        <v>83</v>
      </c>
      <c r="D195" s="3">
        <v>3</v>
      </c>
      <c r="E195" s="73">
        <f t="shared" si="30"/>
        <v>36.144578313253014</v>
      </c>
      <c r="F195" s="72">
        <v>110</v>
      </c>
      <c r="G195" s="3">
        <v>2</v>
      </c>
      <c r="H195" s="73">
        <f>(G195/F195)*1000</f>
        <v>18.18181818181818</v>
      </c>
      <c r="I195" s="72">
        <v>96</v>
      </c>
      <c r="J195" s="3">
        <v>1</v>
      </c>
      <c r="K195" s="73">
        <f>(J195/I195)*1000</f>
        <v>10.416666666666666</v>
      </c>
      <c r="L195" s="75">
        <v>92</v>
      </c>
      <c r="M195" s="75">
        <v>2</v>
      </c>
      <c r="N195" s="51">
        <f t="shared" si="31"/>
        <v>21.739130434782609</v>
      </c>
      <c r="O195" s="77">
        <f t="shared" si="32"/>
        <v>298</v>
      </c>
      <c r="P195" s="77">
        <f t="shared" si="33"/>
        <v>5</v>
      </c>
      <c r="Q195" s="66">
        <f t="shared" si="34"/>
        <v>16.778523489932887</v>
      </c>
      <c r="S195" s="6"/>
      <c r="T195" s="7"/>
      <c r="U195" s="6"/>
      <c r="V195" s="6"/>
      <c r="W195" s="6"/>
    </row>
    <row r="196" spans="1:23" x14ac:dyDescent="0.2">
      <c r="A196" s="6" t="s">
        <v>155</v>
      </c>
      <c r="B196" s="36"/>
      <c r="C196" s="7">
        <v>37</v>
      </c>
      <c r="D196" s="7">
        <v>0</v>
      </c>
      <c r="E196" s="73">
        <f t="shared" si="30"/>
        <v>0</v>
      </c>
      <c r="F196" s="7">
        <v>52</v>
      </c>
      <c r="G196" s="3">
        <v>0</v>
      </c>
      <c r="H196" s="73">
        <f>(G196/F196)*1000</f>
        <v>0</v>
      </c>
      <c r="I196" s="7">
        <v>52</v>
      </c>
      <c r="J196" s="3">
        <v>1</v>
      </c>
      <c r="K196" s="73">
        <f>(J196/I196)*1000</f>
        <v>19.230769230769234</v>
      </c>
      <c r="L196" s="132">
        <v>33</v>
      </c>
      <c r="M196" s="75">
        <v>0</v>
      </c>
      <c r="N196" s="51">
        <f t="shared" si="31"/>
        <v>0</v>
      </c>
      <c r="O196" s="77">
        <f t="shared" si="32"/>
        <v>137</v>
      </c>
      <c r="P196" s="77">
        <f t="shared" si="33"/>
        <v>1</v>
      </c>
      <c r="Q196" s="66">
        <f t="shared" si="34"/>
        <v>7.2992700729927007</v>
      </c>
      <c r="S196" s="6"/>
      <c r="T196" s="7"/>
      <c r="U196" s="6"/>
      <c r="V196" s="6"/>
      <c r="W196" s="6"/>
    </row>
    <row r="197" spans="1:23" x14ac:dyDescent="0.2">
      <c r="A197" s="1" t="s">
        <v>156</v>
      </c>
      <c r="B197" s="16"/>
      <c r="C197" s="56">
        <f>SUM(C198:C210)</f>
        <v>1122</v>
      </c>
      <c r="D197" s="56">
        <f>SUM(D198:D210)</f>
        <v>13</v>
      </c>
      <c r="E197" s="57">
        <f t="shared" si="30"/>
        <v>11.586452762923352</v>
      </c>
      <c r="F197" s="68">
        <f>SUM(F198:F210)</f>
        <v>1258</v>
      </c>
      <c r="G197" s="5">
        <f>SUM(G198:G210)</f>
        <v>10</v>
      </c>
      <c r="H197" s="69">
        <f t="shared" ref="H197:H242" si="37">(G197/F197)*1000</f>
        <v>7.9491255961844187</v>
      </c>
      <c r="I197" s="68">
        <f>SUM(I198:I210)</f>
        <v>1225</v>
      </c>
      <c r="J197" s="5">
        <f>SUM(J198:J210)</f>
        <v>8</v>
      </c>
      <c r="K197" s="69">
        <f t="shared" ref="K197:K242" si="38">(J197/I197)*1000</f>
        <v>6.5306122448979593</v>
      </c>
      <c r="L197" s="52">
        <f>SUM(L198:L210)</f>
        <v>1205</v>
      </c>
      <c r="M197" s="52">
        <f>SUM(M198:M210)</f>
        <v>4</v>
      </c>
      <c r="N197" s="51">
        <f t="shared" si="31"/>
        <v>3.3195020746887964</v>
      </c>
      <c r="O197" s="44">
        <f t="shared" si="32"/>
        <v>3688</v>
      </c>
      <c r="P197" s="44">
        <f t="shared" si="33"/>
        <v>22</v>
      </c>
      <c r="Q197" s="55">
        <f t="shared" si="34"/>
        <v>5.9652928416485898</v>
      </c>
      <c r="S197" s="6"/>
      <c r="T197" s="7"/>
      <c r="U197" s="6"/>
      <c r="V197" s="6"/>
      <c r="W197" s="6"/>
    </row>
    <row r="198" spans="1:23" x14ac:dyDescent="0.2">
      <c r="A198" s="2" t="s">
        <v>157</v>
      </c>
      <c r="B198" s="36"/>
      <c r="C198" s="71">
        <v>183</v>
      </c>
      <c r="D198" s="71">
        <v>1</v>
      </c>
      <c r="E198" s="60">
        <f t="shared" si="30"/>
        <v>5.4644808743169397</v>
      </c>
      <c r="F198" s="72">
        <v>232</v>
      </c>
      <c r="G198" s="3">
        <v>3</v>
      </c>
      <c r="H198" s="73">
        <f t="shared" si="37"/>
        <v>12.931034482758621</v>
      </c>
      <c r="I198" s="72">
        <v>229</v>
      </c>
      <c r="J198" s="3">
        <v>1</v>
      </c>
      <c r="K198" s="73">
        <f t="shared" si="38"/>
        <v>4.3668122270742353</v>
      </c>
      <c r="L198" s="75">
        <v>187</v>
      </c>
      <c r="M198" s="75">
        <v>1</v>
      </c>
      <c r="N198" s="51">
        <f t="shared" si="31"/>
        <v>5.3475935828877006</v>
      </c>
      <c r="O198" s="77">
        <f t="shared" si="32"/>
        <v>648</v>
      </c>
      <c r="P198" s="77">
        <f t="shared" si="33"/>
        <v>5</v>
      </c>
      <c r="Q198" s="66">
        <f t="shared" si="34"/>
        <v>7.716049382716049</v>
      </c>
      <c r="S198" s="6"/>
      <c r="T198" s="7"/>
      <c r="U198" s="6"/>
      <c r="V198" s="6"/>
      <c r="W198" s="6"/>
    </row>
    <row r="199" spans="1:23" x14ac:dyDescent="0.2">
      <c r="A199" s="2" t="s">
        <v>45</v>
      </c>
      <c r="B199" s="36"/>
      <c r="C199" s="71">
        <v>71</v>
      </c>
      <c r="D199" s="71">
        <v>1</v>
      </c>
      <c r="E199" s="60">
        <f t="shared" si="30"/>
        <v>14.084507042253522</v>
      </c>
      <c r="F199" s="72">
        <v>72</v>
      </c>
      <c r="G199" s="3">
        <v>0</v>
      </c>
      <c r="H199" s="73">
        <f t="shared" si="37"/>
        <v>0</v>
      </c>
      <c r="I199" s="72">
        <v>82</v>
      </c>
      <c r="J199" s="3">
        <v>2</v>
      </c>
      <c r="K199" s="73">
        <f t="shared" si="38"/>
        <v>24.390243902439025</v>
      </c>
      <c r="L199" s="75">
        <v>91</v>
      </c>
      <c r="M199" s="75">
        <v>0</v>
      </c>
      <c r="N199" s="51">
        <f t="shared" si="31"/>
        <v>0</v>
      </c>
      <c r="O199" s="77">
        <f t="shared" si="32"/>
        <v>245</v>
      </c>
      <c r="P199" s="77">
        <f t="shared" si="33"/>
        <v>2</v>
      </c>
      <c r="Q199" s="66">
        <f t="shared" si="34"/>
        <v>8.1632653061224492</v>
      </c>
      <c r="S199" s="6"/>
      <c r="T199" s="7"/>
      <c r="U199" s="6"/>
      <c r="V199" s="6"/>
      <c r="W199" s="6"/>
    </row>
    <row r="200" spans="1:23" x14ac:dyDescent="0.2">
      <c r="A200" s="6" t="s">
        <v>158</v>
      </c>
      <c r="B200" s="36"/>
      <c r="C200" s="70">
        <v>194</v>
      </c>
      <c r="D200" s="70">
        <v>2</v>
      </c>
      <c r="E200" s="60">
        <f t="shared" si="30"/>
        <v>10.309278350515465</v>
      </c>
      <c r="F200" s="72">
        <v>198</v>
      </c>
      <c r="G200" s="3">
        <v>1</v>
      </c>
      <c r="H200" s="73">
        <f t="shared" si="37"/>
        <v>5.0505050505050511</v>
      </c>
      <c r="I200" s="72">
        <v>192</v>
      </c>
      <c r="J200" s="3">
        <v>1</v>
      </c>
      <c r="K200" s="73">
        <f t="shared" si="38"/>
        <v>5.208333333333333</v>
      </c>
      <c r="L200" s="75">
        <v>172</v>
      </c>
      <c r="M200" s="75">
        <v>1</v>
      </c>
      <c r="N200" s="51">
        <f t="shared" si="31"/>
        <v>5.8139534883720927</v>
      </c>
      <c r="O200" s="77">
        <f t="shared" si="32"/>
        <v>562</v>
      </c>
      <c r="P200" s="77">
        <f t="shared" si="33"/>
        <v>3</v>
      </c>
      <c r="Q200" s="66">
        <f t="shared" si="34"/>
        <v>5.3380782918149468</v>
      </c>
      <c r="S200" s="6"/>
      <c r="T200" s="7"/>
      <c r="U200" s="6"/>
      <c r="V200" s="6"/>
      <c r="W200" s="6"/>
    </row>
    <row r="201" spans="1:23" x14ac:dyDescent="0.2">
      <c r="A201" s="2" t="s">
        <v>159</v>
      </c>
      <c r="B201" s="36"/>
      <c r="C201" s="71">
        <v>91</v>
      </c>
      <c r="D201" s="71">
        <v>2</v>
      </c>
      <c r="E201" s="60">
        <f t="shared" si="30"/>
        <v>21.978021978021978</v>
      </c>
      <c r="F201" s="72">
        <v>120</v>
      </c>
      <c r="G201" s="3">
        <v>0</v>
      </c>
      <c r="H201" s="73">
        <f t="shared" si="37"/>
        <v>0</v>
      </c>
      <c r="I201" s="72">
        <v>101</v>
      </c>
      <c r="J201" s="3">
        <v>0</v>
      </c>
      <c r="K201" s="73">
        <f t="shared" si="38"/>
        <v>0</v>
      </c>
      <c r="L201" s="75">
        <v>112</v>
      </c>
      <c r="M201" s="75">
        <v>1</v>
      </c>
      <c r="N201" s="51">
        <f t="shared" si="31"/>
        <v>8.9285714285714288</v>
      </c>
      <c r="O201" s="77">
        <f t="shared" si="32"/>
        <v>333</v>
      </c>
      <c r="P201" s="77">
        <f t="shared" si="33"/>
        <v>1</v>
      </c>
      <c r="Q201" s="66">
        <f t="shared" si="34"/>
        <v>3.0030030030030028</v>
      </c>
      <c r="S201" s="6"/>
      <c r="T201" s="7"/>
      <c r="U201" s="6"/>
      <c r="V201" s="6"/>
      <c r="W201" s="6"/>
    </row>
    <row r="202" spans="1:23" x14ac:dyDescent="0.2">
      <c r="A202" s="2" t="s">
        <v>160</v>
      </c>
      <c r="B202" s="36"/>
      <c r="C202" s="71">
        <v>51</v>
      </c>
      <c r="D202" s="71">
        <v>1</v>
      </c>
      <c r="E202" s="60">
        <f t="shared" si="30"/>
        <v>19.607843137254903</v>
      </c>
      <c r="F202" s="72">
        <v>54</v>
      </c>
      <c r="G202" s="3">
        <v>0</v>
      </c>
      <c r="H202" s="73">
        <f t="shared" si="37"/>
        <v>0</v>
      </c>
      <c r="I202" s="72">
        <v>49</v>
      </c>
      <c r="J202" s="3">
        <v>1</v>
      </c>
      <c r="K202" s="73">
        <f t="shared" si="38"/>
        <v>20.408163265306122</v>
      </c>
      <c r="L202" s="75">
        <v>51</v>
      </c>
      <c r="M202" s="75">
        <v>0</v>
      </c>
      <c r="N202" s="51">
        <f t="shared" si="31"/>
        <v>0</v>
      </c>
      <c r="O202" s="77">
        <f t="shared" si="32"/>
        <v>154</v>
      </c>
      <c r="P202" s="77">
        <f t="shared" si="33"/>
        <v>1</v>
      </c>
      <c r="Q202" s="66">
        <f t="shared" si="34"/>
        <v>6.4935064935064943</v>
      </c>
      <c r="S202" s="6"/>
      <c r="T202" s="7"/>
      <c r="U202" s="6"/>
      <c r="V202" s="6"/>
      <c r="W202" s="6"/>
    </row>
    <row r="203" spans="1:23" x14ac:dyDescent="0.2">
      <c r="A203" s="2" t="s">
        <v>30</v>
      </c>
      <c r="B203" s="36"/>
      <c r="C203" s="71">
        <v>96</v>
      </c>
      <c r="D203" s="71">
        <v>2</v>
      </c>
      <c r="E203" s="60">
        <f t="shared" si="30"/>
        <v>20.833333333333332</v>
      </c>
      <c r="F203" s="72">
        <v>120</v>
      </c>
      <c r="G203" s="3">
        <v>1</v>
      </c>
      <c r="H203" s="73">
        <f t="shared" si="37"/>
        <v>8.3333333333333339</v>
      </c>
      <c r="I203" s="72">
        <v>91</v>
      </c>
      <c r="J203" s="3">
        <v>1</v>
      </c>
      <c r="K203" s="73">
        <f t="shared" si="38"/>
        <v>10.989010989010989</v>
      </c>
      <c r="L203" s="75">
        <v>112</v>
      </c>
      <c r="M203" s="75">
        <v>0</v>
      </c>
      <c r="N203" s="51">
        <f t="shared" si="31"/>
        <v>0</v>
      </c>
      <c r="O203" s="77">
        <f t="shared" si="32"/>
        <v>323</v>
      </c>
      <c r="P203" s="77">
        <f t="shared" si="33"/>
        <v>2</v>
      </c>
      <c r="Q203" s="66">
        <f t="shared" si="34"/>
        <v>6.1919504643962853</v>
      </c>
      <c r="S203" s="6"/>
      <c r="T203" s="7"/>
      <c r="U203" s="6"/>
      <c r="V203" s="6"/>
      <c r="W203" s="6"/>
    </row>
    <row r="204" spans="1:23" x14ac:dyDescent="0.2">
      <c r="A204" s="2" t="s">
        <v>92</v>
      </c>
      <c r="B204" s="36"/>
      <c r="C204" s="71">
        <v>47</v>
      </c>
      <c r="D204" s="71">
        <v>0</v>
      </c>
      <c r="E204" s="60">
        <f t="shared" si="30"/>
        <v>0</v>
      </c>
      <c r="F204" s="72">
        <v>46</v>
      </c>
      <c r="G204" s="3">
        <v>1</v>
      </c>
      <c r="H204" s="73">
        <f t="shared" si="37"/>
        <v>21.739130434782609</v>
      </c>
      <c r="I204" s="72">
        <v>52</v>
      </c>
      <c r="J204" s="3">
        <v>0</v>
      </c>
      <c r="K204" s="73">
        <f t="shared" si="38"/>
        <v>0</v>
      </c>
      <c r="L204" s="75">
        <v>51</v>
      </c>
      <c r="M204" s="75">
        <v>0</v>
      </c>
      <c r="N204" s="51">
        <f t="shared" si="31"/>
        <v>0</v>
      </c>
      <c r="O204" s="77">
        <f t="shared" si="32"/>
        <v>149</v>
      </c>
      <c r="P204" s="77">
        <f t="shared" si="33"/>
        <v>1</v>
      </c>
      <c r="Q204" s="66">
        <f t="shared" si="34"/>
        <v>6.7114093959731544</v>
      </c>
      <c r="S204" s="4"/>
      <c r="T204" s="5"/>
      <c r="U204" s="6"/>
      <c r="V204" s="6"/>
      <c r="W204" s="6"/>
    </row>
    <row r="205" spans="1:23" x14ac:dyDescent="0.2">
      <c r="A205" s="2" t="s">
        <v>161</v>
      </c>
      <c r="B205" s="36"/>
      <c r="C205" s="71">
        <v>118</v>
      </c>
      <c r="D205" s="71">
        <v>1</v>
      </c>
      <c r="E205" s="60">
        <f t="shared" si="30"/>
        <v>8.4745762711864412</v>
      </c>
      <c r="F205" s="72">
        <v>121</v>
      </c>
      <c r="G205" s="3">
        <v>1</v>
      </c>
      <c r="H205" s="73">
        <f t="shared" si="37"/>
        <v>8.2644628099173563</v>
      </c>
      <c r="I205" s="72">
        <v>118</v>
      </c>
      <c r="J205" s="3">
        <v>1</v>
      </c>
      <c r="K205" s="73">
        <f t="shared" si="38"/>
        <v>8.4745762711864412</v>
      </c>
      <c r="L205" s="75">
        <v>109</v>
      </c>
      <c r="M205" s="75">
        <v>0</v>
      </c>
      <c r="N205" s="51">
        <f t="shared" si="31"/>
        <v>0</v>
      </c>
      <c r="O205" s="77">
        <f t="shared" si="32"/>
        <v>348</v>
      </c>
      <c r="P205" s="77">
        <f t="shared" si="33"/>
        <v>2</v>
      </c>
      <c r="Q205" s="66">
        <f t="shared" si="34"/>
        <v>5.7471264367816088</v>
      </c>
      <c r="S205" s="6"/>
      <c r="T205" s="7"/>
      <c r="U205" s="6"/>
      <c r="V205" s="6"/>
      <c r="W205" s="6"/>
    </row>
    <row r="206" spans="1:23" x14ac:dyDescent="0.2">
      <c r="A206" s="2" t="s">
        <v>162</v>
      </c>
      <c r="B206" s="36"/>
      <c r="C206" s="71">
        <v>67</v>
      </c>
      <c r="D206" s="71">
        <v>1</v>
      </c>
      <c r="E206" s="60">
        <f t="shared" si="30"/>
        <v>14.925373134328359</v>
      </c>
      <c r="F206" s="72">
        <v>77</v>
      </c>
      <c r="G206" s="3">
        <v>0</v>
      </c>
      <c r="H206" s="73">
        <f t="shared" si="37"/>
        <v>0</v>
      </c>
      <c r="I206" s="72">
        <v>75</v>
      </c>
      <c r="J206" s="3">
        <v>0</v>
      </c>
      <c r="K206" s="73">
        <f t="shared" si="38"/>
        <v>0</v>
      </c>
      <c r="L206" s="75">
        <v>81</v>
      </c>
      <c r="M206" s="75">
        <v>0</v>
      </c>
      <c r="N206" s="51">
        <f t="shared" si="31"/>
        <v>0</v>
      </c>
      <c r="O206" s="77">
        <f t="shared" si="32"/>
        <v>233</v>
      </c>
      <c r="P206" s="77">
        <f t="shared" si="33"/>
        <v>0</v>
      </c>
      <c r="Q206" s="66">
        <f t="shared" si="34"/>
        <v>0</v>
      </c>
      <c r="S206" s="6"/>
      <c r="T206" s="7"/>
      <c r="U206" s="6"/>
      <c r="V206" s="6"/>
      <c r="W206" s="6"/>
    </row>
    <row r="207" spans="1:23" x14ac:dyDescent="0.2">
      <c r="A207" s="2" t="s">
        <v>163</v>
      </c>
      <c r="B207" s="36"/>
      <c r="C207" s="71">
        <v>30</v>
      </c>
      <c r="D207" s="71">
        <v>0</v>
      </c>
      <c r="E207" s="60">
        <f t="shared" si="30"/>
        <v>0</v>
      </c>
      <c r="F207" s="72">
        <v>46</v>
      </c>
      <c r="G207" s="3">
        <v>1</v>
      </c>
      <c r="H207" s="73">
        <f t="shared" si="37"/>
        <v>21.739130434782609</v>
      </c>
      <c r="I207" s="72">
        <v>35</v>
      </c>
      <c r="J207" s="3">
        <v>0</v>
      </c>
      <c r="K207" s="73">
        <f t="shared" si="38"/>
        <v>0</v>
      </c>
      <c r="L207" s="75">
        <v>39</v>
      </c>
      <c r="M207" s="75">
        <v>0</v>
      </c>
      <c r="N207" s="51">
        <f t="shared" si="31"/>
        <v>0</v>
      </c>
      <c r="O207" s="77">
        <f t="shared" si="32"/>
        <v>120</v>
      </c>
      <c r="P207" s="77">
        <f t="shared" si="33"/>
        <v>1</v>
      </c>
      <c r="Q207" s="66">
        <f t="shared" si="34"/>
        <v>8.3333333333333339</v>
      </c>
      <c r="S207" s="6"/>
      <c r="T207" s="7"/>
      <c r="U207" s="6"/>
      <c r="V207" s="6"/>
      <c r="W207" s="6"/>
    </row>
    <row r="208" spans="1:23" x14ac:dyDescent="0.2">
      <c r="A208" s="2" t="s">
        <v>164</v>
      </c>
      <c r="B208" s="36"/>
      <c r="C208" s="70">
        <v>39</v>
      </c>
      <c r="D208" s="70">
        <v>0</v>
      </c>
      <c r="E208" s="60">
        <f t="shared" si="30"/>
        <v>0</v>
      </c>
      <c r="F208" s="72">
        <v>38</v>
      </c>
      <c r="G208" s="3">
        <v>0</v>
      </c>
      <c r="H208" s="73">
        <f t="shared" si="37"/>
        <v>0</v>
      </c>
      <c r="I208" s="72">
        <v>42</v>
      </c>
      <c r="J208" s="3">
        <v>0</v>
      </c>
      <c r="K208" s="73">
        <f t="shared" si="38"/>
        <v>0</v>
      </c>
      <c r="L208" s="75">
        <v>36</v>
      </c>
      <c r="M208" s="75">
        <v>0</v>
      </c>
      <c r="N208" s="51">
        <f t="shared" si="31"/>
        <v>0</v>
      </c>
      <c r="O208" s="77">
        <f t="shared" si="32"/>
        <v>116</v>
      </c>
      <c r="P208" s="77">
        <f t="shared" si="33"/>
        <v>0</v>
      </c>
      <c r="Q208" s="66">
        <f t="shared" si="34"/>
        <v>0</v>
      </c>
      <c r="S208" s="6"/>
      <c r="T208" s="7"/>
      <c r="U208" s="6"/>
      <c r="V208" s="6"/>
      <c r="W208" s="6"/>
    </row>
    <row r="209" spans="1:23" x14ac:dyDescent="0.2">
      <c r="A209" s="6" t="s">
        <v>165</v>
      </c>
      <c r="B209" s="36"/>
      <c r="C209" s="70">
        <v>7</v>
      </c>
      <c r="D209" s="70">
        <v>0</v>
      </c>
      <c r="E209" s="60">
        <f t="shared" si="30"/>
        <v>0</v>
      </c>
      <c r="F209" s="72">
        <v>6</v>
      </c>
      <c r="G209" s="3">
        <v>1</v>
      </c>
      <c r="H209" s="73">
        <f t="shared" si="37"/>
        <v>166.66666666666666</v>
      </c>
      <c r="I209" s="72">
        <v>4</v>
      </c>
      <c r="J209" s="3">
        <v>0</v>
      </c>
      <c r="K209" s="73">
        <f t="shared" si="38"/>
        <v>0</v>
      </c>
      <c r="L209" s="75">
        <v>6</v>
      </c>
      <c r="M209" s="75">
        <v>0</v>
      </c>
      <c r="N209" s="51">
        <f t="shared" si="31"/>
        <v>0</v>
      </c>
      <c r="O209" s="77">
        <f t="shared" si="32"/>
        <v>16</v>
      </c>
      <c r="P209" s="77">
        <f t="shared" si="33"/>
        <v>1</v>
      </c>
      <c r="Q209" s="66">
        <f t="shared" si="34"/>
        <v>62.5</v>
      </c>
      <c r="S209" s="6"/>
      <c r="T209" s="7"/>
      <c r="U209" s="6"/>
      <c r="V209" s="6"/>
      <c r="W209" s="6"/>
    </row>
    <row r="210" spans="1:23" x14ac:dyDescent="0.2">
      <c r="A210" s="2" t="s">
        <v>166</v>
      </c>
      <c r="B210" s="36"/>
      <c r="C210" s="71">
        <v>128</v>
      </c>
      <c r="D210" s="71">
        <v>2</v>
      </c>
      <c r="E210" s="60">
        <f t="shared" si="30"/>
        <v>15.625</v>
      </c>
      <c r="F210" s="72">
        <v>128</v>
      </c>
      <c r="G210" s="3">
        <v>1</v>
      </c>
      <c r="H210" s="73">
        <f t="shared" si="37"/>
        <v>7.8125</v>
      </c>
      <c r="I210" s="72">
        <v>155</v>
      </c>
      <c r="J210" s="3">
        <v>1</v>
      </c>
      <c r="K210" s="73">
        <f t="shared" si="38"/>
        <v>6.4516129032258061</v>
      </c>
      <c r="L210" s="75">
        <v>158</v>
      </c>
      <c r="M210" s="75">
        <v>1</v>
      </c>
      <c r="N210" s="51">
        <f t="shared" si="31"/>
        <v>6.3291139240506329</v>
      </c>
      <c r="O210" s="77">
        <f t="shared" si="32"/>
        <v>441</v>
      </c>
      <c r="P210" s="77">
        <f t="shared" si="33"/>
        <v>3</v>
      </c>
      <c r="Q210" s="66">
        <f t="shared" si="34"/>
        <v>6.8027210884353737</v>
      </c>
      <c r="S210" s="6"/>
      <c r="T210" s="83"/>
      <c r="U210" s="6"/>
      <c r="V210" s="6"/>
      <c r="W210" s="6"/>
    </row>
    <row r="211" spans="1:23" x14ac:dyDescent="0.2">
      <c r="A211" s="1" t="s">
        <v>167</v>
      </c>
      <c r="B211" s="16"/>
      <c r="C211" s="56">
        <f>SUM(C212:C219)</f>
        <v>1210</v>
      </c>
      <c r="D211" s="56">
        <f>SUM(D212:D219)</f>
        <v>6</v>
      </c>
      <c r="E211" s="57">
        <f t="shared" si="30"/>
        <v>4.9586776859504136</v>
      </c>
      <c r="F211" s="68">
        <f>SUM(F212:F219)</f>
        <v>1244</v>
      </c>
      <c r="G211" s="5">
        <f>SUM(G212:G219)</f>
        <v>6</v>
      </c>
      <c r="H211" s="69">
        <f t="shared" si="37"/>
        <v>4.8231511254019299</v>
      </c>
      <c r="I211" s="68">
        <f>SUM(I212:I219)</f>
        <v>1165</v>
      </c>
      <c r="J211" s="5">
        <f>SUM(J212:J219)</f>
        <v>8</v>
      </c>
      <c r="K211" s="69">
        <f t="shared" si="38"/>
        <v>6.8669527896995701</v>
      </c>
      <c r="L211" s="52">
        <f>SUM(L212:L219)</f>
        <v>1250</v>
      </c>
      <c r="M211" s="52">
        <f>SUM(M212:M219)</f>
        <v>11</v>
      </c>
      <c r="N211" s="51">
        <f t="shared" si="31"/>
        <v>8.8000000000000007</v>
      </c>
      <c r="O211" s="44">
        <f t="shared" si="32"/>
        <v>3659</v>
      </c>
      <c r="P211" s="44">
        <f t="shared" si="33"/>
        <v>25</v>
      </c>
      <c r="Q211" s="55">
        <f t="shared" si="34"/>
        <v>6.832467887400929</v>
      </c>
      <c r="S211" s="6"/>
      <c r="T211" s="7"/>
      <c r="U211" s="6"/>
      <c r="V211" s="6"/>
      <c r="W211" s="6"/>
    </row>
    <row r="212" spans="1:23" x14ac:dyDescent="0.2">
      <c r="A212" s="2" t="s">
        <v>168</v>
      </c>
      <c r="B212" s="36"/>
      <c r="C212" s="71">
        <v>294</v>
      </c>
      <c r="D212" s="71">
        <v>1</v>
      </c>
      <c r="E212" s="60">
        <f t="shared" si="30"/>
        <v>3.4013605442176869</v>
      </c>
      <c r="F212" s="72">
        <v>253</v>
      </c>
      <c r="G212" s="3">
        <v>0</v>
      </c>
      <c r="H212" s="73">
        <f t="shared" si="37"/>
        <v>0</v>
      </c>
      <c r="I212" s="72">
        <v>213</v>
      </c>
      <c r="J212" s="3">
        <v>3</v>
      </c>
      <c r="K212" s="73">
        <f t="shared" si="38"/>
        <v>14.084507042253522</v>
      </c>
      <c r="L212" s="75">
        <v>236</v>
      </c>
      <c r="M212" s="75">
        <v>1</v>
      </c>
      <c r="N212" s="51">
        <f t="shared" si="31"/>
        <v>4.2372881355932206</v>
      </c>
      <c r="O212" s="77">
        <f t="shared" si="32"/>
        <v>702</v>
      </c>
      <c r="P212" s="77">
        <f t="shared" si="33"/>
        <v>4</v>
      </c>
      <c r="Q212" s="66">
        <f t="shared" si="34"/>
        <v>5.6980056980056979</v>
      </c>
      <c r="S212" s="6"/>
      <c r="T212" s="7"/>
      <c r="U212" s="6"/>
      <c r="V212" s="6"/>
      <c r="W212" s="6"/>
    </row>
    <row r="213" spans="1:23" x14ac:dyDescent="0.2">
      <c r="A213" s="2" t="s">
        <v>92</v>
      </c>
      <c r="B213" s="36"/>
      <c r="C213" s="71">
        <v>63</v>
      </c>
      <c r="D213" s="71">
        <v>1</v>
      </c>
      <c r="E213" s="60">
        <f t="shared" si="30"/>
        <v>15.873015873015872</v>
      </c>
      <c r="F213" s="72">
        <v>77</v>
      </c>
      <c r="G213" s="3">
        <v>0</v>
      </c>
      <c r="H213" s="73">
        <f t="shared" si="37"/>
        <v>0</v>
      </c>
      <c r="I213" s="72">
        <v>84</v>
      </c>
      <c r="J213" s="3">
        <v>0</v>
      </c>
      <c r="K213" s="73">
        <f t="shared" si="38"/>
        <v>0</v>
      </c>
      <c r="L213" s="75">
        <v>82</v>
      </c>
      <c r="M213" s="75">
        <v>1</v>
      </c>
      <c r="N213" s="51">
        <f t="shared" si="31"/>
        <v>12.195121951219512</v>
      </c>
      <c r="O213" s="77">
        <f t="shared" si="32"/>
        <v>243</v>
      </c>
      <c r="P213" s="77">
        <f t="shared" si="33"/>
        <v>1</v>
      </c>
      <c r="Q213" s="66">
        <f t="shared" si="34"/>
        <v>4.1152263374485596</v>
      </c>
      <c r="S213" s="4"/>
      <c r="T213" s="5"/>
      <c r="U213" s="6"/>
      <c r="V213" s="6"/>
      <c r="W213" s="6"/>
    </row>
    <row r="214" spans="1:23" x14ac:dyDescent="0.2">
      <c r="A214" s="2" t="s">
        <v>169</v>
      </c>
      <c r="B214" s="36"/>
      <c r="C214" s="71">
        <v>131</v>
      </c>
      <c r="D214" s="71">
        <v>0</v>
      </c>
      <c r="E214" s="133">
        <f t="shared" si="30"/>
        <v>0</v>
      </c>
      <c r="F214" s="72">
        <v>112</v>
      </c>
      <c r="G214" s="3">
        <v>0</v>
      </c>
      <c r="H214" s="73">
        <f t="shared" si="37"/>
        <v>0</v>
      </c>
      <c r="I214" s="72">
        <v>103</v>
      </c>
      <c r="J214" s="3">
        <v>0</v>
      </c>
      <c r="K214" s="73">
        <f t="shared" si="38"/>
        <v>0</v>
      </c>
      <c r="L214" s="75">
        <v>123</v>
      </c>
      <c r="M214" s="75">
        <v>3</v>
      </c>
      <c r="N214" s="51">
        <f t="shared" si="31"/>
        <v>24.390243902439025</v>
      </c>
      <c r="O214" s="77">
        <f t="shared" si="32"/>
        <v>338</v>
      </c>
      <c r="P214" s="77">
        <f t="shared" si="33"/>
        <v>3</v>
      </c>
      <c r="Q214" s="66">
        <f t="shared" si="34"/>
        <v>8.8757396449704142</v>
      </c>
      <c r="S214" s="6"/>
      <c r="T214" s="7"/>
      <c r="U214" s="6"/>
      <c r="V214" s="6"/>
      <c r="W214" s="6"/>
    </row>
    <row r="215" spans="1:23" x14ac:dyDescent="0.2">
      <c r="A215" s="2" t="s">
        <v>170</v>
      </c>
      <c r="B215" s="36"/>
      <c r="C215" s="71">
        <v>141</v>
      </c>
      <c r="D215" s="71">
        <v>0</v>
      </c>
      <c r="E215" s="60">
        <f t="shared" si="30"/>
        <v>0</v>
      </c>
      <c r="F215" s="72">
        <v>151</v>
      </c>
      <c r="G215" s="3">
        <v>1</v>
      </c>
      <c r="H215" s="73">
        <f t="shared" si="37"/>
        <v>6.6225165562913908</v>
      </c>
      <c r="I215" s="72">
        <v>121</v>
      </c>
      <c r="J215" s="3">
        <v>5</v>
      </c>
      <c r="K215" s="73">
        <f t="shared" si="38"/>
        <v>41.32231404958678</v>
      </c>
      <c r="L215" s="75">
        <v>162</v>
      </c>
      <c r="M215" s="75">
        <v>1</v>
      </c>
      <c r="N215" s="51">
        <f t="shared" si="31"/>
        <v>6.1728395061728394</v>
      </c>
      <c r="O215" s="77">
        <f t="shared" si="32"/>
        <v>434</v>
      </c>
      <c r="P215" s="77">
        <f t="shared" si="33"/>
        <v>7</v>
      </c>
      <c r="Q215" s="66">
        <f t="shared" si="34"/>
        <v>16.129032258064516</v>
      </c>
      <c r="S215" s="6"/>
      <c r="T215" s="7"/>
      <c r="U215" s="6"/>
      <c r="V215" s="6"/>
      <c r="W215" s="6"/>
    </row>
    <row r="216" spans="1:23" x14ac:dyDescent="0.2">
      <c r="A216" s="2" t="s">
        <v>171</v>
      </c>
      <c r="B216" s="36"/>
      <c r="C216" s="71">
        <v>119</v>
      </c>
      <c r="D216" s="71">
        <v>2</v>
      </c>
      <c r="E216" s="60">
        <f t="shared" si="30"/>
        <v>16.806722689075631</v>
      </c>
      <c r="F216" s="72">
        <v>115</v>
      </c>
      <c r="G216" s="3">
        <v>0</v>
      </c>
      <c r="H216" s="73">
        <f t="shared" si="37"/>
        <v>0</v>
      </c>
      <c r="I216" s="72">
        <v>108</v>
      </c>
      <c r="J216" s="3">
        <v>0</v>
      </c>
      <c r="K216" s="73">
        <f t="shared" si="38"/>
        <v>0</v>
      </c>
      <c r="L216" s="75">
        <v>133</v>
      </c>
      <c r="M216" s="75">
        <v>2</v>
      </c>
      <c r="N216" s="51">
        <f t="shared" si="31"/>
        <v>15.037593984962406</v>
      </c>
      <c r="O216" s="77">
        <f t="shared" si="32"/>
        <v>356</v>
      </c>
      <c r="P216" s="77">
        <f t="shared" si="33"/>
        <v>2</v>
      </c>
      <c r="Q216" s="66">
        <f t="shared" si="34"/>
        <v>5.6179775280898872</v>
      </c>
      <c r="S216" s="113"/>
      <c r="T216" s="7"/>
      <c r="U216" s="6"/>
      <c r="V216" s="6"/>
      <c r="W216" s="6"/>
    </row>
    <row r="217" spans="1:23" x14ac:dyDescent="0.2">
      <c r="A217" s="2" t="s">
        <v>172</v>
      </c>
      <c r="B217" s="16"/>
      <c r="C217" s="81">
        <v>268</v>
      </c>
      <c r="D217" s="81">
        <v>1</v>
      </c>
      <c r="E217" s="134">
        <f t="shared" si="30"/>
        <v>3.7313432835820897</v>
      </c>
      <c r="F217" s="82">
        <v>302</v>
      </c>
      <c r="G217" s="3">
        <v>4</v>
      </c>
      <c r="H217" s="84">
        <f t="shared" si="37"/>
        <v>13.245033112582782</v>
      </c>
      <c r="I217" s="82">
        <v>313</v>
      </c>
      <c r="J217" s="3">
        <v>0</v>
      </c>
      <c r="K217" s="84">
        <f t="shared" si="38"/>
        <v>0</v>
      </c>
      <c r="L217" s="75">
        <v>291</v>
      </c>
      <c r="M217" s="75">
        <v>2</v>
      </c>
      <c r="N217" s="51">
        <f t="shared" si="31"/>
        <v>6.8728522336769755</v>
      </c>
      <c r="O217" s="77">
        <f t="shared" si="32"/>
        <v>906</v>
      </c>
      <c r="P217" s="77">
        <f t="shared" si="33"/>
        <v>6</v>
      </c>
      <c r="Q217" s="66">
        <f t="shared" si="34"/>
        <v>6.6225165562913908</v>
      </c>
      <c r="S217" s="4"/>
      <c r="T217" s="5"/>
      <c r="U217" s="6"/>
      <c r="V217" s="6"/>
      <c r="W217" s="6"/>
    </row>
    <row r="218" spans="1:23" x14ac:dyDescent="0.2">
      <c r="A218" s="2" t="s">
        <v>173</v>
      </c>
      <c r="B218" s="36"/>
      <c r="C218" s="71">
        <v>97</v>
      </c>
      <c r="D218" s="71">
        <v>1</v>
      </c>
      <c r="E218" s="60">
        <f t="shared" si="30"/>
        <v>10.309278350515465</v>
      </c>
      <c r="F218" s="72">
        <v>134</v>
      </c>
      <c r="G218" s="3">
        <v>0</v>
      </c>
      <c r="H218" s="73">
        <f t="shared" si="37"/>
        <v>0</v>
      </c>
      <c r="I218" s="72">
        <v>133</v>
      </c>
      <c r="J218" s="3">
        <v>0</v>
      </c>
      <c r="K218" s="73">
        <f t="shared" si="38"/>
        <v>0</v>
      </c>
      <c r="L218" s="75">
        <v>118</v>
      </c>
      <c r="M218" s="75">
        <v>1</v>
      </c>
      <c r="N218" s="51">
        <f t="shared" si="31"/>
        <v>8.4745762711864412</v>
      </c>
      <c r="O218" s="77">
        <f t="shared" si="32"/>
        <v>385</v>
      </c>
      <c r="P218" s="77">
        <f t="shared" si="33"/>
        <v>1</v>
      </c>
      <c r="Q218" s="66">
        <f t="shared" si="34"/>
        <v>2.5974025974025974</v>
      </c>
      <c r="S218" s="6"/>
      <c r="T218" s="7"/>
      <c r="U218" s="6"/>
      <c r="V218" s="6"/>
      <c r="W218" s="6"/>
    </row>
    <row r="219" spans="1:23" x14ac:dyDescent="0.2">
      <c r="A219" s="2" t="s">
        <v>174</v>
      </c>
      <c r="B219" s="36"/>
      <c r="C219" s="71">
        <v>97</v>
      </c>
      <c r="D219" s="71">
        <v>0</v>
      </c>
      <c r="E219" s="60">
        <f t="shared" si="30"/>
        <v>0</v>
      </c>
      <c r="F219" s="72">
        <v>100</v>
      </c>
      <c r="G219" s="3">
        <v>1</v>
      </c>
      <c r="H219" s="73">
        <f t="shared" si="37"/>
        <v>10</v>
      </c>
      <c r="I219" s="72">
        <v>90</v>
      </c>
      <c r="J219" s="3">
        <v>0</v>
      </c>
      <c r="K219" s="73">
        <f t="shared" si="38"/>
        <v>0</v>
      </c>
      <c r="L219" s="75">
        <v>105</v>
      </c>
      <c r="M219" s="75">
        <v>0</v>
      </c>
      <c r="N219" s="51">
        <f t="shared" si="31"/>
        <v>0</v>
      </c>
      <c r="O219" s="77">
        <f t="shared" si="32"/>
        <v>295</v>
      </c>
      <c r="P219" s="77">
        <f t="shared" si="33"/>
        <v>1</v>
      </c>
      <c r="Q219" s="66">
        <f t="shared" si="34"/>
        <v>3.3898305084745761</v>
      </c>
      <c r="S219" s="6"/>
      <c r="T219" s="7"/>
      <c r="U219" s="6"/>
      <c r="V219" s="6"/>
      <c r="W219" s="6"/>
    </row>
    <row r="220" spans="1:23" x14ac:dyDescent="0.2">
      <c r="A220" s="1" t="s">
        <v>175</v>
      </c>
      <c r="B220" s="16"/>
      <c r="C220" s="56">
        <f>SUM(C221:C223)</f>
        <v>70</v>
      </c>
      <c r="D220" s="56">
        <f>SUM(D221:D223)</f>
        <v>2</v>
      </c>
      <c r="E220" s="57">
        <f t="shared" si="30"/>
        <v>28.571428571428569</v>
      </c>
      <c r="F220" s="68">
        <f>SUM(F221:F223)</f>
        <v>60</v>
      </c>
      <c r="G220" s="5">
        <f>SUM(G221:G223)</f>
        <v>0</v>
      </c>
      <c r="H220" s="69">
        <f t="shared" si="37"/>
        <v>0</v>
      </c>
      <c r="I220" s="68">
        <f>SUM(I221:I224)</f>
        <v>61</v>
      </c>
      <c r="J220" s="5">
        <f>SUM(J221:J223)</f>
        <v>0</v>
      </c>
      <c r="K220" s="69">
        <f t="shared" si="38"/>
        <v>0</v>
      </c>
      <c r="L220" s="52">
        <f>SUM(L221:L224)</f>
        <v>52</v>
      </c>
      <c r="M220" s="52">
        <f>SUM(M221:M224)</f>
        <v>3</v>
      </c>
      <c r="N220" s="51">
        <f t="shared" si="31"/>
        <v>57.692307692307693</v>
      </c>
      <c r="O220" s="44">
        <f t="shared" si="32"/>
        <v>173</v>
      </c>
      <c r="P220" s="44">
        <f t="shared" si="33"/>
        <v>3</v>
      </c>
      <c r="Q220" s="55">
        <f t="shared" si="34"/>
        <v>17.341040462427745</v>
      </c>
      <c r="S220" s="6"/>
      <c r="T220" s="7"/>
      <c r="U220" s="6"/>
      <c r="V220" s="6"/>
      <c r="W220" s="6"/>
    </row>
    <row r="221" spans="1:23" x14ac:dyDescent="0.2">
      <c r="A221" s="2" t="s">
        <v>176</v>
      </c>
      <c r="B221" s="36"/>
      <c r="C221" s="71">
        <v>32</v>
      </c>
      <c r="D221" s="71">
        <v>0</v>
      </c>
      <c r="E221" s="60">
        <f t="shared" si="30"/>
        <v>0</v>
      </c>
      <c r="F221" s="72">
        <v>33</v>
      </c>
      <c r="G221" s="3">
        <v>0</v>
      </c>
      <c r="H221" s="73">
        <f t="shared" si="37"/>
        <v>0</v>
      </c>
      <c r="I221" s="72">
        <v>40</v>
      </c>
      <c r="J221" s="3">
        <v>0</v>
      </c>
      <c r="K221" s="73">
        <f t="shared" si="38"/>
        <v>0</v>
      </c>
      <c r="L221" s="75">
        <v>25</v>
      </c>
      <c r="M221" s="75">
        <v>0</v>
      </c>
      <c r="N221" s="51">
        <f t="shared" si="31"/>
        <v>0</v>
      </c>
      <c r="O221" s="77">
        <f t="shared" si="32"/>
        <v>98</v>
      </c>
      <c r="P221" s="77">
        <f t="shared" si="33"/>
        <v>0</v>
      </c>
      <c r="Q221" s="66">
        <f t="shared" si="34"/>
        <v>0</v>
      </c>
      <c r="S221" s="6"/>
      <c r="T221" s="7"/>
      <c r="U221" s="6"/>
      <c r="V221" s="6"/>
      <c r="W221" s="6"/>
    </row>
    <row r="222" spans="1:23" x14ac:dyDescent="0.2">
      <c r="A222" s="2" t="s">
        <v>177</v>
      </c>
      <c r="B222" s="36"/>
      <c r="C222" s="71">
        <v>9</v>
      </c>
      <c r="D222" s="71">
        <v>0</v>
      </c>
      <c r="E222" s="60">
        <f t="shared" si="30"/>
        <v>0</v>
      </c>
      <c r="F222" s="72">
        <v>3</v>
      </c>
      <c r="G222" s="3">
        <v>0</v>
      </c>
      <c r="H222" s="73">
        <f t="shared" si="37"/>
        <v>0</v>
      </c>
      <c r="I222" s="72">
        <v>2</v>
      </c>
      <c r="J222" s="3">
        <v>0</v>
      </c>
      <c r="K222" s="73">
        <f t="shared" si="38"/>
        <v>0</v>
      </c>
      <c r="L222" s="75">
        <v>5</v>
      </c>
      <c r="M222" s="75">
        <v>0</v>
      </c>
      <c r="N222" s="51">
        <f t="shared" si="31"/>
        <v>0</v>
      </c>
      <c r="O222" s="77">
        <f t="shared" si="32"/>
        <v>10</v>
      </c>
      <c r="P222" s="77">
        <f t="shared" si="33"/>
        <v>0</v>
      </c>
      <c r="Q222" s="66">
        <f t="shared" si="34"/>
        <v>0</v>
      </c>
      <c r="S222" s="6"/>
      <c r="T222" s="7"/>
      <c r="U222" s="6"/>
      <c r="V222" s="6"/>
      <c r="W222" s="6"/>
    </row>
    <row r="223" spans="1:23" x14ac:dyDescent="0.2">
      <c r="A223" s="111" t="s">
        <v>178</v>
      </c>
      <c r="B223" s="16"/>
      <c r="C223" s="71">
        <v>29</v>
      </c>
      <c r="D223" s="71">
        <v>2</v>
      </c>
      <c r="E223" s="60">
        <f t="shared" si="30"/>
        <v>68.965517241379303</v>
      </c>
      <c r="F223" s="72">
        <v>24</v>
      </c>
      <c r="G223" s="3">
        <v>0</v>
      </c>
      <c r="H223" s="73">
        <f t="shared" si="37"/>
        <v>0</v>
      </c>
      <c r="I223" s="72">
        <v>19</v>
      </c>
      <c r="J223" s="3">
        <v>0</v>
      </c>
      <c r="K223" s="73">
        <f t="shared" si="38"/>
        <v>0</v>
      </c>
      <c r="L223" s="75">
        <v>10</v>
      </c>
      <c r="M223" s="75">
        <v>3</v>
      </c>
      <c r="N223" s="51">
        <f t="shared" si="31"/>
        <v>300</v>
      </c>
      <c r="O223" s="77">
        <f t="shared" si="32"/>
        <v>53</v>
      </c>
      <c r="P223" s="77">
        <f t="shared" si="33"/>
        <v>3</v>
      </c>
      <c r="Q223" s="66">
        <f t="shared" si="34"/>
        <v>56.60377358490566</v>
      </c>
      <c r="S223" s="6"/>
      <c r="T223" s="7"/>
      <c r="U223" s="6"/>
      <c r="V223" s="6"/>
      <c r="W223" s="6"/>
    </row>
    <row r="224" spans="1:23" x14ac:dyDescent="0.2">
      <c r="A224" s="111" t="s">
        <v>179</v>
      </c>
      <c r="B224" s="16"/>
      <c r="C224" s="71"/>
      <c r="D224" s="71"/>
      <c r="E224" s="60"/>
      <c r="F224" s="72"/>
      <c r="H224" s="73"/>
      <c r="I224" s="72"/>
      <c r="K224" s="73"/>
      <c r="L224" s="75">
        <v>12</v>
      </c>
      <c r="M224" s="75">
        <v>0</v>
      </c>
      <c r="N224" s="51">
        <f t="shared" si="31"/>
        <v>0</v>
      </c>
      <c r="O224" s="77"/>
      <c r="P224" s="77"/>
      <c r="Q224" s="66"/>
      <c r="S224" s="6"/>
      <c r="T224" s="7"/>
      <c r="U224" s="6"/>
      <c r="V224" s="6"/>
      <c r="W224" s="6"/>
    </row>
    <row r="225" spans="1:23" x14ac:dyDescent="0.2">
      <c r="A225" s="1" t="s">
        <v>180</v>
      </c>
      <c r="B225" s="16"/>
      <c r="C225" s="56">
        <f>SUM(C226:C233)</f>
        <v>326</v>
      </c>
      <c r="D225" s="56">
        <f>SUM(D226:D232)</f>
        <v>3</v>
      </c>
      <c r="E225" s="57">
        <f t="shared" si="30"/>
        <v>9.2024539877300615</v>
      </c>
      <c r="F225" s="68">
        <f>SUM(F226:F233)</f>
        <v>316</v>
      </c>
      <c r="G225" s="5">
        <f>SUM(G226:G233)</f>
        <v>5</v>
      </c>
      <c r="H225" s="69">
        <f t="shared" si="37"/>
        <v>15.822784810126583</v>
      </c>
      <c r="I225" s="68">
        <f>SUM(I226:I233)</f>
        <v>313</v>
      </c>
      <c r="J225" s="5">
        <f>SUM(J226:J233)</f>
        <v>2</v>
      </c>
      <c r="K225" s="69">
        <f t="shared" si="38"/>
        <v>6.3897763578274756</v>
      </c>
      <c r="L225" s="52">
        <f>SUM(L226:L233)</f>
        <v>305</v>
      </c>
      <c r="M225" s="52">
        <f>SUM(M226:M233)</f>
        <v>0</v>
      </c>
      <c r="N225" s="51">
        <f t="shared" si="31"/>
        <v>0</v>
      </c>
      <c r="O225" s="44">
        <f t="shared" si="32"/>
        <v>934</v>
      </c>
      <c r="P225" s="44">
        <f t="shared" si="33"/>
        <v>7</v>
      </c>
      <c r="Q225" s="55">
        <f>(P225/O225)*1000</f>
        <v>7.4946466809421848</v>
      </c>
      <c r="S225" s="6"/>
      <c r="T225" s="7"/>
      <c r="U225" s="6"/>
      <c r="V225" s="6"/>
      <c r="W225" s="6"/>
    </row>
    <row r="226" spans="1:23" x14ac:dyDescent="0.2">
      <c r="A226" s="2" t="s">
        <v>181</v>
      </c>
      <c r="B226" s="36"/>
      <c r="C226" s="71">
        <v>133</v>
      </c>
      <c r="D226" s="71">
        <v>1</v>
      </c>
      <c r="E226" s="60">
        <f t="shared" si="30"/>
        <v>7.518796992481203</v>
      </c>
      <c r="F226" s="72">
        <v>129</v>
      </c>
      <c r="G226" s="3">
        <v>1</v>
      </c>
      <c r="H226" s="84">
        <f t="shared" si="37"/>
        <v>7.7519379844961236</v>
      </c>
      <c r="I226" s="72">
        <v>94</v>
      </c>
      <c r="J226" s="3">
        <v>0</v>
      </c>
      <c r="K226" s="84">
        <f t="shared" si="38"/>
        <v>0</v>
      </c>
      <c r="L226" s="75">
        <v>119</v>
      </c>
      <c r="M226" s="75">
        <v>0</v>
      </c>
      <c r="N226" s="51">
        <f t="shared" si="31"/>
        <v>0</v>
      </c>
      <c r="O226" s="77">
        <f t="shared" si="32"/>
        <v>342</v>
      </c>
      <c r="P226" s="77">
        <f t="shared" si="33"/>
        <v>1</v>
      </c>
      <c r="Q226" s="66">
        <f t="shared" ref="Q226:Q242" si="39">(P226/O226)*1000</f>
        <v>2.9239766081871341</v>
      </c>
      <c r="S226" s="6"/>
      <c r="T226" s="7"/>
      <c r="U226" s="6"/>
      <c r="V226" s="6"/>
      <c r="W226" s="6"/>
    </row>
    <row r="227" spans="1:23" x14ac:dyDescent="0.2">
      <c r="A227" s="2" t="s">
        <v>182</v>
      </c>
      <c r="B227" s="36"/>
      <c r="C227" s="71">
        <v>51</v>
      </c>
      <c r="D227" s="71">
        <v>1</v>
      </c>
      <c r="E227" s="60">
        <f t="shared" si="30"/>
        <v>19.607843137254903</v>
      </c>
      <c r="F227" s="72">
        <v>55</v>
      </c>
      <c r="G227" s="3">
        <v>1</v>
      </c>
      <c r="H227" s="84">
        <f t="shared" si="37"/>
        <v>18.18181818181818</v>
      </c>
      <c r="I227" s="72">
        <v>45</v>
      </c>
      <c r="J227" s="3">
        <v>0</v>
      </c>
      <c r="K227" s="84">
        <f t="shared" si="38"/>
        <v>0</v>
      </c>
      <c r="L227" s="75">
        <v>41</v>
      </c>
      <c r="M227" s="75">
        <v>0</v>
      </c>
      <c r="N227" s="51">
        <f t="shared" si="31"/>
        <v>0</v>
      </c>
      <c r="O227" s="77">
        <f t="shared" si="32"/>
        <v>141</v>
      </c>
      <c r="P227" s="77">
        <f t="shared" si="33"/>
        <v>1</v>
      </c>
      <c r="Q227" s="66">
        <f t="shared" si="39"/>
        <v>7.0921985815602833</v>
      </c>
      <c r="S227" s="6"/>
      <c r="T227" s="7"/>
      <c r="U227" s="6"/>
      <c r="V227" s="6"/>
      <c r="W227" s="6"/>
    </row>
    <row r="228" spans="1:23" x14ac:dyDescent="0.2">
      <c r="A228" s="2" t="s">
        <v>183</v>
      </c>
      <c r="B228" s="36"/>
      <c r="C228" s="71">
        <v>14</v>
      </c>
      <c r="D228" s="71">
        <v>0</v>
      </c>
      <c r="E228" s="60">
        <f t="shared" si="30"/>
        <v>0</v>
      </c>
      <c r="F228" s="72">
        <v>12</v>
      </c>
      <c r="G228" s="3">
        <v>1</v>
      </c>
      <c r="H228" s="84">
        <f t="shared" si="37"/>
        <v>83.333333333333329</v>
      </c>
      <c r="I228" s="72">
        <v>26</v>
      </c>
      <c r="J228" s="3">
        <v>0</v>
      </c>
      <c r="K228" s="84">
        <f t="shared" si="38"/>
        <v>0</v>
      </c>
      <c r="L228" s="75">
        <v>29</v>
      </c>
      <c r="M228" s="75">
        <v>0</v>
      </c>
      <c r="N228" s="51">
        <f t="shared" si="31"/>
        <v>0</v>
      </c>
      <c r="O228" s="77">
        <f t="shared" si="32"/>
        <v>67</v>
      </c>
      <c r="P228" s="77">
        <f t="shared" si="33"/>
        <v>1</v>
      </c>
      <c r="Q228" s="66">
        <f t="shared" si="39"/>
        <v>14.925373134328359</v>
      </c>
      <c r="S228" s="6"/>
      <c r="T228" s="7"/>
      <c r="U228" s="6"/>
      <c r="V228" s="6"/>
      <c r="W228" s="6"/>
    </row>
    <row r="229" spans="1:23" x14ac:dyDescent="0.2">
      <c r="A229" s="2" t="s">
        <v>92</v>
      </c>
      <c r="B229" s="36"/>
      <c r="C229" s="71">
        <v>27</v>
      </c>
      <c r="D229" s="71">
        <v>0</v>
      </c>
      <c r="E229" s="60">
        <f t="shared" si="30"/>
        <v>0</v>
      </c>
      <c r="F229" s="72">
        <v>36</v>
      </c>
      <c r="G229" s="3">
        <v>0</v>
      </c>
      <c r="H229" s="84">
        <f t="shared" si="37"/>
        <v>0</v>
      </c>
      <c r="I229" s="72">
        <v>43</v>
      </c>
      <c r="J229" s="3">
        <v>1</v>
      </c>
      <c r="K229" s="84">
        <f t="shared" si="38"/>
        <v>23.255813953488371</v>
      </c>
      <c r="L229" s="75">
        <v>34</v>
      </c>
      <c r="M229" s="75">
        <v>0</v>
      </c>
      <c r="N229" s="51">
        <f t="shared" si="31"/>
        <v>0</v>
      </c>
      <c r="O229" s="77">
        <f t="shared" si="32"/>
        <v>113</v>
      </c>
      <c r="P229" s="77">
        <f t="shared" si="33"/>
        <v>1</v>
      </c>
      <c r="Q229" s="66">
        <f t="shared" si="39"/>
        <v>8.8495575221238933</v>
      </c>
      <c r="S229" s="6"/>
      <c r="T229" s="7"/>
      <c r="U229" s="6"/>
      <c r="V229" s="6"/>
      <c r="W229" s="6"/>
    </row>
    <row r="230" spans="1:23" x14ac:dyDescent="0.2">
      <c r="A230" s="2" t="s">
        <v>164</v>
      </c>
      <c r="B230" s="36"/>
      <c r="C230" s="71">
        <v>46</v>
      </c>
      <c r="D230" s="71">
        <v>1</v>
      </c>
      <c r="E230" s="60">
        <f t="shared" si="30"/>
        <v>21.739130434782609</v>
      </c>
      <c r="F230" s="72">
        <v>38</v>
      </c>
      <c r="G230" s="3">
        <v>1</v>
      </c>
      <c r="H230" s="84">
        <f t="shared" si="37"/>
        <v>26.315789473684209</v>
      </c>
      <c r="I230" s="72">
        <v>45</v>
      </c>
      <c r="J230" s="3">
        <v>0</v>
      </c>
      <c r="K230" s="84">
        <f t="shared" si="38"/>
        <v>0</v>
      </c>
      <c r="L230" s="75">
        <v>41</v>
      </c>
      <c r="M230" s="75">
        <v>0</v>
      </c>
      <c r="N230" s="51">
        <f t="shared" si="31"/>
        <v>0</v>
      </c>
      <c r="O230" s="77">
        <f t="shared" si="32"/>
        <v>124</v>
      </c>
      <c r="P230" s="77">
        <f t="shared" si="33"/>
        <v>1</v>
      </c>
      <c r="Q230" s="66">
        <f t="shared" si="39"/>
        <v>8.064516129032258</v>
      </c>
      <c r="S230" s="6"/>
      <c r="T230" s="15"/>
      <c r="U230" s="6"/>
      <c r="V230" s="6"/>
      <c r="W230" s="6"/>
    </row>
    <row r="231" spans="1:23" x14ac:dyDescent="0.2">
      <c r="A231" s="2" t="s">
        <v>148</v>
      </c>
      <c r="B231" s="36"/>
      <c r="C231" s="71">
        <v>16</v>
      </c>
      <c r="D231" s="71">
        <v>0</v>
      </c>
      <c r="E231" s="60">
        <f t="shared" si="30"/>
        <v>0</v>
      </c>
      <c r="F231" s="72">
        <v>13</v>
      </c>
      <c r="G231" s="3">
        <v>0</v>
      </c>
      <c r="H231" s="84">
        <f t="shared" si="37"/>
        <v>0</v>
      </c>
      <c r="I231" s="72">
        <v>21</v>
      </c>
      <c r="J231" s="3">
        <v>0</v>
      </c>
      <c r="K231" s="84">
        <f t="shared" si="38"/>
        <v>0</v>
      </c>
      <c r="L231" s="75">
        <v>18</v>
      </c>
      <c r="M231" s="75">
        <v>0</v>
      </c>
      <c r="N231" s="51">
        <f t="shared" si="31"/>
        <v>0</v>
      </c>
      <c r="O231" s="77">
        <f t="shared" si="32"/>
        <v>52</v>
      </c>
      <c r="P231" s="77">
        <f t="shared" si="33"/>
        <v>0</v>
      </c>
      <c r="Q231" s="66">
        <f t="shared" si="39"/>
        <v>0</v>
      </c>
      <c r="S231" s="4"/>
      <c r="T231" s="5"/>
      <c r="U231" s="6"/>
      <c r="V231" s="6"/>
      <c r="W231" s="6"/>
    </row>
    <row r="232" spans="1:23" x14ac:dyDescent="0.2">
      <c r="A232" s="2" t="s">
        <v>184</v>
      </c>
      <c r="B232" s="36"/>
      <c r="C232" s="71">
        <v>33</v>
      </c>
      <c r="D232" s="71">
        <v>0</v>
      </c>
      <c r="E232" s="60">
        <f t="shared" si="30"/>
        <v>0</v>
      </c>
      <c r="F232" s="72">
        <v>27</v>
      </c>
      <c r="G232" s="3">
        <v>1</v>
      </c>
      <c r="H232" s="84">
        <f t="shared" si="37"/>
        <v>37.037037037037038</v>
      </c>
      <c r="I232" s="72">
        <v>37</v>
      </c>
      <c r="J232" s="3">
        <v>1</v>
      </c>
      <c r="K232" s="84">
        <f t="shared" si="38"/>
        <v>27.027027027027028</v>
      </c>
      <c r="L232" s="75">
        <v>22</v>
      </c>
      <c r="M232" s="75">
        <v>0</v>
      </c>
      <c r="N232" s="51">
        <f t="shared" si="31"/>
        <v>0</v>
      </c>
      <c r="O232" s="77">
        <f t="shared" si="32"/>
        <v>86</v>
      </c>
      <c r="P232" s="77">
        <f t="shared" si="33"/>
        <v>2</v>
      </c>
      <c r="Q232" s="66">
        <f t="shared" si="39"/>
        <v>23.255813953488371</v>
      </c>
      <c r="S232" s="4"/>
      <c r="T232" s="5"/>
      <c r="U232" s="6"/>
      <c r="V232" s="6"/>
      <c r="W232" s="6"/>
    </row>
    <row r="233" spans="1:23" x14ac:dyDescent="0.2">
      <c r="A233" s="2" t="s">
        <v>185</v>
      </c>
      <c r="B233" s="36"/>
      <c r="C233" s="71">
        <v>6</v>
      </c>
      <c r="D233" s="71"/>
      <c r="E233" s="60"/>
      <c r="F233" s="72">
        <v>6</v>
      </c>
      <c r="G233" s="3">
        <v>0</v>
      </c>
      <c r="H233" s="84">
        <f t="shared" si="37"/>
        <v>0</v>
      </c>
      <c r="I233" s="72">
        <v>2</v>
      </c>
      <c r="J233" s="3">
        <v>0</v>
      </c>
      <c r="K233" s="84">
        <f t="shared" si="38"/>
        <v>0</v>
      </c>
      <c r="L233" s="75">
        <v>1</v>
      </c>
      <c r="M233" s="75">
        <v>0</v>
      </c>
      <c r="N233" s="51">
        <f t="shared" si="31"/>
        <v>0</v>
      </c>
      <c r="O233" s="77">
        <f t="shared" si="32"/>
        <v>9</v>
      </c>
      <c r="P233" s="77">
        <f t="shared" si="33"/>
        <v>0</v>
      </c>
      <c r="Q233" s="66">
        <f t="shared" si="39"/>
        <v>0</v>
      </c>
      <c r="S233" s="6"/>
      <c r="T233" s="15"/>
      <c r="U233" s="6"/>
      <c r="V233" s="6"/>
      <c r="W233" s="6"/>
    </row>
    <row r="234" spans="1:23" x14ac:dyDescent="0.2">
      <c r="A234" s="1" t="s">
        <v>186</v>
      </c>
      <c r="B234" s="16"/>
      <c r="C234" s="56">
        <f>SUM(C235:C242)</f>
        <v>606</v>
      </c>
      <c r="D234" s="56">
        <f>SUM(D235:D242)</f>
        <v>6</v>
      </c>
      <c r="E234" s="57">
        <f t="shared" ref="E234:E240" si="40">(D234/C234)*1000</f>
        <v>9.9009900990099009</v>
      </c>
      <c r="F234" s="68">
        <f>SUM(F235:F242)</f>
        <v>621</v>
      </c>
      <c r="G234" s="5">
        <f>SUM(G235:G242)</f>
        <v>3</v>
      </c>
      <c r="H234" s="69">
        <f t="shared" si="37"/>
        <v>4.8309178743961354</v>
      </c>
      <c r="I234" s="68">
        <f>SUM(I235:I242)</f>
        <v>624</v>
      </c>
      <c r="J234" s="5">
        <f>SUM(J235:J242)</f>
        <v>2</v>
      </c>
      <c r="K234" s="69">
        <f t="shared" si="38"/>
        <v>3.2051282051282048</v>
      </c>
      <c r="L234" s="52">
        <f>SUM(L235:L242)</f>
        <v>599</v>
      </c>
      <c r="M234" s="52">
        <f>SUM(M235:M242)</f>
        <v>9</v>
      </c>
      <c r="N234" s="51">
        <f t="shared" si="31"/>
        <v>15.025041736227045</v>
      </c>
      <c r="O234" s="44">
        <f t="shared" si="32"/>
        <v>1844</v>
      </c>
      <c r="P234" s="44">
        <f t="shared" si="33"/>
        <v>14</v>
      </c>
      <c r="Q234" s="55">
        <f t="shared" si="39"/>
        <v>7.592190889370932</v>
      </c>
      <c r="S234" s="6"/>
      <c r="T234" s="7"/>
      <c r="U234" s="6"/>
      <c r="V234" s="6"/>
      <c r="W234" s="6"/>
    </row>
    <row r="235" spans="1:23" x14ac:dyDescent="0.2">
      <c r="A235" s="2" t="s">
        <v>187</v>
      </c>
      <c r="B235" s="36"/>
      <c r="C235" s="71">
        <v>300</v>
      </c>
      <c r="D235" s="71">
        <v>3</v>
      </c>
      <c r="E235" s="60">
        <f t="shared" si="40"/>
        <v>10</v>
      </c>
      <c r="F235" s="72">
        <v>222</v>
      </c>
      <c r="G235" s="3">
        <v>1</v>
      </c>
      <c r="H235" s="84">
        <f t="shared" si="37"/>
        <v>4.5045045045045047</v>
      </c>
      <c r="I235" s="72">
        <v>207</v>
      </c>
      <c r="J235" s="3">
        <v>2</v>
      </c>
      <c r="K235" s="84">
        <f t="shared" si="38"/>
        <v>9.6618357487922708</v>
      </c>
      <c r="L235" s="75">
        <v>220</v>
      </c>
      <c r="M235" s="75">
        <v>3</v>
      </c>
      <c r="N235" s="51">
        <f t="shared" si="31"/>
        <v>13.636363636363635</v>
      </c>
      <c r="O235" s="77">
        <f t="shared" si="32"/>
        <v>649</v>
      </c>
      <c r="P235" s="77">
        <f t="shared" si="33"/>
        <v>6</v>
      </c>
      <c r="Q235" s="66">
        <f t="shared" si="39"/>
        <v>9.2449922958397543</v>
      </c>
      <c r="S235" s="4"/>
      <c r="T235" s="5"/>
      <c r="U235" s="6"/>
      <c r="V235" s="6"/>
      <c r="W235" s="6"/>
    </row>
    <row r="236" spans="1:23" x14ac:dyDescent="0.2">
      <c r="A236" s="2" t="s">
        <v>33</v>
      </c>
      <c r="B236" s="36"/>
      <c r="C236" s="81">
        <v>49</v>
      </c>
      <c r="D236" s="81">
        <v>0</v>
      </c>
      <c r="E236" s="134">
        <f t="shared" si="40"/>
        <v>0</v>
      </c>
      <c r="F236" s="82">
        <v>57</v>
      </c>
      <c r="G236" s="3">
        <v>0</v>
      </c>
      <c r="H236" s="84">
        <f t="shared" si="37"/>
        <v>0</v>
      </c>
      <c r="I236" s="82">
        <v>51</v>
      </c>
      <c r="J236" s="3">
        <v>0</v>
      </c>
      <c r="K236" s="84">
        <f t="shared" si="38"/>
        <v>0</v>
      </c>
      <c r="L236" s="75">
        <v>55</v>
      </c>
      <c r="M236" s="75">
        <v>0</v>
      </c>
      <c r="N236" s="51">
        <f t="shared" si="31"/>
        <v>0</v>
      </c>
      <c r="O236" s="77">
        <f t="shared" si="32"/>
        <v>163</v>
      </c>
      <c r="P236" s="77">
        <f t="shared" si="33"/>
        <v>0</v>
      </c>
      <c r="Q236" s="66">
        <f t="shared" si="39"/>
        <v>0</v>
      </c>
      <c r="S236" s="6"/>
      <c r="T236" s="7"/>
      <c r="U236" s="6"/>
      <c r="V236" s="6"/>
      <c r="W236" s="6"/>
    </row>
    <row r="237" spans="1:23" x14ac:dyDescent="0.2">
      <c r="A237" s="113" t="s">
        <v>148</v>
      </c>
      <c r="B237" s="36"/>
      <c r="C237" s="71">
        <v>45</v>
      </c>
      <c r="D237" s="71">
        <v>0</v>
      </c>
      <c r="E237" s="60">
        <f t="shared" si="40"/>
        <v>0</v>
      </c>
      <c r="F237" s="72">
        <v>47</v>
      </c>
      <c r="G237" s="3">
        <v>1</v>
      </c>
      <c r="H237" s="73">
        <f t="shared" si="37"/>
        <v>21.276595744680851</v>
      </c>
      <c r="I237" s="72">
        <v>37</v>
      </c>
      <c r="J237" s="3">
        <v>0</v>
      </c>
      <c r="K237" s="73">
        <f t="shared" si="38"/>
        <v>0</v>
      </c>
      <c r="L237" s="75">
        <v>40</v>
      </c>
      <c r="M237" s="75">
        <v>1</v>
      </c>
      <c r="N237" s="51">
        <f t="shared" si="31"/>
        <v>25</v>
      </c>
      <c r="O237" s="77">
        <f t="shared" si="32"/>
        <v>124</v>
      </c>
      <c r="P237" s="77">
        <f t="shared" si="33"/>
        <v>2</v>
      </c>
      <c r="Q237" s="66">
        <f t="shared" si="39"/>
        <v>16.129032258064516</v>
      </c>
      <c r="S237" s="6"/>
      <c r="T237" s="83"/>
      <c r="U237" s="6"/>
      <c r="V237" s="6"/>
      <c r="W237" s="6"/>
    </row>
    <row r="238" spans="1:23" x14ac:dyDescent="0.2">
      <c r="A238" s="111" t="s">
        <v>188</v>
      </c>
      <c r="B238" s="36"/>
      <c r="C238" s="71">
        <v>46</v>
      </c>
      <c r="D238" s="71">
        <v>2</v>
      </c>
      <c r="E238" s="60">
        <f t="shared" si="40"/>
        <v>43.478260869565219</v>
      </c>
      <c r="F238" s="72">
        <v>68</v>
      </c>
      <c r="G238" s="3">
        <v>0</v>
      </c>
      <c r="H238" s="73">
        <f t="shared" si="37"/>
        <v>0</v>
      </c>
      <c r="I238" s="72">
        <v>76</v>
      </c>
      <c r="J238" s="3">
        <v>0</v>
      </c>
      <c r="K238" s="73">
        <f t="shared" si="38"/>
        <v>0</v>
      </c>
      <c r="L238" s="75">
        <v>73</v>
      </c>
      <c r="M238" s="75">
        <v>0</v>
      </c>
      <c r="N238" s="51">
        <f t="shared" si="31"/>
        <v>0</v>
      </c>
      <c r="O238" s="77">
        <f t="shared" si="32"/>
        <v>217</v>
      </c>
      <c r="P238" s="77">
        <f t="shared" si="33"/>
        <v>0</v>
      </c>
      <c r="Q238" s="66">
        <f t="shared" si="39"/>
        <v>0</v>
      </c>
      <c r="S238" s="113"/>
      <c r="T238" s="7"/>
      <c r="U238" s="6"/>
      <c r="V238" s="6"/>
      <c r="W238" s="6"/>
    </row>
    <row r="239" spans="1:23" x14ac:dyDescent="0.2">
      <c r="A239" s="111" t="s">
        <v>110</v>
      </c>
      <c r="B239" s="36"/>
      <c r="C239" s="71">
        <v>57</v>
      </c>
      <c r="D239" s="71">
        <v>0</v>
      </c>
      <c r="E239" s="60">
        <f t="shared" si="40"/>
        <v>0</v>
      </c>
      <c r="F239" s="72">
        <v>48</v>
      </c>
      <c r="G239" s="3">
        <v>0</v>
      </c>
      <c r="H239" s="73">
        <f t="shared" si="37"/>
        <v>0</v>
      </c>
      <c r="I239" s="72">
        <v>56</v>
      </c>
      <c r="J239" s="3">
        <v>0</v>
      </c>
      <c r="K239" s="73">
        <f t="shared" si="38"/>
        <v>0</v>
      </c>
      <c r="L239" s="75">
        <v>46</v>
      </c>
      <c r="M239" s="75">
        <v>1</v>
      </c>
      <c r="N239" s="51">
        <f t="shared" si="31"/>
        <v>21.739130434782609</v>
      </c>
      <c r="O239" s="77">
        <f t="shared" si="32"/>
        <v>150</v>
      </c>
      <c r="P239" s="77">
        <f t="shared" si="33"/>
        <v>1</v>
      </c>
      <c r="Q239" s="66">
        <f t="shared" si="39"/>
        <v>6.666666666666667</v>
      </c>
      <c r="S239" s="113"/>
      <c r="T239" s="7"/>
      <c r="U239" s="6"/>
      <c r="V239" s="6"/>
      <c r="W239" s="6"/>
    </row>
    <row r="240" spans="1:23" x14ac:dyDescent="0.2">
      <c r="A240" s="2" t="s">
        <v>103</v>
      </c>
      <c r="B240" s="36"/>
      <c r="C240" s="71">
        <v>41</v>
      </c>
      <c r="D240" s="71">
        <v>0</v>
      </c>
      <c r="E240" s="60">
        <f t="shared" si="40"/>
        <v>0</v>
      </c>
      <c r="F240" s="72">
        <v>48</v>
      </c>
      <c r="G240" s="3">
        <v>1</v>
      </c>
      <c r="H240" s="73">
        <f t="shared" si="37"/>
        <v>20.833333333333332</v>
      </c>
      <c r="I240" s="72">
        <v>58</v>
      </c>
      <c r="J240" s="3">
        <v>0</v>
      </c>
      <c r="K240" s="73">
        <f t="shared" si="38"/>
        <v>0</v>
      </c>
      <c r="L240" s="75">
        <v>46</v>
      </c>
      <c r="M240" s="75">
        <v>2</v>
      </c>
      <c r="N240" s="51">
        <f t="shared" si="31"/>
        <v>43.478260869565219</v>
      </c>
      <c r="O240" s="77">
        <f t="shared" si="32"/>
        <v>152</v>
      </c>
      <c r="P240" s="77">
        <f t="shared" si="33"/>
        <v>3</v>
      </c>
      <c r="Q240" s="66">
        <f t="shared" si="39"/>
        <v>19.736842105263158</v>
      </c>
      <c r="S240" s="113"/>
      <c r="T240" s="7"/>
      <c r="U240" s="6"/>
      <c r="V240" s="6"/>
      <c r="W240" s="6"/>
    </row>
    <row r="241" spans="1:23" x14ac:dyDescent="0.2">
      <c r="A241" s="6" t="s">
        <v>39</v>
      </c>
      <c r="B241" s="36"/>
      <c r="C241" s="70">
        <v>68</v>
      </c>
      <c r="D241" s="70">
        <v>1</v>
      </c>
      <c r="E241" s="60">
        <f>(D241/C241)*1000</f>
        <v>14.705882352941176</v>
      </c>
      <c r="F241" s="72">
        <v>78</v>
      </c>
      <c r="G241" s="3">
        <v>0</v>
      </c>
      <c r="H241" s="73">
        <f t="shared" si="37"/>
        <v>0</v>
      </c>
      <c r="I241" s="72">
        <v>81</v>
      </c>
      <c r="J241" s="3">
        <v>0</v>
      </c>
      <c r="K241" s="73">
        <f t="shared" si="38"/>
        <v>0</v>
      </c>
      <c r="L241" s="75">
        <v>64</v>
      </c>
      <c r="M241" s="75">
        <v>0</v>
      </c>
      <c r="N241" s="51">
        <f t="shared" si="31"/>
        <v>0</v>
      </c>
      <c r="O241" s="77">
        <f t="shared" si="32"/>
        <v>223</v>
      </c>
      <c r="P241" s="77">
        <f t="shared" si="33"/>
        <v>0</v>
      </c>
      <c r="Q241" s="66">
        <f t="shared" si="39"/>
        <v>0</v>
      </c>
      <c r="S241" s="113"/>
      <c r="T241" s="7"/>
      <c r="U241" s="6"/>
      <c r="V241" s="6"/>
      <c r="W241" s="6"/>
    </row>
    <row r="242" spans="1:23" s="6" customFormat="1" ht="13.5" thickBot="1" x14ac:dyDescent="0.25">
      <c r="A242" s="114" t="s">
        <v>189</v>
      </c>
      <c r="B242" s="114"/>
      <c r="C242" s="135"/>
      <c r="D242" s="135"/>
      <c r="E242" s="136"/>
      <c r="F242" s="117">
        <v>53</v>
      </c>
      <c r="G242" s="92">
        <v>0</v>
      </c>
      <c r="H242" s="121">
        <f t="shared" si="37"/>
        <v>0</v>
      </c>
      <c r="I242" s="117">
        <v>58</v>
      </c>
      <c r="J242" s="92">
        <v>0</v>
      </c>
      <c r="K242" s="121">
        <f t="shared" si="38"/>
        <v>0</v>
      </c>
      <c r="L242" s="118">
        <v>55</v>
      </c>
      <c r="M242" s="119">
        <v>2</v>
      </c>
      <c r="N242" s="51">
        <f t="shared" si="31"/>
        <v>36.36363636363636</v>
      </c>
      <c r="O242" s="137">
        <f t="shared" si="32"/>
        <v>166</v>
      </c>
      <c r="P242" s="120">
        <f t="shared" si="33"/>
        <v>2</v>
      </c>
      <c r="Q242" s="121">
        <f t="shared" si="39"/>
        <v>12.048192771084338</v>
      </c>
      <c r="S242" s="113"/>
      <c r="T242" s="7"/>
    </row>
    <row r="243" spans="1:23" s="6" customFormat="1" x14ac:dyDescent="0.2">
      <c r="C243" s="70"/>
      <c r="D243" s="70"/>
      <c r="E243" s="95"/>
      <c r="F243" s="7"/>
      <c r="G243" s="7"/>
      <c r="H243" s="97"/>
      <c r="I243" s="7"/>
      <c r="J243" s="7"/>
      <c r="K243" s="97"/>
      <c r="L243" s="7"/>
      <c r="M243" s="7"/>
      <c r="N243" s="97"/>
      <c r="O243" s="7"/>
      <c r="P243" s="7"/>
      <c r="Q243" s="97"/>
      <c r="S243" s="113"/>
      <c r="T243" s="7"/>
    </row>
    <row r="244" spans="1:23" s="6" customFormat="1" ht="13.5" thickBot="1" x14ac:dyDescent="0.25">
      <c r="A244" s="8"/>
      <c r="B244" s="8"/>
      <c r="C244" s="88"/>
      <c r="D244" s="88"/>
      <c r="E244" s="98"/>
      <c r="F244" s="9"/>
      <c r="G244" s="9"/>
      <c r="H244" s="94"/>
      <c r="I244" s="9"/>
      <c r="J244" s="9"/>
      <c r="K244" s="94"/>
      <c r="L244" s="9"/>
      <c r="M244" s="9"/>
      <c r="N244" s="94"/>
      <c r="O244" s="9"/>
      <c r="P244" s="9"/>
      <c r="Q244" s="94"/>
      <c r="S244" s="113"/>
      <c r="T244" s="7"/>
    </row>
    <row r="245" spans="1:23" ht="13.5" thickTop="1" x14ac:dyDescent="0.2">
      <c r="A245" s="6"/>
      <c r="B245" s="36"/>
      <c r="C245" s="48" t="s">
        <v>4</v>
      </c>
      <c r="D245" s="101">
        <v>2006</v>
      </c>
      <c r="E245" s="101"/>
      <c r="F245" s="13" t="s">
        <v>6</v>
      </c>
      <c r="G245" s="28">
        <v>2011</v>
      </c>
      <c r="H245" s="102"/>
      <c r="I245" s="13" t="s">
        <v>6</v>
      </c>
      <c r="J245" s="28">
        <v>2012</v>
      </c>
      <c r="K245" s="102"/>
      <c r="L245" s="13" t="s">
        <v>6</v>
      </c>
      <c r="M245" s="28">
        <v>2013</v>
      </c>
      <c r="N245" s="102"/>
      <c r="O245" s="13"/>
      <c r="P245" s="5" t="s">
        <v>7</v>
      </c>
      <c r="Q245" s="5"/>
      <c r="S245" s="6"/>
      <c r="T245" s="7"/>
      <c r="U245" s="6"/>
      <c r="V245" s="6"/>
      <c r="W245" s="6"/>
    </row>
    <row r="246" spans="1:23" ht="13.5" thickBot="1" x14ac:dyDescent="0.25">
      <c r="A246" s="1" t="s">
        <v>8</v>
      </c>
      <c r="B246" s="16"/>
      <c r="C246" s="125"/>
      <c r="D246" s="104"/>
      <c r="E246" s="104"/>
      <c r="F246" s="20"/>
      <c r="G246" s="21"/>
      <c r="H246" s="22"/>
      <c r="I246" s="20"/>
      <c r="J246" s="21"/>
      <c r="K246" s="22"/>
      <c r="L246" s="20"/>
      <c r="M246" s="21"/>
      <c r="N246" s="22"/>
      <c r="O246" s="20"/>
      <c r="P246" s="21"/>
      <c r="Q246" s="21"/>
      <c r="S246" s="4"/>
      <c r="T246" s="5"/>
      <c r="U246" s="6"/>
      <c r="V246" s="6"/>
      <c r="W246" s="6"/>
    </row>
    <row r="247" spans="1:23" x14ac:dyDescent="0.2">
      <c r="A247" s="4" t="s">
        <v>9</v>
      </c>
      <c r="B247" s="16"/>
      <c r="C247" s="48" t="s">
        <v>10</v>
      </c>
      <c r="D247" s="49" t="s">
        <v>11</v>
      </c>
      <c r="E247" s="101" t="s">
        <v>12</v>
      </c>
      <c r="F247" s="13" t="s">
        <v>10</v>
      </c>
      <c r="G247" s="27" t="s">
        <v>11</v>
      </c>
      <c r="H247" s="14" t="s">
        <v>12</v>
      </c>
      <c r="I247" s="13" t="s">
        <v>10</v>
      </c>
      <c r="J247" s="27" t="s">
        <v>11</v>
      </c>
      <c r="K247" s="14" t="s">
        <v>12</v>
      </c>
      <c r="L247" s="13" t="s">
        <v>10</v>
      </c>
      <c r="M247" s="27" t="s">
        <v>11</v>
      </c>
      <c r="N247" s="14" t="s">
        <v>12</v>
      </c>
      <c r="O247" s="26" t="s">
        <v>10</v>
      </c>
      <c r="P247" s="27" t="s">
        <v>11</v>
      </c>
      <c r="Q247" s="28" t="s">
        <v>12</v>
      </c>
      <c r="S247" s="4"/>
      <c r="T247" s="5"/>
      <c r="U247" s="6"/>
      <c r="V247" s="6"/>
      <c r="W247" s="6"/>
    </row>
    <row r="248" spans="1:23" x14ac:dyDescent="0.2">
      <c r="A248" s="6"/>
      <c r="B248" s="36"/>
      <c r="C248" s="48"/>
      <c r="D248" s="48"/>
      <c r="E248" s="126"/>
      <c r="F248" s="13"/>
      <c r="G248" s="15"/>
      <c r="H248" s="14"/>
      <c r="I248" s="13"/>
      <c r="J248" s="15"/>
      <c r="K248" s="14"/>
      <c r="L248" s="13"/>
      <c r="M248" s="15"/>
      <c r="N248" s="14"/>
      <c r="O248" s="15"/>
      <c r="P248" s="15"/>
      <c r="Q248" s="5"/>
      <c r="S248" s="4"/>
      <c r="T248" s="5"/>
      <c r="U248" s="6"/>
      <c r="V248" s="6"/>
      <c r="W248" s="6"/>
    </row>
    <row r="249" spans="1:23" ht="13.5" thickBot="1" x14ac:dyDescent="0.25">
      <c r="A249" s="8"/>
      <c r="B249" s="29"/>
      <c r="C249" s="107"/>
      <c r="D249" s="107"/>
      <c r="E249" s="127"/>
      <c r="F249" s="33"/>
      <c r="G249" s="33"/>
      <c r="H249" s="34"/>
      <c r="I249" s="33"/>
      <c r="J249" s="33"/>
      <c r="K249" s="34"/>
      <c r="L249" s="33"/>
      <c r="M249" s="33"/>
      <c r="N249" s="34"/>
      <c r="O249" s="33"/>
      <c r="P249" s="33"/>
      <c r="Q249" s="35"/>
      <c r="S249" s="4"/>
      <c r="T249" s="5"/>
      <c r="U249" s="6"/>
      <c r="V249" s="6"/>
      <c r="W249" s="6"/>
    </row>
    <row r="250" spans="1:23" s="6" customFormat="1" ht="13.5" thickTop="1" x14ac:dyDescent="0.2">
      <c r="C250" s="70"/>
      <c r="D250" s="70"/>
      <c r="E250" s="95"/>
      <c r="F250" s="138"/>
      <c r="G250" s="7"/>
      <c r="H250" s="97"/>
      <c r="I250" s="138"/>
      <c r="J250" s="7"/>
      <c r="K250" s="97"/>
      <c r="L250" s="138"/>
      <c r="M250" s="7"/>
      <c r="N250" s="97"/>
      <c r="O250" s="138"/>
      <c r="P250" s="7"/>
      <c r="Q250" s="97"/>
      <c r="S250" s="113"/>
      <c r="T250" s="7"/>
    </row>
    <row r="251" spans="1:23" x14ac:dyDescent="0.2">
      <c r="A251" s="1" t="s">
        <v>190</v>
      </c>
      <c r="B251" s="16"/>
      <c r="C251" s="56">
        <f>SUM(C252:C258)</f>
        <v>477</v>
      </c>
      <c r="D251" s="56">
        <f>SUM(D252:D258)</f>
        <v>3</v>
      </c>
      <c r="E251" s="57">
        <f t="shared" ref="E251:E306" si="41">(D251/C251)*1000</f>
        <v>6.2893081761006293</v>
      </c>
      <c r="F251" s="68">
        <f>SUM(F252:F258)</f>
        <v>481</v>
      </c>
      <c r="G251" s="5">
        <f>SUM(G252:G258)</f>
        <v>4</v>
      </c>
      <c r="H251" s="69">
        <f t="shared" ref="H251:H264" si="42">(G251/F251)*1000</f>
        <v>8.3160083160083165</v>
      </c>
      <c r="I251" s="68">
        <f>SUM(I252:I258)</f>
        <v>424</v>
      </c>
      <c r="J251" s="5">
        <f>SUM(J252:J258)</f>
        <v>2</v>
      </c>
      <c r="K251" s="69">
        <f t="shared" ref="K251:K264" si="43">(J251/I251)*1000</f>
        <v>4.7169811320754711</v>
      </c>
      <c r="L251" s="68">
        <f>SUM(L252:L258)</f>
        <v>442</v>
      </c>
      <c r="M251" s="52">
        <f>SUM(M252:M258)</f>
        <v>3</v>
      </c>
      <c r="N251" s="51">
        <f t="shared" ref="N251:N312" si="44">(M251/L251)*1000</f>
        <v>6.7873303167420813</v>
      </c>
      <c r="O251" s="44">
        <f t="shared" ref="O251:O312" si="45">SUM(F251+I251+L251)</f>
        <v>1347</v>
      </c>
      <c r="P251" s="44">
        <f t="shared" ref="P251:P312" si="46">SUM(G251+J251+M251)</f>
        <v>9</v>
      </c>
      <c r="Q251" s="55">
        <f t="shared" ref="Q251:Q312" si="47">(P251/O251)*1000</f>
        <v>6.6815144766146997</v>
      </c>
      <c r="S251" s="6"/>
      <c r="T251" s="7"/>
      <c r="U251" s="6"/>
      <c r="V251" s="6"/>
      <c r="W251" s="6"/>
    </row>
    <row r="252" spans="1:23" x14ac:dyDescent="0.2">
      <c r="A252" s="2" t="s">
        <v>191</v>
      </c>
      <c r="B252" s="36"/>
      <c r="C252" s="71">
        <v>80</v>
      </c>
      <c r="D252" s="71">
        <v>0</v>
      </c>
      <c r="E252" s="60">
        <f t="shared" si="41"/>
        <v>0</v>
      </c>
      <c r="F252" s="72">
        <v>70</v>
      </c>
      <c r="G252" s="3">
        <v>0</v>
      </c>
      <c r="H252" s="73">
        <f t="shared" si="42"/>
        <v>0</v>
      </c>
      <c r="I252" s="72">
        <v>65</v>
      </c>
      <c r="J252" s="3">
        <v>0</v>
      </c>
      <c r="K252" s="73">
        <f t="shared" si="43"/>
        <v>0</v>
      </c>
      <c r="L252" s="75">
        <v>60</v>
      </c>
      <c r="M252" s="75">
        <v>0</v>
      </c>
      <c r="N252" s="51">
        <f t="shared" si="44"/>
        <v>0</v>
      </c>
      <c r="O252" s="77">
        <f t="shared" si="45"/>
        <v>195</v>
      </c>
      <c r="P252" s="77">
        <f t="shared" si="46"/>
        <v>0</v>
      </c>
      <c r="Q252" s="66">
        <f t="shared" si="47"/>
        <v>0</v>
      </c>
      <c r="S252" s="6"/>
      <c r="T252" s="7"/>
      <c r="U252" s="6"/>
      <c r="V252" s="6"/>
      <c r="W252" s="6"/>
    </row>
    <row r="253" spans="1:23" x14ac:dyDescent="0.2">
      <c r="A253" s="2" t="s">
        <v>192</v>
      </c>
      <c r="B253" s="36"/>
      <c r="C253" s="71">
        <v>104</v>
      </c>
      <c r="D253" s="71">
        <v>0</v>
      </c>
      <c r="E253" s="60">
        <f t="shared" si="41"/>
        <v>0</v>
      </c>
      <c r="F253" s="72">
        <v>119</v>
      </c>
      <c r="G253" s="3">
        <v>0</v>
      </c>
      <c r="H253" s="73">
        <f t="shared" si="42"/>
        <v>0</v>
      </c>
      <c r="I253" s="72">
        <v>105</v>
      </c>
      <c r="J253" s="3">
        <v>0</v>
      </c>
      <c r="K253" s="73">
        <f t="shared" si="43"/>
        <v>0</v>
      </c>
      <c r="L253" s="75">
        <v>98</v>
      </c>
      <c r="M253" s="75">
        <v>2</v>
      </c>
      <c r="N253" s="51">
        <f t="shared" si="44"/>
        <v>20.408163265306122</v>
      </c>
      <c r="O253" s="77">
        <f t="shared" si="45"/>
        <v>322</v>
      </c>
      <c r="P253" s="77">
        <f t="shared" si="46"/>
        <v>2</v>
      </c>
      <c r="Q253" s="66">
        <f t="shared" si="47"/>
        <v>6.2111801242236018</v>
      </c>
      <c r="S253" s="6"/>
      <c r="T253" s="7"/>
      <c r="U253" s="6"/>
      <c r="V253" s="6"/>
      <c r="W253" s="6"/>
    </row>
    <row r="254" spans="1:23" x14ac:dyDescent="0.2">
      <c r="A254" s="2" t="s">
        <v>193</v>
      </c>
      <c r="B254" s="36"/>
      <c r="C254" s="81">
        <v>82</v>
      </c>
      <c r="D254" s="81">
        <v>0</v>
      </c>
      <c r="E254" s="60">
        <f t="shared" si="41"/>
        <v>0</v>
      </c>
      <c r="F254" s="82">
        <v>84</v>
      </c>
      <c r="G254" s="3">
        <v>3</v>
      </c>
      <c r="H254" s="84">
        <f t="shared" si="42"/>
        <v>35.714285714285715</v>
      </c>
      <c r="I254" s="82">
        <v>80</v>
      </c>
      <c r="J254" s="3">
        <v>0</v>
      </c>
      <c r="K254" s="84">
        <f t="shared" si="43"/>
        <v>0</v>
      </c>
      <c r="L254" s="75">
        <v>82</v>
      </c>
      <c r="M254" s="75">
        <v>0</v>
      </c>
      <c r="N254" s="51">
        <f t="shared" si="44"/>
        <v>0</v>
      </c>
      <c r="O254" s="77">
        <f t="shared" si="45"/>
        <v>246</v>
      </c>
      <c r="P254" s="77">
        <f t="shared" si="46"/>
        <v>3</v>
      </c>
      <c r="Q254" s="66">
        <f t="shared" si="47"/>
        <v>12.195121951219512</v>
      </c>
      <c r="S254" s="6"/>
      <c r="T254" s="7"/>
      <c r="U254" s="6"/>
      <c r="V254" s="6"/>
      <c r="W254" s="6"/>
    </row>
    <row r="255" spans="1:23" x14ac:dyDescent="0.2">
      <c r="A255" s="2" t="s">
        <v>45</v>
      </c>
      <c r="B255" s="36"/>
      <c r="C255" s="71">
        <v>35</v>
      </c>
      <c r="D255" s="71">
        <v>2</v>
      </c>
      <c r="E255" s="60">
        <f t="shared" si="41"/>
        <v>57.142857142857139</v>
      </c>
      <c r="F255" s="72">
        <v>27</v>
      </c>
      <c r="G255" s="3">
        <v>0</v>
      </c>
      <c r="H255" s="73">
        <f t="shared" si="42"/>
        <v>0</v>
      </c>
      <c r="I255" s="72">
        <v>26</v>
      </c>
      <c r="J255" s="3">
        <v>0</v>
      </c>
      <c r="K255" s="73">
        <f t="shared" si="43"/>
        <v>0</v>
      </c>
      <c r="L255" s="75">
        <v>39</v>
      </c>
      <c r="M255" s="75">
        <v>1</v>
      </c>
      <c r="N255" s="51">
        <f t="shared" si="44"/>
        <v>25.641025641025639</v>
      </c>
      <c r="O255" s="77">
        <f t="shared" si="45"/>
        <v>92</v>
      </c>
      <c r="P255" s="77">
        <f t="shared" si="46"/>
        <v>1</v>
      </c>
      <c r="Q255" s="66">
        <f t="shared" si="47"/>
        <v>10.869565217391305</v>
      </c>
      <c r="S255" s="6"/>
      <c r="T255" s="7"/>
      <c r="U255" s="6"/>
      <c r="V255" s="6"/>
      <c r="W255" s="6"/>
    </row>
    <row r="256" spans="1:23" x14ac:dyDescent="0.2">
      <c r="A256" s="2" t="s">
        <v>194</v>
      </c>
      <c r="B256" s="36"/>
      <c r="C256" s="71">
        <v>28</v>
      </c>
      <c r="D256" s="71">
        <v>0</v>
      </c>
      <c r="E256" s="60">
        <f t="shared" si="41"/>
        <v>0</v>
      </c>
      <c r="F256" s="72">
        <v>38</v>
      </c>
      <c r="G256" s="3">
        <v>0</v>
      </c>
      <c r="H256" s="73">
        <f t="shared" si="42"/>
        <v>0</v>
      </c>
      <c r="I256" s="72">
        <v>34</v>
      </c>
      <c r="J256" s="3">
        <v>0</v>
      </c>
      <c r="K256" s="73">
        <f t="shared" si="43"/>
        <v>0</v>
      </c>
      <c r="L256" s="75">
        <v>34</v>
      </c>
      <c r="M256" s="75">
        <v>0</v>
      </c>
      <c r="N256" s="51">
        <f t="shared" si="44"/>
        <v>0</v>
      </c>
      <c r="O256" s="77">
        <f t="shared" si="45"/>
        <v>106</v>
      </c>
      <c r="P256" s="77">
        <f t="shared" si="46"/>
        <v>0</v>
      </c>
      <c r="Q256" s="66">
        <f t="shared" si="47"/>
        <v>0</v>
      </c>
      <c r="S256" s="6"/>
      <c r="T256" s="7"/>
      <c r="U256" s="6"/>
      <c r="V256" s="6"/>
      <c r="W256" s="6"/>
    </row>
    <row r="257" spans="1:23" x14ac:dyDescent="0.2">
      <c r="A257" s="2" t="s">
        <v>195</v>
      </c>
      <c r="B257" s="36"/>
      <c r="C257" s="71">
        <v>97</v>
      </c>
      <c r="D257" s="71">
        <v>0</v>
      </c>
      <c r="E257" s="60">
        <f t="shared" si="41"/>
        <v>0</v>
      </c>
      <c r="F257" s="72">
        <v>90</v>
      </c>
      <c r="G257" s="3">
        <v>0</v>
      </c>
      <c r="H257" s="73">
        <f t="shared" si="42"/>
        <v>0</v>
      </c>
      <c r="I257" s="72">
        <v>80</v>
      </c>
      <c r="J257" s="3">
        <v>2</v>
      </c>
      <c r="K257" s="73">
        <f t="shared" si="43"/>
        <v>25</v>
      </c>
      <c r="L257" s="75">
        <v>82</v>
      </c>
      <c r="M257" s="75">
        <v>0</v>
      </c>
      <c r="N257" s="51">
        <f t="shared" si="44"/>
        <v>0</v>
      </c>
      <c r="O257" s="77">
        <f t="shared" si="45"/>
        <v>252</v>
      </c>
      <c r="P257" s="77">
        <f t="shared" si="46"/>
        <v>2</v>
      </c>
      <c r="Q257" s="66">
        <f t="shared" si="47"/>
        <v>7.9365079365079358</v>
      </c>
      <c r="S257" s="6"/>
      <c r="T257" s="7"/>
      <c r="U257" s="6"/>
      <c r="V257" s="6"/>
      <c r="W257" s="6"/>
    </row>
    <row r="258" spans="1:23" x14ac:dyDescent="0.2">
      <c r="A258" s="2" t="s">
        <v>196</v>
      </c>
      <c r="B258" s="36"/>
      <c r="C258" s="71">
        <v>51</v>
      </c>
      <c r="D258" s="71">
        <v>1</v>
      </c>
      <c r="E258" s="60">
        <f t="shared" si="41"/>
        <v>19.607843137254903</v>
      </c>
      <c r="F258" s="72">
        <v>53</v>
      </c>
      <c r="G258" s="3">
        <v>1</v>
      </c>
      <c r="H258" s="73">
        <f t="shared" si="42"/>
        <v>18.867924528301884</v>
      </c>
      <c r="I258" s="72">
        <v>34</v>
      </c>
      <c r="J258" s="3">
        <v>0</v>
      </c>
      <c r="K258" s="73">
        <f t="shared" si="43"/>
        <v>0</v>
      </c>
      <c r="L258" s="75">
        <v>47</v>
      </c>
      <c r="M258" s="75">
        <v>0</v>
      </c>
      <c r="N258" s="51">
        <f t="shared" si="44"/>
        <v>0</v>
      </c>
      <c r="O258" s="77">
        <f t="shared" si="45"/>
        <v>134</v>
      </c>
      <c r="P258" s="77">
        <f t="shared" si="46"/>
        <v>1</v>
      </c>
      <c r="Q258" s="66">
        <f t="shared" si="47"/>
        <v>7.4626865671641793</v>
      </c>
      <c r="S258" s="6"/>
      <c r="T258" s="7"/>
      <c r="U258" s="6"/>
      <c r="V258" s="6"/>
      <c r="W258" s="6"/>
    </row>
    <row r="259" spans="1:23" x14ac:dyDescent="0.2">
      <c r="A259" s="1" t="s">
        <v>197</v>
      </c>
      <c r="B259" s="16"/>
      <c r="C259" s="139">
        <f>SUM(C260:C264)</f>
        <v>436</v>
      </c>
      <c r="D259" s="56">
        <f>SUM(D260:D264)</f>
        <v>3</v>
      </c>
      <c r="E259" s="57">
        <f t="shared" si="41"/>
        <v>6.8807339449541285</v>
      </c>
      <c r="F259" s="68">
        <f>SUM(F260:F264)</f>
        <v>463</v>
      </c>
      <c r="G259" s="5">
        <f>SUM(G260:G264)</f>
        <v>2</v>
      </c>
      <c r="H259" s="69">
        <f t="shared" si="42"/>
        <v>4.3196544276457889</v>
      </c>
      <c r="I259" s="68">
        <f>SUM(I260:I264)</f>
        <v>471</v>
      </c>
      <c r="J259" s="5">
        <f>SUM(J260:J264)</f>
        <v>5</v>
      </c>
      <c r="K259" s="69">
        <f t="shared" si="43"/>
        <v>10.615711252653927</v>
      </c>
      <c r="L259" s="52">
        <f>SUM(L260:L264)</f>
        <v>418</v>
      </c>
      <c r="M259" s="52">
        <f>SUM(M260:M264)</f>
        <v>4</v>
      </c>
      <c r="N259" s="51">
        <f t="shared" si="44"/>
        <v>9.5693779904306222</v>
      </c>
      <c r="O259" s="44">
        <f t="shared" si="45"/>
        <v>1352</v>
      </c>
      <c r="P259" s="44">
        <f t="shared" si="46"/>
        <v>11</v>
      </c>
      <c r="Q259" s="55">
        <f t="shared" si="47"/>
        <v>8.1360946745562135</v>
      </c>
      <c r="R259" s="140"/>
      <c r="S259" s="6"/>
      <c r="T259" s="7"/>
      <c r="U259" s="6"/>
      <c r="V259" s="6"/>
      <c r="W259" s="6"/>
    </row>
    <row r="260" spans="1:23" x14ac:dyDescent="0.2">
      <c r="A260" s="2" t="s">
        <v>113</v>
      </c>
      <c r="B260" s="16"/>
      <c r="C260" s="81">
        <v>183</v>
      </c>
      <c r="D260" s="81">
        <v>1</v>
      </c>
      <c r="E260" s="134">
        <f t="shared" si="41"/>
        <v>5.4644808743169397</v>
      </c>
      <c r="F260" s="82">
        <v>168</v>
      </c>
      <c r="G260" s="83">
        <v>1</v>
      </c>
      <c r="H260" s="84">
        <f t="shared" si="42"/>
        <v>5.9523809523809517</v>
      </c>
      <c r="I260" s="82">
        <v>190</v>
      </c>
      <c r="J260" s="83">
        <v>1</v>
      </c>
      <c r="K260" s="84">
        <f t="shared" si="43"/>
        <v>5.2631578947368416</v>
      </c>
      <c r="L260" s="75">
        <v>170</v>
      </c>
      <c r="M260" s="75">
        <v>1</v>
      </c>
      <c r="N260" s="51">
        <f t="shared" si="44"/>
        <v>5.8823529411764701</v>
      </c>
      <c r="O260" s="77">
        <f t="shared" si="45"/>
        <v>528</v>
      </c>
      <c r="P260" s="77">
        <f t="shared" si="46"/>
        <v>3</v>
      </c>
      <c r="Q260" s="66">
        <f t="shared" si="47"/>
        <v>5.6818181818181817</v>
      </c>
      <c r="S260" s="6"/>
      <c r="T260" s="7"/>
      <c r="U260" s="6"/>
      <c r="V260" s="6"/>
      <c r="W260" s="6"/>
    </row>
    <row r="261" spans="1:23" x14ac:dyDescent="0.2">
      <c r="A261" s="2" t="s">
        <v>103</v>
      </c>
      <c r="B261" s="36"/>
      <c r="C261" s="71">
        <v>26</v>
      </c>
      <c r="D261" s="71">
        <v>0</v>
      </c>
      <c r="E261" s="60">
        <f t="shared" si="41"/>
        <v>0</v>
      </c>
      <c r="F261" s="72">
        <v>35</v>
      </c>
      <c r="G261" s="83">
        <v>0</v>
      </c>
      <c r="H261" s="73">
        <f t="shared" si="42"/>
        <v>0</v>
      </c>
      <c r="I261" s="72">
        <v>48</v>
      </c>
      <c r="J261" s="83">
        <v>0</v>
      </c>
      <c r="K261" s="73">
        <f t="shared" si="43"/>
        <v>0</v>
      </c>
      <c r="L261" s="75">
        <v>35</v>
      </c>
      <c r="M261" s="75">
        <v>2</v>
      </c>
      <c r="N261" s="51">
        <f t="shared" si="44"/>
        <v>57.142857142857139</v>
      </c>
      <c r="O261" s="77">
        <f t="shared" si="45"/>
        <v>118</v>
      </c>
      <c r="P261" s="77">
        <f t="shared" si="46"/>
        <v>2</v>
      </c>
      <c r="Q261" s="66">
        <f t="shared" si="47"/>
        <v>16.949152542372882</v>
      </c>
      <c r="S261" s="6"/>
      <c r="T261" s="7"/>
      <c r="U261" s="6"/>
      <c r="V261" s="6"/>
      <c r="W261" s="6"/>
    </row>
    <row r="262" spans="1:23" x14ac:dyDescent="0.2">
      <c r="A262" s="2" t="s">
        <v>30</v>
      </c>
      <c r="B262" s="36"/>
      <c r="C262" s="71">
        <v>48</v>
      </c>
      <c r="D262" s="71">
        <v>0</v>
      </c>
      <c r="E262" s="60">
        <f t="shared" si="41"/>
        <v>0</v>
      </c>
      <c r="F262" s="72">
        <v>75</v>
      </c>
      <c r="G262" s="83">
        <v>0</v>
      </c>
      <c r="H262" s="73">
        <f t="shared" si="42"/>
        <v>0</v>
      </c>
      <c r="I262" s="72">
        <v>62</v>
      </c>
      <c r="J262" s="83">
        <v>3</v>
      </c>
      <c r="K262" s="73">
        <f t="shared" si="43"/>
        <v>48.387096774193544</v>
      </c>
      <c r="L262" s="75">
        <v>54</v>
      </c>
      <c r="M262" s="75">
        <v>0</v>
      </c>
      <c r="N262" s="51">
        <f t="shared" si="44"/>
        <v>0</v>
      </c>
      <c r="O262" s="77">
        <f t="shared" si="45"/>
        <v>191</v>
      </c>
      <c r="P262" s="77">
        <f t="shared" si="46"/>
        <v>3</v>
      </c>
      <c r="Q262" s="66">
        <f t="shared" si="47"/>
        <v>15.706806282722512</v>
      </c>
      <c r="S262" s="6"/>
      <c r="T262" s="7"/>
      <c r="U262" s="6"/>
      <c r="V262" s="6"/>
      <c r="W262" s="6"/>
    </row>
    <row r="263" spans="1:23" x14ac:dyDescent="0.2">
      <c r="A263" s="2" t="s">
        <v>198</v>
      </c>
      <c r="B263" s="36"/>
      <c r="C263" s="71">
        <v>132</v>
      </c>
      <c r="D263" s="71">
        <v>1</v>
      </c>
      <c r="E263" s="60">
        <f t="shared" si="41"/>
        <v>7.5757575757575761</v>
      </c>
      <c r="F263" s="72">
        <v>143</v>
      </c>
      <c r="G263" s="83">
        <v>1</v>
      </c>
      <c r="H263" s="73">
        <f t="shared" si="42"/>
        <v>6.9930069930069934</v>
      </c>
      <c r="I263" s="72">
        <v>144</v>
      </c>
      <c r="J263" s="83">
        <v>0</v>
      </c>
      <c r="K263" s="73">
        <f t="shared" si="43"/>
        <v>0</v>
      </c>
      <c r="L263" s="75">
        <v>129</v>
      </c>
      <c r="M263" s="75">
        <v>1</v>
      </c>
      <c r="N263" s="51">
        <f t="shared" si="44"/>
        <v>7.7519379844961236</v>
      </c>
      <c r="O263" s="77">
        <f t="shared" si="45"/>
        <v>416</v>
      </c>
      <c r="P263" s="77">
        <f t="shared" si="46"/>
        <v>2</v>
      </c>
      <c r="Q263" s="66">
        <f t="shared" si="47"/>
        <v>4.8076923076923084</v>
      </c>
      <c r="S263" s="6"/>
      <c r="T263" s="7"/>
      <c r="U263" s="6"/>
      <c r="V263" s="6"/>
      <c r="W263" s="6"/>
    </row>
    <row r="264" spans="1:23" x14ac:dyDescent="0.2">
      <c r="A264" s="6" t="s">
        <v>199</v>
      </c>
      <c r="B264" s="6"/>
      <c r="C264" s="70">
        <v>47</v>
      </c>
      <c r="D264" s="70">
        <v>1</v>
      </c>
      <c r="E264" s="95">
        <f t="shared" si="41"/>
        <v>21.276595744680851</v>
      </c>
      <c r="F264" s="72">
        <v>42</v>
      </c>
      <c r="G264" s="83">
        <v>0</v>
      </c>
      <c r="H264" s="97">
        <f t="shared" si="42"/>
        <v>0</v>
      </c>
      <c r="I264" s="72">
        <v>27</v>
      </c>
      <c r="J264" s="83">
        <v>1</v>
      </c>
      <c r="K264" s="97">
        <f t="shared" si="43"/>
        <v>37.037037037037038</v>
      </c>
      <c r="L264" s="132">
        <v>30</v>
      </c>
      <c r="M264" s="75">
        <v>0</v>
      </c>
      <c r="N264" s="51">
        <f t="shared" si="44"/>
        <v>0</v>
      </c>
      <c r="O264" s="130">
        <f t="shared" si="45"/>
        <v>99</v>
      </c>
      <c r="P264" s="77">
        <f t="shared" si="46"/>
        <v>1</v>
      </c>
      <c r="Q264" s="97">
        <f t="shared" si="47"/>
        <v>10.101010101010102</v>
      </c>
      <c r="S264" s="6"/>
      <c r="T264" s="7"/>
      <c r="U264" s="6"/>
      <c r="V264" s="6"/>
      <c r="W264" s="6"/>
    </row>
    <row r="265" spans="1:23" x14ac:dyDescent="0.2">
      <c r="A265" s="1" t="s">
        <v>200</v>
      </c>
      <c r="B265" s="16"/>
      <c r="C265" s="56">
        <f>SUM(C266:C270)</f>
        <v>294</v>
      </c>
      <c r="D265" s="56">
        <f>SUM(D266:D270)</f>
        <v>1</v>
      </c>
      <c r="E265" s="57">
        <f t="shared" si="41"/>
        <v>3.4013605442176869</v>
      </c>
      <c r="F265" s="68">
        <f>SUM(F266:F270)</f>
        <v>364</v>
      </c>
      <c r="G265" s="5">
        <f>SUM(G266:G270)</f>
        <v>0</v>
      </c>
      <c r="H265" s="69">
        <f>(G265/F265)*1000</f>
        <v>0</v>
      </c>
      <c r="I265" s="68">
        <f>SUM(I266:I270)</f>
        <v>299</v>
      </c>
      <c r="J265" s="5">
        <f>SUM(J266:J270)</f>
        <v>3</v>
      </c>
      <c r="K265" s="69">
        <f>(J265/I265)*1000</f>
        <v>10.033444816053512</v>
      </c>
      <c r="L265" s="68">
        <f>SUM(L266:L270)</f>
        <v>318</v>
      </c>
      <c r="M265" s="52">
        <f>SUM(M266:M270)</f>
        <v>1</v>
      </c>
      <c r="N265" s="51">
        <f t="shared" si="44"/>
        <v>3.1446540880503147</v>
      </c>
      <c r="O265" s="44">
        <f t="shared" si="45"/>
        <v>981</v>
      </c>
      <c r="P265" s="44">
        <f t="shared" si="46"/>
        <v>4</v>
      </c>
      <c r="Q265" s="55">
        <f t="shared" si="47"/>
        <v>4.0774719673802249</v>
      </c>
      <c r="S265" s="6"/>
      <c r="T265" s="7"/>
      <c r="U265" s="6"/>
      <c r="V265" s="6"/>
      <c r="W265" s="6"/>
    </row>
    <row r="266" spans="1:23" x14ac:dyDescent="0.2">
      <c r="A266" s="2" t="s">
        <v>201</v>
      </c>
      <c r="B266" s="36"/>
      <c r="C266" s="70">
        <v>164</v>
      </c>
      <c r="D266" s="71">
        <v>0</v>
      </c>
      <c r="E266" s="60">
        <f t="shared" si="41"/>
        <v>0</v>
      </c>
      <c r="F266" s="72">
        <v>199</v>
      </c>
      <c r="G266" s="83">
        <v>0</v>
      </c>
      <c r="H266" s="73">
        <f t="shared" ref="H266:H306" si="48">(G266/F266)*1000</f>
        <v>0</v>
      </c>
      <c r="I266" s="72">
        <v>162</v>
      </c>
      <c r="J266" s="83">
        <v>1</v>
      </c>
      <c r="K266" s="73">
        <f t="shared" ref="K266:K306" si="49">(J266/I266)*1000</f>
        <v>6.1728395061728394</v>
      </c>
      <c r="L266" s="75">
        <v>154</v>
      </c>
      <c r="M266" s="75">
        <v>1</v>
      </c>
      <c r="N266" s="51">
        <f t="shared" si="44"/>
        <v>6.4935064935064943</v>
      </c>
      <c r="O266" s="77">
        <f t="shared" si="45"/>
        <v>515</v>
      </c>
      <c r="P266" s="77">
        <f t="shared" si="46"/>
        <v>2</v>
      </c>
      <c r="Q266" s="66">
        <f t="shared" si="47"/>
        <v>3.883495145631068</v>
      </c>
      <c r="S266" s="141"/>
      <c r="T266" s="7"/>
      <c r="U266" s="6"/>
      <c r="V266" s="6"/>
      <c r="W266" s="6"/>
    </row>
    <row r="267" spans="1:23" x14ac:dyDescent="0.2">
      <c r="A267" s="2" t="s">
        <v>202</v>
      </c>
      <c r="B267" s="16"/>
      <c r="C267" s="70">
        <v>27</v>
      </c>
      <c r="D267" s="71">
        <v>0</v>
      </c>
      <c r="E267" s="60">
        <f t="shared" si="41"/>
        <v>0</v>
      </c>
      <c r="F267" s="72">
        <v>30</v>
      </c>
      <c r="G267" s="83">
        <v>0</v>
      </c>
      <c r="H267" s="73">
        <f t="shared" si="48"/>
        <v>0</v>
      </c>
      <c r="I267" s="72">
        <v>26</v>
      </c>
      <c r="J267" s="83">
        <v>0</v>
      </c>
      <c r="K267" s="73">
        <f t="shared" si="49"/>
        <v>0</v>
      </c>
      <c r="L267" s="75">
        <v>36</v>
      </c>
      <c r="M267" s="75">
        <v>0</v>
      </c>
      <c r="N267" s="51">
        <f t="shared" si="44"/>
        <v>0</v>
      </c>
      <c r="O267" s="77">
        <f t="shared" si="45"/>
        <v>92</v>
      </c>
      <c r="P267" s="77">
        <f t="shared" si="46"/>
        <v>0</v>
      </c>
      <c r="Q267" s="66">
        <f t="shared" si="47"/>
        <v>0</v>
      </c>
      <c r="S267" s="141"/>
      <c r="T267" s="142"/>
      <c r="U267" s="6"/>
      <c r="V267" s="6"/>
      <c r="W267" s="6"/>
    </row>
    <row r="268" spans="1:23" x14ac:dyDescent="0.2">
      <c r="A268" s="2" t="s">
        <v>203</v>
      </c>
      <c r="B268" s="36"/>
      <c r="C268" s="70">
        <v>3</v>
      </c>
      <c r="D268" s="71">
        <v>0</v>
      </c>
      <c r="E268" s="60">
        <f t="shared" si="41"/>
        <v>0</v>
      </c>
      <c r="F268" s="72">
        <v>9</v>
      </c>
      <c r="G268" s="83">
        <v>0</v>
      </c>
      <c r="H268" s="73">
        <f t="shared" si="48"/>
        <v>0</v>
      </c>
      <c r="I268" s="72">
        <v>7</v>
      </c>
      <c r="J268" s="83">
        <v>0</v>
      </c>
      <c r="K268" s="73">
        <f t="shared" si="49"/>
        <v>0</v>
      </c>
      <c r="L268" s="75">
        <v>11</v>
      </c>
      <c r="M268" s="75">
        <v>0</v>
      </c>
      <c r="N268" s="51">
        <f t="shared" si="44"/>
        <v>0</v>
      </c>
      <c r="O268" s="77">
        <f t="shared" si="45"/>
        <v>27</v>
      </c>
      <c r="P268" s="77">
        <f t="shared" si="46"/>
        <v>0</v>
      </c>
      <c r="Q268" s="66">
        <f t="shared" si="47"/>
        <v>0</v>
      </c>
      <c r="S268" s="113"/>
      <c r="T268" s="7"/>
      <c r="U268" s="6"/>
      <c r="V268" s="6"/>
      <c r="W268" s="6"/>
    </row>
    <row r="269" spans="1:23" x14ac:dyDescent="0.2">
      <c r="A269" s="2" t="s">
        <v>204</v>
      </c>
      <c r="B269" s="36"/>
      <c r="C269" s="70">
        <v>77</v>
      </c>
      <c r="D269" s="71">
        <v>1</v>
      </c>
      <c r="E269" s="60">
        <f t="shared" si="41"/>
        <v>12.987012987012989</v>
      </c>
      <c r="F269" s="72">
        <v>110</v>
      </c>
      <c r="G269" s="83">
        <v>0</v>
      </c>
      <c r="H269" s="73">
        <f t="shared" si="48"/>
        <v>0</v>
      </c>
      <c r="I269" s="72">
        <v>78</v>
      </c>
      <c r="J269" s="83">
        <v>2</v>
      </c>
      <c r="K269" s="73">
        <f t="shared" si="49"/>
        <v>25.641025641025639</v>
      </c>
      <c r="L269" s="75">
        <v>93</v>
      </c>
      <c r="M269" s="75">
        <v>0</v>
      </c>
      <c r="N269" s="51">
        <f t="shared" si="44"/>
        <v>0</v>
      </c>
      <c r="O269" s="77">
        <f t="shared" si="45"/>
        <v>281</v>
      </c>
      <c r="P269" s="77">
        <f t="shared" si="46"/>
        <v>2</v>
      </c>
      <c r="Q269" s="66">
        <f t="shared" si="47"/>
        <v>7.1174377224199281</v>
      </c>
      <c r="S269" s="6"/>
      <c r="T269" s="83"/>
      <c r="U269" s="6"/>
      <c r="V269" s="6"/>
      <c r="W269" s="6"/>
    </row>
    <row r="270" spans="1:23" x14ac:dyDescent="0.2">
      <c r="A270" s="2" t="s">
        <v>205</v>
      </c>
      <c r="B270" s="36"/>
      <c r="C270" s="70">
        <v>23</v>
      </c>
      <c r="D270" s="71">
        <v>0</v>
      </c>
      <c r="E270" s="60">
        <f t="shared" si="41"/>
        <v>0</v>
      </c>
      <c r="F270" s="72">
        <v>16</v>
      </c>
      <c r="G270" s="83">
        <v>0</v>
      </c>
      <c r="H270" s="73">
        <f t="shared" si="48"/>
        <v>0</v>
      </c>
      <c r="I270" s="72">
        <v>26</v>
      </c>
      <c r="J270" s="83">
        <v>0</v>
      </c>
      <c r="K270" s="73">
        <f t="shared" si="49"/>
        <v>0</v>
      </c>
      <c r="L270" s="75">
        <v>24</v>
      </c>
      <c r="M270" s="75">
        <v>0</v>
      </c>
      <c r="N270" s="51">
        <f t="shared" si="44"/>
        <v>0</v>
      </c>
      <c r="O270" s="77">
        <f t="shared" si="45"/>
        <v>66</v>
      </c>
      <c r="P270" s="77">
        <f t="shared" si="46"/>
        <v>0</v>
      </c>
      <c r="Q270" s="66">
        <f t="shared" si="47"/>
        <v>0</v>
      </c>
      <c r="S270" s="6"/>
      <c r="T270" s="7"/>
      <c r="U270" s="6"/>
      <c r="V270" s="6"/>
      <c r="W270" s="6"/>
    </row>
    <row r="271" spans="1:23" x14ac:dyDescent="0.2">
      <c r="A271" s="1" t="s">
        <v>206</v>
      </c>
      <c r="B271" s="16"/>
      <c r="C271" s="56">
        <f>SUM(C272:C284)</f>
        <v>2975</v>
      </c>
      <c r="D271" s="56">
        <f>SUM(D272:D284)</f>
        <v>29</v>
      </c>
      <c r="E271" s="57">
        <f t="shared" si="41"/>
        <v>9.7478991596638664</v>
      </c>
      <c r="F271" s="68">
        <f>SUM(F272:F284)</f>
        <v>3433</v>
      </c>
      <c r="G271" s="5">
        <f>SUM(G272:G284)</f>
        <v>30</v>
      </c>
      <c r="H271" s="69">
        <f t="shared" si="48"/>
        <v>8.73871249635887</v>
      </c>
      <c r="I271" s="68">
        <f>SUM(I272:I284)</f>
        <v>3426</v>
      </c>
      <c r="J271" s="5">
        <f>SUM(J272:J284)</f>
        <v>29</v>
      </c>
      <c r="K271" s="69">
        <f t="shared" si="49"/>
        <v>8.4646818447168712</v>
      </c>
      <c r="L271" s="52">
        <f>SUM(L272:L284)</f>
        <v>3324</v>
      </c>
      <c r="M271" s="52">
        <f>SUM(M272:M284)</f>
        <v>14</v>
      </c>
      <c r="N271" s="51">
        <f t="shared" si="44"/>
        <v>4.2117930204572804</v>
      </c>
      <c r="O271" s="44">
        <f t="shared" si="45"/>
        <v>10183</v>
      </c>
      <c r="P271" s="44">
        <f t="shared" si="46"/>
        <v>73</v>
      </c>
      <c r="Q271" s="55">
        <f t="shared" si="47"/>
        <v>7.1688107630364328</v>
      </c>
      <c r="S271" s="6"/>
      <c r="T271" s="7"/>
      <c r="U271" s="6"/>
      <c r="V271" s="6"/>
      <c r="W271" s="6"/>
    </row>
    <row r="272" spans="1:23" x14ac:dyDescent="0.2">
      <c r="A272" s="2" t="s">
        <v>207</v>
      </c>
      <c r="B272" s="36"/>
      <c r="C272" s="70">
        <v>720</v>
      </c>
      <c r="D272" s="71">
        <v>9</v>
      </c>
      <c r="E272" s="60">
        <f t="shared" si="41"/>
        <v>12.5</v>
      </c>
      <c r="F272" s="72">
        <v>762</v>
      </c>
      <c r="G272" s="83">
        <v>8</v>
      </c>
      <c r="H272" s="73">
        <f t="shared" si="48"/>
        <v>10.498687664041995</v>
      </c>
      <c r="I272" s="72">
        <v>744</v>
      </c>
      <c r="J272" s="83">
        <v>8</v>
      </c>
      <c r="K272" s="73">
        <f t="shared" si="49"/>
        <v>10.752688172043012</v>
      </c>
      <c r="L272" s="75">
        <v>745</v>
      </c>
      <c r="M272" s="75">
        <v>2</v>
      </c>
      <c r="N272" s="51">
        <f t="shared" si="44"/>
        <v>2.6845637583892614</v>
      </c>
      <c r="O272" s="77">
        <f t="shared" si="45"/>
        <v>2251</v>
      </c>
      <c r="P272" s="77">
        <f t="shared" si="46"/>
        <v>18</v>
      </c>
      <c r="Q272" s="66">
        <f t="shared" si="47"/>
        <v>7.9964460239893373</v>
      </c>
      <c r="S272" s="6"/>
      <c r="T272" s="7"/>
      <c r="U272" s="6"/>
      <c r="V272" s="6"/>
      <c r="W272" s="6"/>
    </row>
    <row r="273" spans="1:23" x14ac:dyDescent="0.2">
      <c r="A273" s="2" t="s">
        <v>208</v>
      </c>
      <c r="B273" s="36"/>
      <c r="C273" s="70">
        <v>262</v>
      </c>
      <c r="D273" s="71">
        <v>2</v>
      </c>
      <c r="E273" s="60">
        <f t="shared" si="41"/>
        <v>7.6335877862595414</v>
      </c>
      <c r="F273" s="72">
        <v>261</v>
      </c>
      <c r="G273" s="83">
        <v>2</v>
      </c>
      <c r="H273" s="73">
        <f t="shared" si="48"/>
        <v>7.6628352490421454</v>
      </c>
      <c r="I273" s="72">
        <v>255</v>
      </c>
      <c r="J273" s="83">
        <v>1</v>
      </c>
      <c r="K273" s="73">
        <f t="shared" si="49"/>
        <v>3.9215686274509802</v>
      </c>
      <c r="L273" s="75">
        <v>297</v>
      </c>
      <c r="M273" s="75">
        <v>0</v>
      </c>
      <c r="N273" s="51">
        <f t="shared" si="44"/>
        <v>0</v>
      </c>
      <c r="O273" s="77">
        <f t="shared" si="45"/>
        <v>813</v>
      </c>
      <c r="P273" s="77">
        <f t="shared" si="46"/>
        <v>3</v>
      </c>
      <c r="Q273" s="66">
        <f t="shared" si="47"/>
        <v>3.6900369003690034</v>
      </c>
      <c r="S273" s="6"/>
      <c r="T273" s="7"/>
      <c r="U273" s="6"/>
      <c r="V273" s="6"/>
      <c r="W273" s="6"/>
    </row>
    <row r="274" spans="1:23" x14ac:dyDescent="0.2">
      <c r="A274" s="2" t="s">
        <v>209</v>
      </c>
      <c r="B274" s="36"/>
      <c r="C274" s="70">
        <v>7</v>
      </c>
      <c r="D274" s="71">
        <v>0</v>
      </c>
      <c r="E274" s="60">
        <f t="shared" si="41"/>
        <v>0</v>
      </c>
      <c r="F274" s="72">
        <v>8</v>
      </c>
      <c r="G274" s="83">
        <v>0</v>
      </c>
      <c r="H274" s="73">
        <f t="shared" si="48"/>
        <v>0</v>
      </c>
      <c r="I274" s="72">
        <v>10</v>
      </c>
      <c r="J274" s="83">
        <v>0</v>
      </c>
      <c r="K274" s="73">
        <f t="shared" si="49"/>
        <v>0</v>
      </c>
      <c r="L274" s="75">
        <v>7</v>
      </c>
      <c r="M274" s="75">
        <v>1</v>
      </c>
      <c r="N274" s="51">
        <f t="shared" si="44"/>
        <v>142.85714285714286</v>
      </c>
      <c r="O274" s="77">
        <f t="shared" si="45"/>
        <v>25</v>
      </c>
      <c r="P274" s="77">
        <f t="shared" si="46"/>
        <v>1</v>
      </c>
      <c r="Q274" s="66">
        <f t="shared" si="47"/>
        <v>40</v>
      </c>
      <c r="S274" s="4"/>
      <c r="T274" s="5"/>
      <c r="U274" s="6"/>
      <c r="V274" s="6"/>
      <c r="W274" s="6"/>
    </row>
    <row r="275" spans="1:23" x14ac:dyDescent="0.2">
      <c r="A275" s="2" t="s">
        <v>210</v>
      </c>
      <c r="B275" s="143"/>
      <c r="C275" s="70">
        <v>408</v>
      </c>
      <c r="D275" s="71">
        <v>3</v>
      </c>
      <c r="E275" s="60">
        <f t="shared" si="41"/>
        <v>7.3529411764705879</v>
      </c>
      <c r="F275" s="72">
        <v>454</v>
      </c>
      <c r="G275" s="83">
        <v>2</v>
      </c>
      <c r="H275" s="73">
        <f t="shared" si="48"/>
        <v>4.4052863436123353</v>
      </c>
      <c r="I275" s="72">
        <v>459</v>
      </c>
      <c r="J275" s="83">
        <v>3</v>
      </c>
      <c r="K275" s="73">
        <f t="shared" si="49"/>
        <v>6.5359477124183005</v>
      </c>
      <c r="L275" s="75">
        <v>454</v>
      </c>
      <c r="M275" s="75">
        <v>1</v>
      </c>
      <c r="N275" s="51">
        <f t="shared" si="44"/>
        <v>2.2026431718061676</v>
      </c>
      <c r="O275" s="77">
        <f t="shared" si="45"/>
        <v>1367</v>
      </c>
      <c r="P275" s="77">
        <f t="shared" si="46"/>
        <v>6</v>
      </c>
      <c r="Q275" s="66">
        <f t="shared" si="47"/>
        <v>4.3891733723482078</v>
      </c>
      <c r="S275" s="6"/>
      <c r="T275" s="7"/>
      <c r="U275" s="6"/>
      <c r="V275" s="6"/>
      <c r="W275" s="6"/>
    </row>
    <row r="276" spans="1:23" x14ac:dyDescent="0.2">
      <c r="A276" s="2" t="s">
        <v>211</v>
      </c>
      <c r="B276" s="36"/>
      <c r="C276" s="70">
        <v>174</v>
      </c>
      <c r="D276" s="71">
        <v>1</v>
      </c>
      <c r="E276" s="60">
        <f t="shared" si="41"/>
        <v>5.7471264367816088</v>
      </c>
      <c r="F276" s="72">
        <v>173</v>
      </c>
      <c r="G276" s="83">
        <v>0</v>
      </c>
      <c r="H276" s="73">
        <f t="shared" si="48"/>
        <v>0</v>
      </c>
      <c r="I276" s="72">
        <v>178</v>
      </c>
      <c r="J276" s="83">
        <v>1</v>
      </c>
      <c r="K276" s="73">
        <f t="shared" si="49"/>
        <v>5.6179775280898872</v>
      </c>
      <c r="L276" s="75">
        <v>144</v>
      </c>
      <c r="M276" s="75">
        <v>1</v>
      </c>
      <c r="N276" s="51">
        <f t="shared" si="44"/>
        <v>6.9444444444444438</v>
      </c>
      <c r="O276" s="77">
        <f t="shared" si="45"/>
        <v>495</v>
      </c>
      <c r="P276" s="77">
        <f t="shared" si="46"/>
        <v>2</v>
      </c>
      <c r="Q276" s="66">
        <f t="shared" si="47"/>
        <v>4.0404040404040407</v>
      </c>
      <c r="S276" s="6"/>
      <c r="T276" s="83"/>
      <c r="U276" s="6"/>
      <c r="V276" s="6"/>
      <c r="W276" s="6"/>
    </row>
    <row r="277" spans="1:23" x14ac:dyDescent="0.2">
      <c r="A277" s="144" t="s">
        <v>212</v>
      </c>
      <c r="B277" s="36"/>
      <c r="C277" s="70">
        <v>361</v>
      </c>
      <c r="D277" s="71">
        <v>1</v>
      </c>
      <c r="E277" s="60">
        <f t="shared" si="41"/>
        <v>2.770083102493075</v>
      </c>
      <c r="F277" s="72">
        <v>482</v>
      </c>
      <c r="G277" s="83">
        <v>2</v>
      </c>
      <c r="H277" s="73">
        <f t="shared" si="48"/>
        <v>4.1493775933609962</v>
      </c>
      <c r="I277" s="72">
        <v>455</v>
      </c>
      <c r="J277" s="83">
        <v>4</v>
      </c>
      <c r="K277" s="73">
        <f t="shared" si="49"/>
        <v>8.791208791208792</v>
      </c>
      <c r="L277" s="75">
        <v>457</v>
      </c>
      <c r="M277" s="75">
        <v>5</v>
      </c>
      <c r="N277" s="51">
        <f t="shared" si="44"/>
        <v>10.940919037199125</v>
      </c>
      <c r="O277" s="77">
        <f t="shared" si="45"/>
        <v>1394</v>
      </c>
      <c r="P277" s="77">
        <f t="shared" si="46"/>
        <v>11</v>
      </c>
      <c r="Q277" s="66">
        <f t="shared" si="47"/>
        <v>7.8909612625538017</v>
      </c>
      <c r="S277" s="6"/>
      <c r="T277" s="7"/>
      <c r="U277" s="6"/>
      <c r="V277" s="6"/>
      <c r="W277" s="6"/>
    </row>
    <row r="278" spans="1:23" x14ac:dyDescent="0.2">
      <c r="A278" s="144" t="s">
        <v>213</v>
      </c>
      <c r="B278" s="145"/>
      <c r="C278" s="146">
        <v>292</v>
      </c>
      <c r="D278" s="146">
        <v>3</v>
      </c>
      <c r="E278" s="60">
        <f t="shared" si="41"/>
        <v>10.273972602739725</v>
      </c>
      <c r="F278" s="147">
        <v>402</v>
      </c>
      <c r="G278" s="83">
        <v>7</v>
      </c>
      <c r="H278" s="73">
        <f t="shared" si="48"/>
        <v>17.412935323383085</v>
      </c>
      <c r="I278" s="147">
        <v>423</v>
      </c>
      <c r="J278" s="83">
        <v>6</v>
      </c>
      <c r="K278" s="73">
        <f t="shared" si="49"/>
        <v>14.184397163120567</v>
      </c>
      <c r="L278" s="148">
        <v>394</v>
      </c>
      <c r="M278" s="75">
        <v>1</v>
      </c>
      <c r="N278" s="51">
        <f t="shared" si="44"/>
        <v>2.5380710659898473</v>
      </c>
      <c r="O278" s="77">
        <f t="shared" si="45"/>
        <v>1219</v>
      </c>
      <c r="P278" s="77">
        <f t="shared" si="46"/>
        <v>14</v>
      </c>
      <c r="Q278" s="66">
        <f t="shared" si="47"/>
        <v>11.484823625922887</v>
      </c>
      <c r="S278" s="6"/>
      <c r="T278" s="7"/>
      <c r="U278" s="6"/>
      <c r="V278" s="6"/>
      <c r="W278" s="6"/>
    </row>
    <row r="279" spans="1:23" x14ac:dyDescent="0.2">
      <c r="A279" s="111" t="s">
        <v>214</v>
      </c>
      <c r="B279" s="16"/>
      <c r="C279" s="70">
        <v>124</v>
      </c>
      <c r="D279" s="71">
        <v>1</v>
      </c>
      <c r="E279" s="60">
        <f t="shared" si="41"/>
        <v>8.064516129032258</v>
      </c>
      <c r="F279" s="72">
        <v>131</v>
      </c>
      <c r="G279" s="83">
        <v>0</v>
      </c>
      <c r="H279" s="73">
        <f t="shared" si="48"/>
        <v>0</v>
      </c>
      <c r="I279" s="72">
        <v>122</v>
      </c>
      <c r="J279" s="83">
        <v>0</v>
      </c>
      <c r="K279" s="73">
        <f t="shared" si="49"/>
        <v>0</v>
      </c>
      <c r="L279" s="75">
        <v>130</v>
      </c>
      <c r="M279" s="75">
        <v>0</v>
      </c>
      <c r="N279" s="51">
        <f t="shared" si="44"/>
        <v>0</v>
      </c>
      <c r="O279" s="77">
        <f t="shared" si="45"/>
        <v>383</v>
      </c>
      <c r="P279" s="77">
        <f t="shared" si="46"/>
        <v>0</v>
      </c>
      <c r="Q279" s="66">
        <f t="shared" si="47"/>
        <v>0</v>
      </c>
      <c r="S279" s="6"/>
      <c r="T279" s="7"/>
      <c r="U279" s="6"/>
      <c r="V279" s="6"/>
      <c r="W279" s="6"/>
    </row>
    <row r="280" spans="1:23" x14ac:dyDescent="0.2">
      <c r="A280" s="2" t="s">
        <v>215</v>
      </c>
      <c r="B280" s="112"/>
      <c r="C280" s="81">
        <v>70</v>
      </c>
      <c r="D280" s="81">
        <v>0</v>
      </c>
      <c r="E280" s="60">
        <f t="shared" si="41"/>
        <v>0</v>
      </c>
      <c r="F280" s="82">
        <v>101</v>
      </c>
      <c r="G280" s="83">
        <v>0</v>
      </c>
      <c r="H280" s="84">
        <f t="shared" si="48"/>
        <v>0</v>
      </c>
      <c r="I280" s="82">
        <v>80</v>
      </c>
      <c r="J280" s="83">
        <v>1</v>
      </c>
      <c r="K280" s="84">
        <f t="shared" si="49"/>
        <v>12.5</v>
      </c>
      <c r="L280" s="75">
        <v>95</v>
      </c>
      <c r="M280" s="75">
        <v>0</v>
      </c>
      <c r="N280" s="51">
        <f t="shared" si="44"/>
        <v>0</v>
      </c>
      <c r="O280" s="77">
        <f t="shared" si="45"/>
        <v>276</v>
      </c>
      <c r="P280" s="77">
        <f t="shared" si="46"/>
        <v>1</v>
      </c>
      <c r="Q280" s="66">
        <f t="shared" si="47"/>
        <v>3.6231884057971016</v>
      </c>
      <c r="S280" s="6"/>
      <c r="T280" s="7"/>
      <c r="U280" s="6"/>
      <c r="V280" s="6"/>
      <c r="W280" s="6"/>
    </row>
    <row r="281" spans="1:23" x14ac:dyDescent="0.2">
      <c r="A281" s="2" t="s">
        <v>216</v>
      </c>
      <c r="B281" s="36"/>
      <c r="C281" s="70">
        <v>30</v>
      </c>
      <c r="D281" s="71">
        <v>0</v>
      </c>
      <c r="E281" s="60">
        <f t="shared" si="41"/>
        <v>0</v>
      </c>
      <c r="F281" s="72">
        <v>23</v>
      </c>
      <c r="G281" s="83">
        <v>1</v>
      </c>
      <c r="H281" s="73">
        <f t="shared" si="48"/>
        <v>43.478260869565219</v>
      </c>
      <c r="I281" s="72">
        <v>28</v>
      </c>
      <c r="J281" s="83">
        <v>0</v>
      </c>
      <c r="K281" s="73">
        <f t="shared" si="49"/>
        <v>0</v>
      </c>
      <c r="L281" s="75">
        <v>23</v>
      </c>
      <c r="M281" s="75">
        <v>0</v>
      </c>
      <c r="N281" s="51">
        <f t="shared" si="44"/>
        <v>0</v>
      </c>
      <c r="O281" s="77">
        <f t="shared" si="45"/>
        <v>74</v>
      </c>
      <c r="P281" s="77">
        <f t="shared" si="46"/>
        <v>1</v>
      </c>
      <c r="Q281" s="66">
        <f t="shared" si="47"/>
        <v>13.513513513513514</v>
      </c>
      <c r="S281" s="6"/>
      <c r="T281" s="7"/>
      <c r="U281" s="6"/>
      <c r="V281" s="6"/>
      <c r="W281" s="6"/>
    </row>
    <row r="282" spans="1:23" x14ac:dyDescent="0.2">
      <c r="A282" s="2" t="s">
        <v>217</v>
      </c>
      <c r="B282" s="36"/>
      <c r="C282" s="70">
        <v>197</v>
      </c>
      <c r="D282" s="71">
        <v>6</v>
      </c>
      <c r="E282" s="60">
        <f t="shared" si="41"/>
        <v>30.456852791878173</v>
      </c>
      <c r="F282" s="72">
        <v>219</v>
      </c>
      <c r="G282" s="83">
        <v>7</v>
      </c>
      <c r="H282" s="73">
        <f t="shared" si="48"/>
        <v>31.963470319634702</v>
      </c>
      <c r="I282" s="72">
        <v>233</v>
      </c>
      <c r="J282" s="83">
        <v>2</v>
      </c>
      <c r="K282" s="73">
        <f t="shared" si="49"/>
        <v>8.5836909871244629</v>
      </c>
      <c r="L282" s="75">
        <v>200</v>
      </c>
      <c r="M282" s="75">
        <v>0</v>
      </c>
      <c r="N282" s="51">
        <f t="shared" si="44"/>
        <v>0</v>
      </c>
      <c r="O282" s="77">
        <f t="shared" si="45"/>
        <v>652</v>
      </c>
      <c r="P282" s="77">
        <f t="shared" si="46"/>
        <v>9</v>
      </c>
      <c r="Q282" s="66">
        <f t="shared" si="47"/>
        <v>13.803680981595091</v>
      </c>
      <c r="S282" s="6"/>
      <c r="T282" s="7"/>
      <c r="U282" s="6"/>
      <c r="V282" s="6"/>
      <c r="W282" s="6"/>
    </row>
    <row r="283" spans="1:23" x14ac:dyDescent="0.2">
      <c r="A283" s="2" t="s">
        <v>62</v>
      </c>
      <c r="B283" s="36"/>
      <c r="C283" s="70">
        <v>57</v>
      </c>
      <c r="D283" s="71">
        <v>0</v>
      </c>
      <c r="E283" s="60">
        <f t="shared" si="41"/>
        <v>0</v>
      </c>
      <c r="F283" s="72">
        <v>67</v>
      </c>
      <c r="G283" s="83">
        <v>0</v>
      </c>
      <c r="H283" s="73">
        <f t="shared" si="48"/>
        <v>0</v>
      </c>
      <c r="I283" s="72">
        <v>62</v>
      </c>
      <c r="J283" s="83">
        <v>0</v>
      </c>
      <c r="K283" s="73">
        <f t="shared" si="49"/>
        <v>0</v>
      </c>
      <c r="L283" s="75">
        <v>59</v>
      </c>
      <c r="M283" s="75">
        <v>3</v>
      </c>
      <c r="N283" s="51">
        <f t="shared" si="44"/>
        <v>50.847457627118651</v>
      </c>
      <c r="O283" s="77">
        <f t="shared" si="45"/>
        <v>188</v>
      </c>
      <c r="P283" s="77">
        <f t="shared" si="46"/>
        <v>3</v>
      </c>
      <c r="Q283" s="66">
        <f t="shared" si="47"/>
        <v>15.957446808510637</v>
      </c>
      <c r="S283" s="6"/>
      <c r="T283" s="7"/>
      <c r="U283" s="6"/>
      <c r="V283" s="6"/>
      <c r="W283" s="6"/>
    </row>
    <row r="284" spans="1:23" x14ac:dyDescent="0.2">
      <c r="A284" s="2" t="s">
        <v>218</v>
      </c>
      <c r="B284" s="36"/>
      <c r="C284" s="70">
        <v>273</v>
      </c>
      <c r="D284" s="71">
        <v>3</v>
      </c>
      <c r="E284" s="60">
        <f t="shared" si="41"/>
        <v>10.989010989010989</v>
      </c>
      <c r="F284" s="72">
        <v>350</v>
      </c>
      <c r="G284" s="83">
        <v>1</v>
      </c>
      <c r="H284" s="73">
        <f t="shared" si="48"/>
        <v>2.8571428571428572</v>
      </c>
      <c r="I284" s="72">
        <v>377</v>
      </c>
      <c r="J284" s="83">
        <v>3</v>
      </c>
      <c r="K284" s="73">
        <f t="shared" si="49"/>
        <v>7.9575596816976129</v>
      </c>
      <c r="L284" s="75">
        <v>319</v>
      </c>
      <c r="M284" s="75">
        <v>0</v>
      </c>
      <c r="N284" s="51">
        <f t="shared" si="44"/>
        <v>0</v>
      </c>
      <c r="O284" s="77">
        <f t="shared" si="45"/>
        <v>1046</v>
      </c>
      <c r="P284" s="77">
        <f t="shared" si="46"/>
        <v>4</v>
      </c>
      <c r="Q284" s="66">
        <f t="shared" si="47"/>
        <v>3.8240917782026767</v>
      </c>
      <c r="S284" s="6"/>
      <c r="T284" s="7"/>
      <c r="U284" s="6"/>
      <c r="V284" s="6"/>
      <c r="W284" s="6"/>
    </row>
    <row r="285" spans="1:23" x14ac:dyDescent="0.2">
      <c r="A285" s="1" t="s">
        <v>219</v>
      </c>
      <c r="B285" s="16"/>
      <c r="C285" s="56">
        <f>SUM(C286:C292)</f>
        <v>191</v>
      </c>
      <c r="D285" s="56">
        <f>SUM(D286:D292)</f>
        <v>3</v>
      </c>
      <c r="E285" s="57">
        <f t="shared" si="41"/>
        <v>15.706806282722512</v>
      </c>
      <c r="F285" s="68">
        <f>SUM(F286:F292)</f>
        <v>217</v>
      </c>
      <c r="G285" s="5">
        <f>SUM(G286:G292)</f>
        <v>2</v>
      </c>
      <c r="H285" s="69">
        <f t="shared" si="48"/>
        <v>9.2165898617511512</v>
      </c>
      <c r="I285" s="68">
        <f>SUM(I286:I292)</f>
        <v>212</v>
      </c>
      <c r="J285" s="5">
        <f>SUM(J286:J292)</f>
        <v>0</v>
      </c>
      <c r="K285" s="69">
        <f t="shared" si="49"/>
        <v>0</v>
      </c>
      <c r="L285" s="52">
        <f>SUM(L286:L292)</f>
        <v>215</v>
      </c>
      <c r="M285" s="52">
        <f>SUM(M286:M292)</f>
        <v>2</v>
      </c>
      <c r="N285" s="51">
        <f t="shared" si="44"/>
        <v>9.3023255813953494</v>
      </c>
      <c r="O285" s="44">
        <f t="shared" si="45"/>
        <v>644</v>
      </c>
      <c r="P285" s="44">
        <f t="shared" si="46"/>
        <v>4</v>
      </c>
      <c r="Q285" s="55">
        <f t="shared" si="47"/>
        <v>6.2111801242236018</v>
      </c>
      <c r="S285" s="6"/>
      <c r="T285" s="7"/>
      <c r="U285" s="6"/>
      <c r="V285" s="6"/>
      <c r="W285" s="6"/>
    </row>
    <row r="286" spans="1:23" x14ac:dyDescent="0.2">
      <c r="A286" s="2" t="s">
        <v>220</v>
      </c>
      <c r="B286" s="36"/>
      <c r="C286" s="70">
        <v>66</v>
      </c>
      <c r="D286" s="71">
        <v>3</v>
      </c>
      <c r="E286" s="60">
        <f t="shared" si="41"/>
        <v>45.454545454545453</v>
      </c>
      <c r="F286" s="72">
        <v>83</v>
      </c>
      <c r="G286" s="83">
        <v>2</v>
      </c>
      <c r="H286" s="84">
        <f t="shared" si="48"/>
        <v>24.096385542168676</v>
      </c>
      <c r="I286" s="72">
        <v>76</v>
      </c>
      <c r="J286" s="83">
        <v>0</v>
      </c>
      <c r="K286" s="84">
        <f t="shared" si="49"/>
        <v>0</v>
      </c>
      <c r="L286" s="75">
        <v>83</v>
      </c>
      <c r="M286" s="75">
        <v>1</v>
      </c>
      <c r="N286" s="51">
        <f t="shared" si="44"/>
        <v>12.048192771084338</v>
      </c>
      <c r="O286" s="77">
        <f t="shared" si="45"/>
        <v>242</v>
      </c>
      <c r="P286" s="77">
        <f t="shared" si="46"/>
        <v>3</v>
      </c>
      <c r="Q286" s="66">
        <f t="shared" si="47"/>
        <v>12.396694214876034</v>
      </c>
      <c r="S286" s="6"/>
      <c r="T286" s="7"/>
      <c r="U286" s="6"/>
      <c r="V286" s="6"/>
      <c r="W286" s="6"/>
    </row>
    <row r="287" spans="1:23" x14ac:dyDescent="0.2">
      <c r="A287" s="2" t="s">
        <v>221</v>
      </c>
      <c r="B287" s="16"/>
      <c r="C287" s="81">
        <v>21</v>
      </c>
      <c r="D287" s="81">
        <v>0</v>
      </c>
      <c r="E287" s="134">
        <f t="shared" si="41"/>
        <v>0</v>
      </c>
      <c r="F287" s="82">
        <v>13</v>
      </c>
      <c r="G287" s="83">
        <v>0</v>
      </c>
      <c r="H287" s="84">
        <f t="shared" si="48"/>
        <v>0</v>
      </c>
      <c r="I287" s="82">
        <v>26</v>
      </c>
      <c r="J287" s="83">
        <v>0</v>
      </c>
      <c r="K287" s="84">
        <f t="shared" si="49"/>
        <v>0</v>
      </c>
      <c r="L287" s="75">
        <v>21</v>
      </c>
      <c r="M287" s="75">
        <v>0</v>
      </c>
      <c r="N287" s="51">
        <f t="shared" si="44"/>
        <v>0</v>
      </c>
      <c r="O287" s="77">
        <f t="shared" si="45"/>
        <v>60</v>
      </c>
      <c r="P287" s="77">
        <f t="shared" si="46"/>
        <v>0</v>
      </c>
      <c r="Q287" s="66">
        <f t="shared" si="47"/>
        <v>0</v>
      </c>
      <c r="S287" s="6"/>
      <c r="T287" s="7"/>
      <c r="U287" s="6"/>
      <c r="V287" s="6"/>
      <c r="W287" s="6"/>
    </row>
    <row r="288" spans="1:23" x14ac:dyDescent="0.2">
      <c r="A288" s="2" t="s">
        <v>222</v>
      </c>
      <c r="B288" s="36"/>
      <c r="C288" s="70">
        <v>24</v>
      </c>
      <c r="D288" s="71">
        <v>0</v>
      </c>
      <c r="E288" s="60">
        <f t="shared" si="41"/>
        <v>0</v>
      </c>
      <c r="F288" s="72">
        <v>40</v>
      </c>
      <c r="G288" s="83">
        <v>0</v>
      </c>
      <c r="H288" s="73">
        <f t="shared" si="48"/>
        <v>0</v>
      </c>
      <c r="I288" s="72">
        <v>26</v>
      </c>
      <c r="J288" s="83">
        <v>0</v>
      </c>
      <c r="K288" s="73">
        <f t="shared" si="49"/>
        <v>0</v>
      </c>
      <c r="L288" s="75">
        <v>24</v>
      </c>
      <c r="M288" s="75">
        <v>0</v>
      </c>
      <c r="N288" s="51">
        <f t="shared" si="44"/>
        <v>0</v>
      </c>
      <c r="O288" s="77">
        <f t="shared" si="45"/>
        <v>90</v>
      </c>
      <c r="P288" s="77">
        <f t="shared" si="46"/>
        <v>0</v>
      </c>
      <c r="Q288" s="66">
        <f t="shared" si="47"/>
        <v>0</v>
      </c>
      <c r="S288" s="6"/>
      <c r="T288" s="7"/>
      <c r="U288" s="6"/>
      <c r="V288" s="6"/>
      <c r="W288" s="6"/>
    </row>
    <row r="289" spans="1:23" x14ac:dyDescent="0.2">
      <c r="A289" s="2" t="s">
        <v>72</v>
      </c>
      <c r="B289" s="36"/>
      <c r="C289" s="70">
        <v>12</v>
      </c>
      <c r="D289" s="71">
        <v>0</v>
      </c>
      <c r="E289" s="60">
        <f t="shared" si="41"/>
        <v>0</v>
      </c>
      <c r="F289" s="72">
        <v>18</v>
      </c>
      <c r="G289" s="83">
        <v>0</v>
      </c>
      <c r="H289" s="73">
        <f t="shared" si="48"/>
        <v>0</v>
      </c>
      <c r="I289" s="72">
        <v>14</v>
      </c>
      <c r="J289" s="83">
        <v>0</v>
      </c>
      <c r="K289" s="73">
        <f t="shared" si="49"/>
        <v>0</v>
      </c>
      <c r="L289" s="75">
        <v>16</v>
      </c>
      <c r="M289" s="75">
        <v>1</v>
      </c>
      <c r="N289" s="51">
        <f t="shared" si="44"/>
        <v>62.5</v>
      </c>
      <c r="O289" s="77">
        <f t="shared" si="45"/>
        <v>48</v>
      </c>
      <c r="P289" s="77">
        <f t="shared" si="46"/>
        <v>1</v>
      </c>
      <c r="Q289" s="66">
        <f t="shared" si="47"/>
        <v>20.833333333333332</v>
      </c>
      <c r="S289" s="6"/>
      <c r="T289" s="15"/>
      <c r="U289" s="6"/>
      <c r="V289" s="6"/>
      <c r="W289" s="6"/>
    </row>
    <row r="290" spans="1:23" x14ac:dyDescent="0.2">
      <c r="A290" s="2" t="s">
        <v>223</v>
      </c>
      <c r="B290" s="36"/>
      <c r="C290" s="70">
        <v>23</v>
      </c>
      <c r="D290" s="71">
        <v>0</v>
      </c>
      <c r="E290" s="60">
        <f t="shared" si="41"/>
        <v>0</v>
      </c>
      <c r="F290" s="72">
        <v>20</v>
      </c>
      <c r="G290" s="83">
        <v>0</v>
      </c>
      <c r="H290" s="73">
        <f t="shared" si="48"/>
        <v>0</v>
      </c>
      <c r="I290" s="72">
        <v>30</v>
      </c>
      <c r="J290" s="83">
        <v>0</v>
      </c>
      <c r="K290" s="73">
        <f t="shared" si="49"/>
        <v>0</v>
      </c>
      <c r="L290" s="75">
        <v>30</v>
      </c>
      <c r="M290" s="75">
        <v>0</v>
      </c>
      <c r="N290" s="51">
        <f t="shared" si="44"/>
        <v>0</v>
      </c>
      <c r="O290" s="77">
        <f t="shared" si="45"/>
        <v>80</v>
      </c>
      <c r="P290" s="77">
        <f t="shared" si="46"/>
        <v>0</v>
      </c>
      <c r="Q290" s="66">
        <f t="shared" si="47"/>
        <v>0</v>
      </c>
      <c r="S290" s="4"/>
      <c r="T290" s="5"/>
      <c r="U290" s="6"/>
      <c r="V290" s="6"/>
      <c r="W290" s="6"/>
    </row>
    <row r="291" spans="1:23" x14ac:dyDescent="0.2">
      <c r="A291" s="2" t="s">
        <v>20</v>
      </c>
      <c r="B291" s="36"/>
      <c r="C291" s="70">
        <v>12</v>
      </c>
      <c r="D291" s="71">
        <v>0</v>
      </c>
      <c r="E291" s="60">
        <f t="shared" si="41"/>
        <v>0</v>
      </c>
      <c r="F291" s="72">
        <v>17</v>
      </c>
      <c r="G291" s="83">
        <v>0</v>
      </c>
      <c r="H291" s="73">
        <f t="shared" si="48"/>
        <v>0</v>
      </c>
      <c r="I291" s="72">
        <v>15</v>
      </c>
      <c r="J291" s="83">
        <v>0</v>
      </c>
      <c r="K291" s="73">
        <f t="shared" si="49"/>
        <v>0</v>
      </c>
      <c r="L291" s="75">
        <v>17</v>
      </c>
      <c r="M291" s="75">
        <v>0</v>
      </c>
      <c r="N291" s="51">
        <f t="shared" si="44"/>
        <v>0</v>
      </c>
      <c r="O291" s="77">
        <f t="shared" si="45"/>
        <v>49</v>
      </c>
      <c r="P291" s="77">
        <f t="shared" si="46"/>
        <v>0</v>
      </c>
      <c r="Q291" s="66">
        <f t="shared" si="47"/>
        <v>0</v>
      </c>
      <c r="S291" s="4"/>
      <c r="T291" s="5"/>
      <c r="U291" s="6"/>
      <c r="V291" s="6"/>
      <c r="W291" s="6"/>
    </row>
    <row r="292" spans="1:23" x14ac:dyDescent="0.2">
      <c r="A292" s="2" t="s">
        <v>224</v>
      </c>
      <c r="B292" s="36"/>
      <c r="C292" s="70">
        <v>33</v>
      </c>
      <c r="D292" s="71">
        <v>0</v>
      </c>
      <c r="E292" s="60">
        <f t="shared" si="41"/>
        <v>0</v>
      </c>
      <c r="F292" s="72">
        <v>26</v>
      </c>
      <c r="G292" s="83">
        <v>0</v>
      </c>
      <c r="H292" s="73">
        <f t="shared" si="48"/>
        <v>0</v>
      </c>
      <c r="I292" s="72">
        <v>25</v>
      </c>
      <c r="J292" s="83">
        <v>0</v>
      </c>
      <c r="K292" s="73">
        <f t="shared" si="49"/>
        <v>0</v>
      </c>
      <c r="L292" s="75">
        <v>24</v>
      </c>
      <c r="M292" s="75">
        <v>0</v>
      </c>
      <c r="N292" s="51">
        <f t="shared" si="44"/>
        <v>0</v>
      </c>
      <c r="O292" s="77">
        <f t="shared" si="45"/>
        <v>75</v>
      </c>
      <c r="P292" s="77">
        <f t="shared" si="46"/>
        <v>0</v>
      </c>
      <c r="Q292" s="66">
        <f t="shared" si="47"/>
        <v>0</v>
      </c>
      <c r="S292" s="6"/>
      <c r="T292" s="15"/>
      <c r="U292" s="6"/>
      <c r="V292" s="6"/>
      <c r="W292" s="6"/>
    </row>
    <row r="293" spans="1:23" x14ac:dyDescent="0.2">
      <c r="A293" s="1" t="s">
        <v>225</v>
      </c>
      <c r="B293" s="16"/>
      <c r="C293" s="56">
        <f>SUM(C294:C298)</f>
        <v>261</v>
      </c>
      <c r="D293" s="56">
        <f>SUM(D294:D298)</f>
        <v>1</v>
      </c>
      <c r="E293" s="57">
        <f t="shared" si="41"/>
        <v>3.8314176245210727</v>
      </c>
      <c r="F293" s="68">
        <f>SUM(F294:F298)</f>
        <v>261</v>
      </c>
      <c r="G293" s="5">
        <f>SUM(G294:G298)</f>
        <v>2</v>
      </c>
      <c r="H293" s="69">
        <f t="shared" si="48"/>
        <v>7.6628352490421454</v>
      </c>
      <c r="I293" s="68">
        <f>SUM(I294:I298)</f>
        <v>273</v>
      </c>
      <c r="J293" s="5">
        <f>SUM(J294:J298)</f>
        <v>1</v>
      </c>
      <c r="K293" s="69">
        <f t="shared" si="49"/>
        <v>3.6630036630036629</v>
      </c>
      <c r="L293" s="52">
        <f>SUM(L294:L298)</f>
        <v>215</v>
      </c>
      <c r="M293" s="52">
        <f>SUM(M294:M298)</f>
        <v>2</v>
      </c>
      <c r="N293" s="51">
        <f t="shared" si="44"/>
        <v>9.3023255813953494</v>
      </c>
      <c r="O293" s="44">
        <f t="shared" si="45"/>
        <v>749</v>
      </c>
      <c r="P293" s="44">
        <f t="shared" si="46"/>
        <v>5</v>
      </c>
      <c r="Q293" s="55">
        <f t="shared" si="47"/>
        <v>6.6755674232309747</v>
      </c>
      <c r="S293" s="6"/>
      <c r="T293" s="7"/>
      <c r="U293" s="6"/>
      <c r="V293" s="6"/>
      <c r="W293" s="6"/>
    </row>
    <row r="294" spans="1:23" x14ac:dyDescent="0.2">
      <c r="A294" s="2" t="s">
        <v>226</v>
      </c>
      <c r="B294" s="16"/>
      <c r="C294" s="81">
        <v>117</v>
      </c>
      <c r="D294" s="81">
        <v>1</v>
      </c>
      <c r="E294" s="134">
        <f t="shared" si="41"/>
        <v>8.5470085470085486</v>
      </c>
      <c r="F294" s="82">
        <v>120</v>
      </c>
      <c r="G294" s="83">
        <v>1</v>
      </c>
      <c r="H294" s="84">
        <f t="shared" si="48"/>
        <v>8.3333333333333339</v>
      </c>
      <c r="I294" s="82">
        <v>123</v>
      </c>
      <c r="J294" s="83">
        <v>1</v>
      </c>
      <c r="K294" s="84">
        <f t="shared" si="49"/>
        <v>8.1300813008130088</v>
      </c>
      <c r="L294" s="75">
        <v>113</v>
      </c>
      <c r="M294" s="75">
        <v>1</v>
      </c>
      <c r="N294" s="51">
        <f t="shared" si="44"/>
        <v>8.8495575221238933</v>
      </c>
      <c r="O294" s="77">
        <f t="shared" si="45"/>
        <v>356</v>
      </c>
      <c r="P294" s="77">
        <f t="shared" si="46"/>
        <v>3</v>
      </c>
      <c r="Q294" s="66">
        <f t="shared" si="47"/>
        <v>8.4269662921348321</v>
      </c>
      <c r="S294" s="6"/>
      <c r="T294" s="7"/>
      <c r="U294" s="6"/>
      <c r="V294" s="6"/>
      <c r="W294" s="6"/>
    </row>
    <row r="295" spans="1:23" x14ac:dyDescent="0.2">
      <c r="A295" s="2" t="s">
        <v>227</v>
      </c>
      <c r="B295" s="36"/>
      <c r="C295" s="70">
        <v>74</v>
      </c>
      <c r="D295" s="71">
        <v>0</v>
      </c>
      <c r="E295" s="60">
        <f t="shared" si="41"/>
        <v>0</v>
      </c>
      <c r="F295" s="72">
        <v>73</v>
      </c>
      <c r="G295" s="83">
        <v>1</v>
      </c>
      <c r="H295" s="73">
        <f t="shared" si="48"/>
        <v>13.698630136986301</v>
      </c>
      <c r="I295" s="72">
        <v>86</v>
      </c>
      <c r="J295" s="83">
        <v>0</v>
      </c>
      <c r="K295" s="73">
        <f t="shared" si="49"/>
        <v>0</v>
      </c>
      <c r="L295" s="75">
        <v>56</v>
      </c>
      <c r="M295" s="75">
        <v>1</v>
      </c>
      <c r="N295" s="51">
        <f t="shared" si="44"/>
        <v>17.857142857142858</v>
      </c>
      <c r="O295" s="77">
        <f t="shared" si="45"/>
        <v>215</v>
      </c>
      <c r="P295" s="77">
        <f t="shared" si="46"/>
        <v>2</v>
      </c>
      <c r="Q295" s="66">
        <f t="shared" si="47"/>
        <v>9.3023255813953494</v>
      </c>
      <c r="S295" s="4"/>
      <c r="T295" s="5"/>
      <c r="U295" s="6"/>
      <c r="V295" s="6"/>
      <c r="W295" s="6"/>
    </row>
    <row r="296" spans="1:23" x14ac:dyDescent="0.2">
      <c r="A296" s="2" t="s">
        <v>228</v>
      </c>
      <c r="B296" s="36"/>
      <c r="C296" s="70">
        <v>3</v>
      </c>
      <c r="D296" s="71">
        <v>0</v>
      </c>
      <c r="E296" s="60">
        <f t="shared" si="41"/>
        <v>0</v>
      </c>
      <c r="F296" s="72">
        <v>5</v>
      </c>
      <c r="G296" s="83">
        <v>0</v>
      </c>
      <c r="H296" s="73">
        <f t="shared" si="48"/>
        <v>0</v>
      </c>
      <c r="I296" s="72">
        <v>3</v>
      </c>
      <c r="J296" s="83">
        <v>0</v>
      </c>
      <c r="K296" s="73">
        <f t="shared" si="49"/>
        <v>0</v>
      </c>
      <c r="L296" s="75">
        <v>4</v>
      </c>
      <c r="M296" s="75">
        <v>0</v>
      </c>
      <c r="N296" s="51">
        <f t="shared" si="44"/>
        <v>0</v>
      </c>
      <c r="O296" s="77">
        <f t="shared" si="45"/>
        <v>12</v>
      </c>
      <c r="P296" s="77">
        <f t="shared" si="46"/>
        <v>0</v>
      </c>
      <c r="Q296" s="66">
        <f t="shared" si="47"/>
        <v>0</v>
      </c>
      <c r="S296" s="6"/>
      <c r="T296" s="83"/>
      <c r="U296" s="6"/>
      <c r="V296" s="6"/>
      <c r="W296" s="6"/>
    </row>
    <row r="297" spans="1:23" x14ac:dyDescent="0.2">
      <c r="A297" s="2" t="s">
        <v>229</v>
      </c>
      <c r="B297" s="36"/>
      <c r="C297" s="70">
        <v>46</v>
      </c>
      <c r="D297" s="71">
        <v>0</v>
      </c>
      <c r="E297" s="60">
        <f t="shared" si="41"/>
        <v>0</v>
      </c>
      <c r="F297" s="72">
        <v>42</v>
      </c>
      <c r="G297" s="83">
        <v>0</v>
      </c>
      <c r="H297" s="73">
        <f t="shared" si="48"/>
        <v>0</v>
      </c>
      <c r="I297" s="72">
        <v>31</v>
      </c>
      <c r="J297" s="83">
        <v>0</v>
      </c>
      <c r="K297" s="73">
        <f t="shared" si="49"/>
        <v>0</v>
      </c>
      <c r="L297" s="75">
        <v>19</v>
      </c>
      <c r="M297" s="75">
        <v>0</v>
      </c>
      <c r="N297" s="51">
        <f t="shared" si="44"/>
        <v>0</v>
      </c>
      <c r="O297" s="77">
        <f t="shared" si="45"/>
        <v>92</v>
      </c>
      <c r="P297" s="77">
        <f t="shared" si="46"/>
        <v>0</v>
      </c>
      <c r="Q297" s="66">
        <f t="shared" si="47"/>
        <v>0</v>
      </c>
      <c r="S297" s="6"/>
      <c r="T297" s="7"/>
      <c r="U297" s="6"/>
      <c r="V297" s="6"/>
      <c r="W297" s="6"/>
    </row>
    <row r="298" spans="1:23" x14ac:dyDescent="0.2">
      <c r="A298" s="2" t="s">
        <v>230</v>
      </c>
      <c r="B298" s="36"/>
      <c r="C298" s="70">
        <v>21</v>
      </c>
      <c r="D298" s="71">
        <v>0</v>
      </c>
      <c r="E298" s="60">
        <f t="shared" si="41"/>
        <v>0</v>
      </c>
      <c r="F298" s="72">
        <v>21</v>
      </c>
      <c r="G298" s="83">
        <v>0</v>
      </c>
      <c r="H298" s="73">
        <f t="shared" si="48"/>
        <v>0</v>
      </c>
      <c r="I298" s="72">
        <v>30</v>
      </c>
      <c r="J298" s="83">
        <v>0</v>
      </c>
      <c r="K298" s="73">
        <f t="shared" si="49"/>
        <v>0</v>
      </c>
      <c r="L298" s="75">
        <v>23</v>
      </c>
      <c r="M298" s="75">
        <v>0</v>
      </c>
      <c r="N298" s="51">
        <f t="shared" si="44"/>
        <v>0</v>
      </c>
      <c r="O298" s="77">
        <f t="shared" si="45"/>
        <v>74</v>
      </c>
      <c r="P298" s="77">
        <f t="shared" si="46"/>
        <v>0</v>
      </c>
      <c r="Q298" s="66">
        <f t="shared" si="47"/>
        <v>0</v>
      </c>
      <c r="S298" s="6"/>
      <c r="T298" s="7"/>
      <c r="U298" s="6"/>
      <c r="V298" s="6"/>
      <c r="W298" s="6"/>
    </row>
    <row r="299" spans="1:23" x14ac:dyDescent="0.2">
      <c r="A299" s="1" t="s">
        <v>231</v>
      </c>
      <c r="B299" s="16"/>
      <c r="C299" s="56">
        <f>SUM(C300:C306)</f>
        <v>753</v>
      </c>
      <c r="D299" s="56">
        <f>SUM(D300:D306)</f>
        <v>5</v>
      </c>
      <c r="E299" s="57">
        <f t="shared" si="41"/>
        <v>6.6401062416998675</v>
      </c>
      <c r="F299" s="68">
        <f>SUM(F300:F306)</f>
        <v>878</v>
      </c>
      <c r="G299" s="5">
        <f>SUM(G300:G306)</f>
        <v>12</v>
      </c>
      <c r="H299" s="69">
        <f t="shared" si="48"/>
        <v>13.66742596810934</v>
      </c>
      <c r="I299" s="68">
        <f>SUM(I300:I307)</f>
        <v>930</v>
      </c>
      <c r="J299" s="5">
        <f>SUM(J300:J306)</f>
        <v>5</v>
      </c>
      <c r="K299" s="69">
        <f t="shared" si="49"/>
        <v>5.3763440860215059</v>
      </c>
      <c r="L299" s="52">
        <f>SUM(L300:L307)</f>
        <v>919</v>
      </c>
      <c r="M299" s="52">
        <f>SUM(M300:M307)</f>
        <v>7</v>
      </c>
      <c r="N299" s="51">
        <f t="shared" si="44"/>
        <v>7.6169749727965179</v>
      </c>
      <c r="O299" s="44">
        <f t="shared" si="45"/>
        <v>2727</v>
      </c>
      <c r="P299" s="44">
        <f t="shared" si="46"/>
        <v>24</v>
      </c>
      <c r="Q299" s="55">
        <f t="shared" si="47"/>
        <v>8.8008800880087996</v>
      </c>
      <c r="S299" s="6"/>
      <c r="T299" s="7"/>
      <c r="U299" s="6"/>
      <c r="V299" s="6"/>
      <c r="W299" s="6"/>
    </row>
    <row r="300" spans="1:23" x14ac:dyDescent="0.2">
      <c r="A300" s="2" t="s">
        <v>232</v>
      </c>
      <c r="B300" s="16"/>
      <c r="C300" s="81">
        <v>342</v>
      </c>
      <c r="D300" s="81">
        <v>2</v>
      </c>
      <c r="E300" s="134">
        <f t="shared" si="41"/>
        <v>5.8479532163742682</v>
      </c>
      <c r="F300" s="82">
        <v>334</v>
      </c>
      <c r="G300" s="83">
        <v>2</v>
      </c>
      <c r="H300" s="84">
        <f t="shared" si="48"/>
        <v>5.9880239520958085</v>
      </c>
      <c r="I300" s="82">
        <v>372</v>
      </c>
      <c r="J300" s="83">
        <v>2</v>
      </c>
      <c r="K300" s="84">
        <f t="shared" si="49"/>
        <v>5.3763440860215059</v>
      </c>
      <c r="L300" s="75">
        <v>279</v>
      </c>
      <c r="M300" s="75">
        <v>3</v>
      </c>
      <c r="N300" s="51">
        <f t="shared" si="44"/>
        <v>10.752688172043012</v>
      </c>
      <c r="O300" s="77">
        <f t="shared" si="45"/>
        <v>985</v>
      </c>
      <c r="P300" s="77">
        <f t="shared" si="46"/>
        <v>7</v>
      </c>
      <c r="Q300" s="66">
        <f t="shared" si="47"/>
        <v>7.1065989847715736</v>
      </c>
      <c r="S300" s="6"/>
      <c r="T300" s="7"/>
      <c r="U300" s="6"/>
      <c r="V300" s="6"/>
      <c r="W300" s="6"/>
    </row>
    <row r="301" spans="1:23" x14ac:dyDescent="0.2">
      <c r="A301" s="2" t="s">
        <v>233</v>
      </c>
      <c r="B301" s="36"/>
      <c r="C301" s="70">
        <v>70</v>
      </c>
      <c r="D301" s="71">
        <v>0</v>
      </c>
      <c r="E301" s="60">
        <f t="shared" si="41"/>
        <v>0</v>
      </c>
      <c r="F301" s="72">
        <v>76</v>
      </c>
      <c r="G301" s="83">
        <v>2</v>
      </c>
      <c r="H301" s="73">
        <f t="shared" si="48"/>
        <v>26.315789473684209</v>
      </c>
      <c r="I301" s="72">
        <v>75</v>
      </c>
      <c r="J301" s="83">
        <v>0</v>
      </c>
      <c r="K301" s="73">
        <f t="shared" si="49"/>
        <v>0</v>
      </c>
      <c r="L301" s="75">
        <v>68</v>
      </c>
      <c r="M301" s="75">
        <v>0</v>
      </c>
      <c r="N301" s="51">
        <f t="shared" si="44"/>
        <v>0</v>
      </c>
      <c r="O301" s="77">
        <f t="shared" si="45"/>
        <v>219</v>
      </c>
      <c r="P301" s="77">
        <f t="shared" si="46"/>
        <v>2</v>
      </c>
      <c r="Q301" s="66">
        <f t="shared" si="47"/>
        <v>9.1324200913241995</v>
      </c>
      <c r="S301" s="4"/>
      <c r="T301" s="5"/>
      <c r="U301" s="6"/>
      <c r="V301" s="6"/>
      <c r="W301" s="6"/>
    </row>
    <row r="302" spans="1:23" x14ac:dyDescent="0.2">
      <c r="A302" s="2" t="s">
        <v>234</v>
      </c>
      <c r="B302" s="36"/>
      <c r="C302" s="70">
        <v>123</v>
      </c>
      <c r="D302" s="71">
        <v>2</v>
      </c>
      <c r="E302" s="60">
        <f t="shared" si="41"/>
        <v>16.260162601626018</v>
      </c>
      <c r="F302" s="72">
        <v>182</v>
      </c>
      <c r="G302" s="83">
        <v>3</v>
      </c>
      <c r="H302" s="73">
        <f t="shared" si="48"/>
        <v>16.483516483516485</v>
      </c>
      <c r="I302" s="72">
        <v>201</v>
      </c>
      <c r="J302" s="83">
        <v>1</v>
      </c>
      <c r="K302" s="73">
        <f t="shared" si="49"/>
        <v>4.9751243781094523</v>
      </c>
      <c r="L302" s="75">
        <v>187</v>
      </c>
      <c r="M302" s="75">
        <v>2</v>
      </c>
      <c r="N302" s="51">
        <f t="shared" si="44"/>
        <v>10.695187165775401</v>
      </c>
      <c r="O302" s="77">
        <f t="shared" si="45"/>
        <v>570</v>
      </c>
      <c r="P302" s="77">
        <f t="shared" si="46"/>
        <v>6</v>
      </c>
      <c r="Q302" s="66">
        <f t="shared" si="47"/>
        <v>10.526315789473683</v>
      </c>
      <c r="S302" s="6"/>
      <c r="T302" s="83"/>
      <c r="U302" s="6"/>
      <c r="V302" s="6"/>
      <c r="W302" s="6"/>
    </row>
    <row r="303" spans="1:23" x14ac:dyDescent="0.2">
      <c r="A303" s="2" t="s">
        <v>235</v>
      </c>
      <c r="B303" s="36"/>
      <c r="C303" s="70">
        <v>59</v>
      </c>
      <c r="D303" s="71">
        <v>0</v>
      </c>
      <c r="E303" s="60">
        <f t="shared" si="41"/>
        <v>0</v>
      </c>
      <c r="F303" s="72">
        <v>54</v>
      </c>
      <c r="G303" s="83">
        <v>2</v>
      </c>
      <c r="H303" s="73">
        <f t="shared" si="48"/>
        <v>37.037037037037038</v>
      </c>
      <c r="I303" s="72">
        <v>56</v>
      </c>
      <c r="J303" s="83">
        <v>0</v>
      </c>
      <c r="K303" s="73">
        <f t="shared" si="49"/>
        <v>0</v>
      </c>
      <c r="L303" s="75">
        <v>63</v>
      </c>
      <c r="M303" s="75">
        <v>0</v>
      </c>
      <c r="N303" s="51">
        <f t="shared" si="44"/>
        <v>0</v>
      </c>
      <c r="O303" s="77">
        <f t="shared" si="45"/>
        <v>173</v>
      </c>
      <c r="P303" s="77">
        <f t="shared" si="46"/>
        <v>2</v>
      </c>
      <c r="Q303" s="66">
        <f t="shared" si="47"/>
        <v>11.560693641618496</v>
      </c>
      <c r="S303" s="6"/>
      <c r="T303" s="7"/>
      <c r="U303" s="6"/>
      <c r="V303" s="6"/>
      <c r="W303" s="6"/>
    </row>
    <row r="304" spans="1:23" x14ac:dyDescent="0.2">
      <c r="A304" s="2" t="s">
        <v>236</v>
      </c>
      <c r="B304" s="36"/>
      <c r="C304" s="70">
        <v>71</v>
      </c>
      <c r="D304" s="71">
        <v>0</v>
      </c>
      <c r="E304" s="60">
        <f t="shared" si="41"/>
        <v>0</v>
      </c>
      <c r="F304" s="72">
        <v>88</v>
      </c>
      <c r="G304" s="83">
        <v>1</v>
      </c>
      <c r="H304" s="73">
        <f t="shared" si="48"/>
        <v>11.363636363636363</v>
      </c>
      <c r="I304" s="72">
        <v>94</v>
      </c>
      <c r="J304" s="83">
        <v>1</v>
      </c>
      <c r="K304" s="73">
        <f t="shared" si="49"/>
        <v>10.638297872340425</v>
      </c>
      <c r="L304" s="75">
        <v>105</v>
      </c>
      <c r="M304" s="75">
        <v>1</v>
      </c>
      <c r="N304" s="51">
        <f t="shared" si="44"/>
        <v>9.5238095238095255</v>
      </c>
      <c r="O304" s="77">
        <f t="shared" si="45"/>
        <v>287</v>
      </c>
      <c r="P304" s="77">
        <f t="shared" si="46"/>
        <v>3</v>
      </c>
      <c r="Q304" s="66">
        <f t="shared" si="47"/>
        <v>10.452961672473869</v>
      </c>
      <c r="S304" s="6"/>
      <c r="T304" s="7"/>
      <c r="U304" s="6"/>
      <c r="V304" s="6"/>
      <c r="W304" s="6"/>
    </row>
    <row r="305" spans="1:23" x14ac:dyDescent="0.2">
      <c r="A305" s="2" t="s">
        <v>237</v>
      </c>
      <c r="B305" s="36"/>
      <c r="C305" s="70">
        <v>49</v>
      </c>
      <c r="D305" s="71">
        <v>1</v>
      </c>
      <c r="E305" s="60">
        <f t="shared" si="41"/>
        <v>20.408163265306122</v>
      </c>
      <c r="F305" s="72">
        <v>85</v>
      </c>
      <c r="G305" s="83">
        <v>1</v>
      </c>
      <c r="H305" s="73">
        <f t="shared" si="48"/>
        <v>11.76470588235294</v>
      </c>
      <c r="I305" s="72">
        <v>77</v>
      </c>
      <c r="J305" s="83">
        <v>0</v>
      </c>
      <c r="K305" s="73">
        <f t="shared" si="49"/>
        <v>0</v>
      </c>
      <c r="L305" s="75">
        <v>67</v>
      </c>
      <c r="M305" s="75">
        <v>0</v>
      </c>
      <c r="N305" s="51">
        <f t="shared" si="44"/>
        <v>0</v>
      </c>
      <c r="O305" s="77">
        <f t="shared" si="45"/>
        <v>229</v>
      </c>
      <c r="P305" s="77">
        <f t="shared" si="46"/>
        <v>1</v>
      </c>
      <c r="Q305" s="66">
        <f t="shared" si="47"/>
        <v>4.3668122270742353</v>
      </c>
      <c r="S305" s="6"/>
      <c r="T305" s="7"/>
      <c r="U305" s="6"/>
      <c r="V305" s="6"/>
      <c r="W305" s="6"/>
    </row>
    <row r="306" spans="1:23" x14ac:dyDescent="0.2">
      <c r="A306" s="6" t="s">
        <v>238</v>
      </c>
      <c r="B306" s="36"/>
      <c r="C306" s="70">
        <v>39</v>
      </c>
      <c r="D306" s="70">
        <v>0</v>
      </c>
      <c r="E306" s="60">
        <f t="shared" si="41"/>
        <v>0</v>
      </c>
      <c r="F306" s="7">
        <v>59</v>
      </c>
      <c r="G306" s="83">
        <v>1</v>
      </c>
      <c r="H306" s="73">
        <f t="shared" si="48"/>
        <v>16.949152542372882</v>
      </c>
      <c r="I306" s="7">
        <v>55</v>
      </c>
      <c r="J306" s="83">
        <v>1</v>
      </c>
      <c r="K306" s="73">
        <f t="shared" si="49"/>
        <v>18.18181818181818</v>
      </c>
      <c r="L306" s="75">
        <v>80</v>
      </c>
      <c r="M306" s="75">
        <v>1</v>
      </c>
      <c r="N306" s="51">
        <f t="shared" si="44"/>
        <v>12.5</v>
      </c>
      <c r="O306" s="77">
        <f t="shared" si="45"/>
        <v>194</v>
      </c>
      <c r="P306" s="77">
        <f t="shared" si="46"/>
        <v>3</v>
      </c>
      <c r="Q306" s="66">
        <f t="shared" si="47"/>
        <v>15.463917525773196</v>
      </c>
      <c r="S306" s="6"/>
      <c r="T306" s="7"/>
      <c r="U306" s="6"/>
      <c r="V306" s="6"/>
      <c r="W306" s="6"/>
    </row>
    <row r="307" spans="1:23" x14ac:dyDescent="0.2">
      <c r="A307" s="6" t="s">
        <v>239</v>
      </c>
      <c r="B307" s="36"/>
      <c r="C307" s="70"/>
      <c r="D307" s="70"/>
      <c r="E307" s="60"/>
      <c r="F307" s="7"/>
      <c r="G307" s="83"/>
      <c r="H307" s="73"/>
      <c r="I307" s="7"/>
      <c r="J307" s="83"/>
      <c r="K307" s="73"/>
      <c r="L307" s="75">
        <v>70</v>
      </c>
      <c r="M307" s="75">
        <v>0</v>
      </c>
      <c r="N307" s="51">
        <f t="shared" si="44"/>
        <v>0</v>
      </c>
      <c r="O307" s="77"/>
      <c r="P307" s="77"/>
      <c r="Q307" s="66"/>
      <c r="S307" s="6"/>
      <c r="T307" s="7"/>
      <c r="U307" s="6"/>
      <c r="V307" s="6"/>
      <c r="W307" s="6"/>
    </row>
    <row r="308" spans="1:23" x14ac:dyDescent="0.2">
      <c r="A308" s="1" t="s">
        <v>240</v>
      </c>
      <c r="B308" s="36"/>
      <c r="C308" s="56">
        <f>SUM(C309:C312)</f>
        <v>466</v>
      </c>
      <c r="D308" s="56">
        <f>SUM(D309:D312)</f>
        <v>5</v>
      </c>
      <c r="E308" s="57">
        <f>(D308/C308)*1000</f>
        <v>10.729613733905579</v>
      </c>
      <c r="F308" s="68">
        <f>SUM(F309:F312)</f>
        <v>550</v>
      </c>
      <c r="G308" s="5">
        <f>SUM(G309:G312)</f>
        <v>11</v>
      </c>
      <c r="H308" s="69">
        <f>(G308/F308)*1000</f>
        <v>20</v>
      </c>
      <c r="I308" s="68">
        <f>SUM(I309:I312)</f>
        <v>700</v>
      </c>
      <c r="J308" s="5">
        <f>SUM(J309:J312)</f>
        <v>7</v>
      </c>
      <c r="K308" s="69">
        <f>(J308/I308)*1000</f>
        <v>10</v>
      </c>
      <c r="L308" s="52">
        <f>SUM(L309:L312)</f>
        <v>635</v>
      </c>
      <c r="M308" s="52">
        <f>SUM(M309:M312)</f>
        <v>7</v>
      </c>
      <c r="N308" s="51">
        <f t="shared" si="44"/>
        <v>11.023622047244094</v>
      </c>
      <c r="O308" s="44">
        <f t="shared" si="45"/>
        <v>1885</v>
      </c>
      <c r="P308" s="44">
        <f t="shared" si="46"/>
        <v>25</v>
      </c>
      <c r="Q308" s="55">
        <f t="shared" si="47"/>
        <v>13.262599469496022</v>
      </c>
      <c r="S308" s="6"/>
      <c r="T308" s="7"/>
      <c r="U308" s="6"/>
      <c r="V308" s="6"/>
      <c r="W308" s="6"/>
    </row>
    <row r="309" spans="1:23" x14ac:dyDescent="0.2">
      <c r="A309" s="2" t="s">
        <v>241</v>
      </c>
      <c r="B309" s="36"/>
      <c r="C309" s="70">
        <v>298</v>
      </c>
      <c r="D309" s="71">
        <v>2</v>
      </c>
      <c r="E309" s="60">
        <f>(D309/C309)*1000</f>
        <v>6.7114093959731544</v>
      </c>
      <c r="F309" s="72">
        <v>334</v>
      </c>
      <c r="G309" s="83">
        <v>6</v>
      </c>
      <c r="H309" s="84">
        <f>(G309/F309)*1000</f>
        <v>17.964071856287426</v>
      </c>
      <c r="I309" s="72">
        <v>449</v>
      </c>
      <c r="J309" s="83">
        <v>6</v>
      </c>
      <c r="K309" s="84">
        <f>(J309/I309)*1000</f>
        <v>13.363028953229399</v>
      </c>
      <c r="L309" s="75">
        <v>413</v>
      </c>
      <c r="M309" s="75">
        <v>5</v>
      </c>
      <c r="N309" s="51">
        <f t="shared" si="44"/>
        <v>12.106537530266344</v>
      </c>
      <c r="O309" s="77">
        <f t="shared" si="45"/>
        <v>1196</v>
      </c>
      <c r="P309" s="77">
        <f t="shared" si="46"/>
        <v>17</v>
      </c>
      <c r="Q309" s="66">
        <f t="shared" si="47"/>
        <v>14.214046822742475</v>
      </c>
      <c r="S309" s="6"/>
      <c r="T309" s="7"/>
      <c r="U309" s="6"/>
      <c r="V309" s="6"/>
      <c r="W309" s="6"/>
    </row>
    <row r="310" spans="1:23" x14ac:dyDescent="0.2">
      <c r="A310" s="2" t="s">
        <v>242</v>
      </c>
      <c r="B310" s="16"/>
      <c r="C310" s="81">
        <v>20</v>
      </c>
      <c r="D310" s="81">
        <v>1</v>
      </c>
      <c r="E310" s="134">
        <f>(D310/C310)*1000</f>
        <v>50</v>
      </c>
      <c r="F310" s="82">
        <v>25</v>
      </c>
      <c r="G310" s="83">
        <v>1</v>
      </c>
      <c r="H310" s="96">
        <f>(G310/F310)*1000</f>
        <v>40</v>
      </c>
      <c r="I310" s="82">
        <v>30</v>
      </c>
      <c r="J310" s="83">
        <v>0</v>
      </c>
      <c r="K310" s="96">
        <f>(J310/I310)*1000</f>
        <v>0</v>
      </c>
      <c r="L310" s="132">
        <v>34</v>
      </c>
      <c r="M310" s="75">
        <v>0</v>
      </c>
      <c r="N310" s="51">
        <f t="shared" si="44"/>
        <v>0</v>
      </c>
      <c r="O310" s="130">
        <f t="shared" si="45"/>
        <v>89</v>
      </c>
      <c r="P310" s="77">
        <f t="shared" si="46"/>
        <v>1</v>
      </c>
      <c r="Q310" s="97">
        <f t="shared" si="47"/>
        <v>11.235955056179774</v>
      </c>
      <c r="S310" s="4"/>
      <c r="T310" s="5"/>
      <c r="U310" s="6"/>
      <c r="V310" s="6"/>
      <c r="W310" s="6"/>
    </row>
    <row r="311" spans="1:23" x14ac:dyDescent="0.2">
      <c r="A311" s="2" t="s">
        <v>243</v>
      </c>
      <c r="B311" s="36"/>
      <c r="C311" s="70">
        <v>113</v>
      </c>
      <c r="D311" s="71">
        <v>2</v>
      </c>
      <c r="E311" s="60">
        <f>(D311/C311)*1000</f>
        <v>17.699115044247787</v>
      </c>
      <c r="F311" s="72">
        <v>142</v>
      </c>
      <c r="G311" s="83">
        <v>4</v>
      </c>
      <c r="H311" s="73">
        <f>(G311/F311)*1000</f>
        <v>28.169014084507044</v>
      </c>
      <c r="I311" s="72">
        <v>175</v>
      </c>
      <c r="J311" s="83">
        <v>1</v>
      </c>
      <c r="K311" s="73">
        <f>(J311/I311)*1000</f>
        <v>5.7142857142857144</v>
      </c>
      <c r="L311" s="75">
        <v>139</v>
      </c>
      <c r="M311" s="75">
        <v>2</v>
      </c>
      <c r="N311" s="51">
        <f t="shared" si="44"/>
        <v>14.388489208633095</v>
      </c>
      <c r="O311" s="77">
        <f t="shared" si="45"/>
        <v>456</v>
      </c>
      <c r="P311" s="77">
        <f t="shared" si="46"/>
        <v>7</v>
      </c>
      <c r="Q311" s="97">
        <f t="shared" si="47"/>
        <v>15.350877192982455</v>
      </c>
      <c r="S311" s="6"/>
      <c r="T311" s="7"/>
      <c r="U311" s="6"/>
      <c r="V311" s="6"/>
      <c r="W311" s="6"/>
    </row>
    <row r="312" spans="1:23" ht="13.5" thickBot="1" x14ac:dyDescent="0.25">
      <c r="A312" s="114" t="s">
        <v>244</v>
      </c>
      <c r="B312" s="115"/>
      <c r="C312" s="135">
        <v>35</v>
      </c>
      <c r="D312" s="135">
        <v>0</v>
      </c>
      <c r="E312" s="149">
        <f>(D312/C312)*1000</f>
        <v>0</v>
      </c>
      <c r="F312" s="117">
        <v>49</v>
      </c>
      <c r="G312" s="150">
        <v>0</v>
      </c>
      <c r="H312" s="116">
        <f>(G312/F312)*1000</f>
        <v>0</v>
      </c>
      <c r="I312" s="117">
        <v>46</v>
      </c>
      <c r="J312" s="150">
        <v>0</v>
      </c>
      <c r="K312" s="116">
        <f>(J312/I312)*1000</f>
        <v>0</v>
      </c>
      <c r="L312" s="118">
        <v>49</v>
      </c>
      <c r="M312" s="119">
        <v>0</v>
      </c>
      <c r="N312" s="51">
        <f t="shared" si="44"/>
        <v>0</v>
      </c>
      <c r="O312" s="137">
        <f t="shared" si="45"/>
        <v>144</v>
      </c>
      <c r="P312" s="120">
        <f t="shared" si="46"/>
        <v>0</v>
      </c>
      <c r="Q312" s="121">
        <f t="shared" si="47"/>
        <v>0</v>
      </c>
      <c r="S312" s="6"/>
      <c r="T312" s="7"/>
      <c r="U312" s="6"/>
      <c r="V312" s="6"/>
      <c r="W312" s="6"/>
    </row>
    <row r="313" spans="1:23" x14ac:dyDescent="0.2">
      <c r="I313" s="7"/>
      <c r="L313" s="75"/>
      <c r="S313" s="6"/>
      <c r="T313" s="7"/>
      <c r="U313" s="6"/>
      <c r="V313" s="6"/>
      <c r="W313" s="6"/>
    </row>
    <row r="314" spans="1:23" ht="13.5" thickBot="1" x14ac:dyDescent="0.25">
      <c r="A314" s="8"/>
      <c r="B314" s="8"/>
      <c r="C314" s="88"/>
      <c r="D314" s="88"/>
      <c r="E314" s="98"/>
      <c r="F314" s="9"/>
      <c r="G314" s="9"/>
      <c r="H314" s="94"/>
      <c r="I314" s="9"/>
      <c r="J314" s="9"/>
      <c r="K314" s="94"/>
      <c r="L314" s="9"/>
      <c r="M314" s="9"/>
      <c r="N314" s="94"/>
      <c r="O314" s="131"/>
      <c r="P314" s="131"/>
      <c r="Q314" s="99"/>
      <c r="S314" s="6"/>
      <c r="T314" s="6"/>
      <c r="U314" s="6"/>
      <c r="V314" s="6"/>
      <c r="W314" s="6"/>
    </row>
    <row r="315" spans="1:23" ht="13.5" thickTop="1" x14ac:dyDescent="0.2">
      <c r="A315" s="6"/>
      <c r="B315" s="36"/>
      <c r="C315" s="48" t="s">
        <v>4</v>
      </c>
      <c r="D315" s="101">
        <v>2006</v>
      </c>
      <c r="E315" s="101"/>
      <c r="F315" s="13" t="s">
        <v>6</v>
      </c>
      <c r="G315" s="28">
        <v>2011</v>
      </c>
      <c r="H315" s="102"/>
      <c r="I315" s="13" t="s">
        <v>6</v>
      </c>
      <c r="J315" s="28">
        <v>2012</v>
      </c>
      <c r="K315" s="151"/>
      <c r="L315" s="13" t="s">
        <v>6</v>
      </c>
      <c r="M315" s="28">
        <v>2013</v>
      </c>
      <c r="N315" s="151"/>
      <c r="O315" s="13"/>
      <c r="P315" s="5" t="s">
        <v>7</v>
      </c>
      <c r="Q315" s="5"/>
      <c r="S315" s="6"/>
      <c r="T315" s="6"/>
      <c r="U315" s="6"/>
      <c r="V315" s="6"/>
      <c r="W315" s="6"/>
    </row>
    <row r="316" spans="1:23" ht="13.5" thickBot="1" x14ac:dyDescent="0.25">
      <c r="A316" s="1" t="s">
        <v>8</v>
      </c>
      <c r="B316" s="16"/>
      <c r="C316" s="125"/>
      <c r="D316" s="104"/>
      <c r="E316" s="104"/>
      <c r="F316" s="20"/>
      <c r="G316" s="21"/>
      <c r="H316" s="22"/>
      <c r="I316" s="20"/>
      <c r="J316" s="21"/>
      <c r="K316" s="21"/>
      <c r="L316" s="20"/>
      <c r="M316" s="21"/>
      <c r="N316" s="21"/>
      <c r="O316" s="20"/>
      <c r="P316" s="21"/>
      <c r="Q316" s="21"/>
      <c r="S316" s="6"/>
      <c r="T316" s="6"/>
      <c r="U316" s="6"/>
      <c r="V316" s="6"/>
      <c r="W316" s="6"/>
    </row>
    <row r="317" spans="1:23" x14ac:dyDescent="0.2">
      <c r="A317" s="4" t="s">
        <v>9</v>
      </c>
      <c r="B317" s="16"/>
      <c r="C317" s="48" t="s">
        <v>10</v>
      </c>
      <c r="D317" s="49" t="s">
        <v>11</v>
      </c>
      <c r="E317" s="101" t="s">
        <v>12</v>
      </c>
      <c r="F317" s="13" t="s">
        <v>10</v>
      </c>
      <c r="G317" s="27" t="s">
        <v>11</v>
      </c>
      <c r="H317" s="14" t="s">
        <v>12</v>
      </c>
      <c r="I317" s="13" t="s">
        <v>10</v>
      </c>
      <c r="J317" s="27" t="s">
        <v>11</v>
      </c>
      <c r="K317" s="14" t="s">
        <v>12</v>
      </c>
      <c r="L317" s="13" t="s">
        <v>10</v>
      </c>
      <c r="M317" s="27" t="s">
        <v>11</v>
      </c>
      <c r="N317" s="14" t="s">
        <v>12</v>
      </c>
      <c r="O317" s="5" t="s">
        <v>10</v>
      </c>
      <c r="P317" s="27" t="s">
        <v>11</v>
      </c>
      <c r="Q317" s="28" t="s">
        <v>12</v>
      </c>
      <c r="S317" s="6"/>
      <c r="T317" s="6"/>
      <c r="U317" s="6"/>
      <c r="V317" s="6"/>
      <c r="W317" s="6"/>
    </row>
    <row r="318" spans="1:23" x14ac:dyDescent="0.2">
      <c r="A318" s="6"/>
      <c r="B318" s="36"/>
      <c r="C318" s="48"/>
      <c r="D318" s="48"/>
      <c r="E318" s="126"/>
      <c r="F318" s="13"/>
      <c r="G318" s="15"/>
      <c r="H318" s="14"/>
      <c r="I318" s="13"/>
      <c r="J318" s="15"/>
      <c r="K318" s="14"/>
      <c r="L318" s="13"/>
      <c r="M318" s="15"/>
      <c r="N318" s="14"/>
      <c r="O318" s="15"/>
      <c r="P318" s="15"/>
      <c r="Q318" s="5"/>
      <c r="S318" s="6"/>
      <c r="T318" s="6"/>
      <c r="U318" s="6"/>
      <c r="V318" s="6"/>
      <c r="W318" s="6"/>
    </row>
    <row r="319" spans="1:23" ht="13.5" thickBot="1" x14ac:dyDescent="0.25">
      <c r="A319" s="8"/>
      <c r="B319" s="29"/>
      <c r="C319" s="107"/>
      <c r="D319" s="107"/>
      <c r="E319" s="127"/>
      <c r="F319" s="33"/>
      <c r="G319" s="33"/>
      <c r="H319" s="34"/>
      <c r="I319" s="33"/>
      <c r="J319" s="33"/>
      <c r="K319" s="34"/>
      <c r="L319" s="33"/>
      <c r="M319" s="33"/>
      <c r="N319" s="34"/>
      <c r="O319" s="33"/>
      <c r="P319" s="33"/>
      <c r="Q319" s="35"/>
      <c r="S319" s="6"/>
      <c r="T319" s="6"/>
      <c r="U319" s="6"/>
      <c r="V319" s="6"/>
      <c r="W319" s="6"/>
    </row>
    <row r="320" spans="1:23" ht="13.5" thickTop="1" x14ac:dyDescent="0.2">
      <c r="A320" s="1" t="s">
        <v>245</v>
      </c>
      <c r="B320" s="16"/>
      <c r="C320" s="139">
        <f>SUM(C321:C323)</f>
        <v>235</v>
      </c>
      <c r="D320" s="56">
        <f>SUM(D321:D323)</f>
        <v>2</v>
      </c>
      <c r="E320" s="57">
        <f>(D320/C320)*1000</f>
        <v>8.5106382978723403</v>
      </c>
      <c r="F320" s="68">
        <f>SUM(F321:F324)</f>
        <v>294</v>
      </c>
      <c r="G320" s="5">
        <f>SUM(G321:G324)</f>
        <v>1</v>
      </c>
      <c r="H320" s="69">
        <f>(G320/F320)*1000</f>
        <v>3.4013605442176869</v>
      </c>
      <c r="I320" s="68">
        <f>SUM(I321:I324)</f>
        <v>286</v>
      </c>
      <c r="J320" s="5">
        <f>SUM(J321:J324)</f>
        <v>4</v>
      </c>
      <c r="K320" s="69">
        <f>(J320/I320)*1000</f>
        <v>13.986013986013987</v>
      </c>
      <c r="L320" s="68">
        <f>SUM(L321:L324)</f>
        <v>326</v>
      </c>
      <c r="M320" s="52">
        <f>SUM(M321:M324)</f>
        <v>3</v>
      </c>
      <c r="N320" s="51">
        <f>(M320/L320)*1000</f>
        <v>9.2024539877300615</v>
      </c>
      <c r="O320" s="44">
        <f t="shared" ref="O320:O381" si="50">SUM(F320+I320+L320)</f>
        <v>906</v>
      </c>
      <c r="P320" s="44">
        <f t="shared" ref="P320:P381" si="51">SUM(G320+J320+M320)</f>
        <v>8</v>
      </c>
      <c r="Q320" s="55">
        <f>(P320/O320)*1000</f>
        <v>8.8300220750551883</v>
      </c>
      <c r="S320" s="6"/>
      <c r="T320" s="6"/>
      <c r="U320" s="6"/>
      <c r="V320" s="6"/>
      <c r="W320" s="6"/>
    </row>
    <row r="321" spans="1:23" x14ac:dyDescent="0.2">
      <c r="A321" s="2" t="s">
        <v>30</v>
      </c>
      <c r="B321" s="36"/>
      <c r="C321" s="70">
        <v>140</v>
      </c>
      <c r="D321" s="71">
        <v>0</v>
      </c>
      <c r="E321" s="60">
        <f>(D321/C321)*1000</f>
        <v>0</v>
      </c>
      <c r="F321" s="72">
        <v>165</v>
      </c>
      <c r="G321" s="83">
        <v>0</v>
      </c>
      <c r="H321" s="73">
        <f>(G321/F321)*1000</f>
        <v>0</v>
      </c>
      <c r="I321" s="72">
        <v>174</v>
      </c>
      <c r="J321" s="83">
        <v>2</v>
      </c>
      <c r="K321" s="73">
        <f>(J321/I321)*1000</f>
        <v>11.494252873563218</v>
      </c>
      <c r="L321" s="75">
        <v>177</v>
      </c>
      <c r="M321" s="75">
        <v>2</v>
      </c>
      <c r="N321" s="51">
        <f>(M321/L321)*1000</f>
        <v>11.299435028248588</v>
      </c>
      <c r="O321" s="77">
        <f t="shared" si="50"/>
        <v>516</v>
      </c>
      <c r="P321" s="77">
        <f t="shared" si="51"/>
        <v>4</v>
      </c>
      <c r="Q321" s="66">
        <f>(P321/O321)*1000</f>
        <v>7.7519379844961236</v>
      </c>
      <c r="S321" s="6"/>
      <c r="T321" s="6"/>
      <c r="U321" s="6"/>
      <c r="V321" s="6"/>
      <c r="W321" s="6"/>
    </row>
    <row r="322" spans="1:23" x14ac:dyDescent="0.2">
      <c r="A322" s="2" t="s">
        <v>246</v>
      </c>
      <c r="B322" s="36"/>
      <c r="C322" s="70">
        <v>81</v>
      </c>
      <c r="D322" s="71">
        <v>2</v>
      </c>
      <c r="E322" s="60">
        <f>(D322/C322)*1000</f>
        <v>24.691358024691358</v>
      </c>
      <c r="F322" s="72">
        <v>83</v>
      </c>
      <c r="G322" s="83">
        <v>1</v>
      </c>
      <c r="H322" s="73">
        <f>(G322/F322)*1000</f>
        <v>12.048192771084338</v>
      </c>
      <c r="I322" s="72">
        <v>69</v>
      </c>
      <c r="J322" s="83">
        <v>2</v>
      </c>
      <c r="K322" s="73">
        <f>(J322/I322)*1000</f>
        <v>28.985507246376812</v>
      </c>
      <c r="L322" s="75">
        <v>101</v>
      </c>
      <c r="M322" s="75">
        <v>1</v>
      </c>
      <c r="N322" s="51">
        <f>(M322/L322)*1000</f>
        <v>9.9009900990099009</v>
      </c>
      <c r="O322" s="77">
        <f t="shared" si="50"/>
        <v>253</v>
      </c>
      <c r="P322" s="77">
        <f t="shared" si="51"/>
        <v>4</v>
      </c>
      <c r="Q322" s="66">
        <f>(P322/O322)*1000</f>
        <v>15.810276679841897</v>
      </c>
      <c r="S322" s="6"/>
      <c r="T322" s="6"/>
      <c r="U322" s="6"/>
      <c r="V322" s="6"/>
      <c r="W322" s="6"/>
    </row>
    <row r="323" spans="1:23" x14ac:dyDescent="0.2">
      <c r="A323" s="2" t="s">
        <v>247</v>
      </c>
      <c r="B323" s="36"/>
      <c r="C323" s="70">
        <v>14</v>
      </c>
      <c r="D323" s="71">
        <v>0</v>
      </c>
      <c r="E323" s="60">
        <f>(D323/C323)*1000</f>
        <v>0</v>
      </c>
      <c r="F323" s="72">
        <v>5</v>
      </c>
      <c r="G323" s="83">
        <v>0</v>
      </c>
      <c r="H323" s="73">
        <f>(G323/F323)*1000</f>
        <v>0</v>
      </c>
      <c r="I323" s="72">
        <v>5</v>
      </c>
      <c r="J323" s="83">
        <v>0</v>
      </c>
      <c r="K323" s="73">
        <f>(J323/I323)*1000</f>
        <v>0</v>
      </c>
      <c r="L323" s="75">
        <v>12</v>
      </c>
      <c r="M323" s="75">
        <v>0</v>
      </c>
      <c r="N323" s="51">
        <f>(M323/L323)*1000</f>
        <v>0</v>
      </c>
      <c r="O323" s="77">
        <f t="shared" si="50"/>
        <v>22</v>
      </c>
      <c r="P323" s="77">
        <f t="shared" si="51"/>
        <v>0</v>
      </c>
      <c r="Q323" s="66">
        <f>(P323/O323)*1000</f>
        <v>0</v>
      </c>
      <c r="S323" s="6"/>
      <c r="T323" s="6"/>
      <c r="U323" s="6"/>
      <c r="V323" s="6"/>
      <c r="W323" s="6"/>
    </row>
    <row r="324" spans="1:23" x14ac:dyDescent="0.2">
      <c r="A324" s="2" t="s">
        <v>248</v>
      </c>
      <c r="B324" s="36"/>
      <c r="C324" s="70"/>
      <c r="D324" s="71"/>
      <c r="E324" s="60"/>
      <c r="F324" s="7">
        <v>41</v>
      </c>
      <c r="G324" s="3">
        <v>0</v>
      </c>
      <c r="H324" s="73">
        <f>(G324/F324)*1000</f>
        <v>0</v>
      </c>
      <c r="I324" s="7">
        <v>38</v>
      </c>
      <c r="J324" s="3">
        <v>0</v>
      </c>
      <c r="K324" s="73">
        <f>(J324/I324)*1000</f>
        <v>0</v>
      </c>
      <c r="L324" s="132">
        <v>36</v>
      </c>
      <c r="M324" s="52">
        <v>0</v>
      </c>
      <c r="N324" s="51">
        <f>(M324/L324)*1000</f>
        <v>0</v>
      </c>
      <c r="O324" s="77">
        <f t="shared" si="50"/>
        <v>115</v>
      </c>
      <c r="P324" s="77">
        <f t="shared" si="51"/>
        <v>0</v>
      </c>
      <c r="Q324" s="66">
        <f>(P324/O324)*1000</f>
        <v>0</v>
      </c>
      <c r="S324" s="6"/>
      <c r="T324" s="6"/>
      <c r="U324" s="6"/>
      <c r="V324" s="6"/>
      <c r="W324" s="6"/>
    </row>
    <row r="325" spans="1:23" x14ac:dyDescent="0.2">
      <c r="B325" s="36"/>
      <c r="C325" s="70"/>
      <c r="D325" s="71"/>
      <c r="E325" s="60"/>
      <c r="F325" s="7"/>
      <c r="H325" s="73"/>
      <c r="I325" s="7"/>
      <c r="K325" s="73"/>
      <c r="L325" s="7"/>
      <c r="N325" s="73"/>
      <c r="O325" s="44"/>
      <c r="P325" s="44"/>
      <c r="Q325" s="66"/>
      <c r="S325" s="6"/>
      <c r="T325" s="6"/>
      <c r="U325" s="6"/>
      <c r="V325" s="6"/>
      <c r="W325" s="6"/>
    </row>
    <row r="326" spans="1:23" x14ac:dyDescent="0.2">
      <c r="A326" s="1" t="s">
        <v>249</v>
      </c>
      <c r="B326" s="36"/>
      <c r="C326" s="56">
        <f>SUM(C328+C340+C346+C355+C359+C372+C376+C389)</f>
        <v>7466</v>
      </c>
      <c r="D326" s="56">
        <f>SUM(D328+D340+D346+D355+D359+D372+D376+D389)</f>
        <v>73</v>
      </c>
      <c r="E326" s="57">
        <f t="shared" ref="E326:E381" si="52">(D326/C326)*1000</f>
        <v>9.7776587195285281</v>
      </c>
      <c r="F326" s="5">
        <f>SUM(F328+F340+F346+F355+F359+F372+F376+F389)</f>
        <v>7316</v>
      </c>
      <c r="G326" s="5">
        <f>SUM(G328+G340+G346+G355+G359+G372+G376+G389)</f>
        <v>66</v>
      </c>
      <c r="H326" s="69">
        <f>(G326/F326)*1000</f>
        <v>9.0213231273920176</v>
      </c>
      <c r="I326" s="5">
        <f>SUM(I328+I340+I346+I355+I359+I372+I376+I389)</f>
        <v>7364</v>
      </c>
      <c r="J326" s="5">
        <f>SUM(J328+J340+J346+J355+J359+J372+J376+J389)</f>
        <v>67</v>
      </c>
      <c r="K326" s="69">
        <f>(J326/I326)*1000</f>
        <v>9.0983161325366648</v>
      </c>
      <c r="L326" s="5">
        <f>SUM(L328+L340+L346+L355+L359+L372+L376+L389)</f>
        <v>7128</v>
      </c>
      <c r="M326" s="5">
        <f>SUM(M328+M340+M346+M355+M359+M372+M376+M389)</f>
        <v>59</v>
      </c>
      <c r="N326" s="69">
        <f>(M326/L326)*1000</f>
        <v>8.2772166105499441</v>
      </c>
      <c r="O326" s="44">
        <f t="shared" si="50"/>
        <v>21808</v>
      </c>
      <c r="P326" s="44">
        <f t="shared" si="51"/>
        <v>192</v>
      </c>
      <c r="Q326" s="55">
        <f>(P326/O326)*1000</f>
        <v>8.8041085840058688</v>
      </c>
      <c r="S326" s="6"/>
      <c r="T326" s="6"/>
      <c r="U326" s="6"/>
      <c r="V326" s="6"/>
      <c r="W326" s="6"/>
    </row>
    <row r="327" spans="1:23" x14ac:dyDescent="0.2">
      <c r="A327" s="1"/>
      <c r="B327" s="36"/>
      <c r="C327" s="56"/>
      <c r="D327" s="56"/>
      <c r="E327" s="57"/>
      <c r="F327" s="5"/>
      <c r="G327" s="5"/>
      <c r="H327" s="69"/>
      <c r="I327" s="5"/>
      <c r="J327" s="5"/>
      <c r="K327" s="69"/>
      <c r="L327" s="5"/>
      <c r="M327" s="5"/>
      <c r="N327" s="69"/>
      <c r="O327" s="44"/>
      <c r="P327" s="44"/>
      <c r="Q327" s="55"/>
      <c r="S327" s="6"/>
      <c r="T327" s="6"/>
      <c r="U327" s="6"/>
      <c r="V327" s="6"/>
      <c r="W327" s="6"/>
    </row>
    <row r="328" spans="1:23" x14ac:dyDescent="0.2">
      <c r="A328" s="1" t="s">
        <v>250</v>
      </c>
      <c r="B328" s="16"/>
      <c r="C328" s="56">
        <f>SUM(C329:C339)</f>
        <v>2191</v>
      </c>
      <c r="D328" s="56">
        <f>SUM(D329:D339)</f>
        <v>26</v>
      </c>
      <c r="E328" s="57">
        <f t="shared" si="52"/>
        <v>11.866727521679598</v>
      </c>
      <c r="F328" s="5">
        <f>SUM(F329:F339)</f>
        <v>2161</v>
      </c>
      <c r="G328" s="5">
        <f>SUM(G329:G339)</f>
        <v>21</v>
      </c>
      <c r="H328" s="69">
        <f t="shared" ref="H328:H381" si="53">(G328/F328)*1000</f>
        <v>9.7177232762609904</v>
      </c>
      <c r="I328" s="5">
        <f>SUM(I329:I339)</f>
        <v>2164</v>
      </c>
      <c r="J328" s="5">
        <f>SUM(J329:J339)</f>
        <v>20</v>
      </c>
      <c r="K328" s="69">
        <f t="shared" ref="K328:K381" si="54">(J328/I328)*1000</f>
        <v>9.2421441774491697</v>
      </c>
      <c r="L328" s="5">
        <f>SUM(L329:L339)</f>
        <v>2046</v>
      </c>
      <c r="M328" s="52">
        <f>SUM(M329:M339)</f>
        <v>18</v>
      </c>
      <c r="N328" s="51">
        <f t="shared" ref="N328:N381" si="55">(M328/L328)*1000</f>
        <v>8.7976539589442826</v>
      </c>
      <c r="O328" s="44">
        <f t="shared" si="50"/>
        <v>6371</v>
      </c>
      <c r="P328" s="44">
        <f t="shared" si="51"/>
        <v>59</v>
      </c>
      <c r="Q328" s="78">
        <f>(P328/O328)*1000</f>
        <v>9.2607126039868142</v>
      </c>
      <c r="R328" s="152"/>
      <c r="S328" s="6"/>
      <c r="T328" s="6"/>
      <c r="U328" s="6"/>
      <c r="V328" s="6"/>
      <c r="W328" s="6"/>
    </row>
    <row r="329" spans="1:23" x14ac:dyDescent="0.2">
      <c r="A329" s="2" t="s">
        <v>251</v>
      </c>
      <c r="B329" s="36"/>
      <c r="C329" s="70">
        <v>313</v>
      </c>
      <c r="D329" s="71">
        <v>5</v>
      </c>
      <c r="E329" s="60">
        <f t="shared" si="52"/>
        <v>15.974440894568689</v>
      </c>
      <c r="F329" s="72">
        <v>199</v>
      </c>
      <c r="G329" s="3">
        <v>7</v>
      </c>
      <c r="H329" s="73">
        <f t="shared" si="53"/>
        <v>35.175879396984925</v>
      </c>
      <c r="I329" s="72">
        <v>282</v>
      </c>
      <c r="J329" s="3">
        <v>1</v>
      </c>
      <c r="K329" s="73">
        <f t="shared" si="54"/>
        <v>3.5460992907801416</v>
      </c>
      <c r="L329" s="75">
        <v>273</v>
      </c>
      <c r="M329" s="153">
        <v>9</v>
      </c>
      <c r="N329" s="51">
        <f t="shared" si="55"/>
        <v>32.967032967032971</v>
      </c>
      <c r="O329" s="77">
        <f t="shared" si="50"/>
        <v>754</v>
      </c>
      <c r="P329" s="77">
        <f t="shared" si="51"/>
        <v>17</v>
      </c>
      <c r="Q329" s="66">
        <f t="shared" ref="Q329:Q358" si="56">(P329/O329)*1000</f>
        <v>22.546419098143236</v>
      </c>
      <c r="S329" s="6"/>
      <c r="T329" s="6"/>
      <c r="U329" s="6"/>
      <c r="V329" s="6"/>
      <c r="W329" s="6"/>
    </row>
    <row r="330" spans="1:23" x14ac:dyDescent="0.2">
      <c r="A330" s="2" t="s">
        <v>252</v>
      </c>
      <c r="B330" s="36"/>
      <c r="C330" s="70">
        <v>134</v>
      </c>
      <c r="D330" s="71">
        <v>0</v>
      </c>
      <c r="E330" s="60">
        <f t="shared" si="52"/>
        <v>0</v>
      </c>
      <c r="F330" s="72">
        <v>86</v>
      </c>
      <c r="G330" s="3">
        <v>2</v>
      </c>
      <c r="H330" s="73">
        <f t="shared" si="53"/>
        <v>23.255813953488371</v>
      </c>
      <c r="I330" s="72">
        <v>105</v>
      </c>
      <c r="J330" s="3">
        <v>3</v>
      </c>
      <c r="K330" s="73">
        <f t="shared" si="54"/>
        <v>28.571428571428569</v>
      </c>
      <c r="L330" s="75">
        <v>129</v>
      </c>
      <c r="M330" s="153">
        <v>2</v>
      </c>
      <c r="N330" s="51">
        <f t="shared" si="55"/>
        <v>15.503875968992247</v>
      </c>
      <c r="O330" s="77">
        <f t="shared" si="50"/>
        <v>320</v>
      </c>
      <c r="P330" s="77">
        <f t="shared" si="51"/>
        <v>7</v>
      </c>
      <c r="Q330" s="66">
        <f t="shared" si="56"/>
        <v>21.875</v>
      </c>
      <c r="S330" s="6"/>
      <c r="T330" s="6"/>
      <c r="U330" s="6"/>
      <c r="V330" s="6"/>
      <c r="W330" s="6"/>
    </row>
    <row r="331" spans="1:23" x14ac:dyDescent="0.2">
      <c r="A331" s="6" t="s">
        <v>253</v>
      </c>
      <c r="B331" s="36"/>
      <c r="C331" s="81">
        <v>228</v>
      </c>
      <c r="D331" s="70">
        <v>1</v>
      </c>
      <c r="E331" s="60">
        <f t="shared" si="52"/>
        <v>4.3859649122807012</v>
      </c>
      <c r="F331" s="72">
        <v>259</v>
      </c>
      <c r="G331" s="7">
        <v>3</v>
      </c>
      <c r="H331" s="97">
        <f t="shared" si="53"/>
        <v>11.583011583011583</v>
      </c>
      <c r="I331" s="72">
        <v>230</v>
      </c>
      <c r="J331" s="7">
        <v>2</v>
      </c>
      <c r="K331" s="97">
        <f t="shared" si="54"/>
        <v>8.695652173913043</v>
      </c>
      <c r="L331" s="75">
        <v>209</v>
      </c>
      <c r="M331" s="153">
        <v>1</v>
      </c>
      <c r="N331" s="51">
        <f t="shared" si="55"/>
        <v>4.7846889952153111</v>
      </c>
      <c r="O331" s="130">
        <f t="shared" si="50"/>
        <v>698</v>
      </c>
      <c r="P331" s="77">
        <f t="shared" si="51"/>
        <v>6</v>
      </c>
      <c r="Q331" s="66">
        <f t="shared" si="56"/>
        <v>8.595988538681949</v>
      </c>
      <c r="S331" s="6"/>
      <c r="T331" s="6"/>
      <c r="U331" s="6"/>
      <c r="V331" s="6"/>
      <c r="W331" s="6"/>
    </row>
    <row r="332" spans="1:23" x14ac:dyDescent="0.2">
      <c r="A332" s="2" t="s">
        <v>254</v>
      </c>
      <c r="B332" s="16"/>
      <c r="C332" s="70">
        <v>382</v>
      </c>
      <c r="D332" s="81">
        <v>6</v>
      </c>
      <c r="E332" s="60">
        <f t="shared" si="52"/>
        <v>15.706806282722512</v>
      </c>
      <c r="F332" s="82">
        <v>387</v>
      </c>
      <c r="G332" s="83">
        <v>3</v>
      </c>
      <c r="H332" s="84">
        <f t="shared" si="53"/>
        <v>7.7519379844961236</v>
      </c>
      <c r="I332" s="82">
        <v>363</v>
      </c>
      <c r="J332" s="83">
        <v>3</v>
      </c>
      <c r="K332" s="84">
        <f t="shared" si="54"/>
        <v>8.2644628099173563</v>
      </c>
      <c r="L332" s="75">
        <v>377</v>
      </c>
      <c r="M332" s="75">
        <v>2</v>
      </c>
      <c r="N332" s="51">
        <f t="shared" si="55"/>
        <v>5.3050397877984086</v>
      </c>
      <c r="O332" s="77">
        <f t="shared" si="50"/>
        <v>1127</v>
      </c>
      <c r="P332" s="77">
        <f t="shared" si="51"/>
        <v>8</v>
      </c>
      <c r="Q332" s="66">
        <f t="shared" si="56"/>
        <v>7.0984915705412606</v>
      </c>
      <c r="S332" s="6"/>
      <c r="T332" s="6"/>
      <c r="U332" s="6"/>
      <c r="V332" s="6"/>
      <c r="W332" s="6"/>
    </row>
    <row r="333" spans="1:23" x14ac:dyDescent="0.2">
      <c r="A333" s="2" t="s">
        <v>255</v>
      </c>
      <c r="B333" s="36"/>
      <c r="C333" s="70">
        <v>401</v>
      </c>
      <c r="D333" s="71">
        <v>6</v>
      </c>
      <c r="E333" s="60">
        <f t="shared" si="52"/>
        <v>14.962593516209475</v>
      </c>
      <c r="F333" s="72">
        <v>440</v>
      </c>
      <c r="G333" s="3">
        <v>0</v>
      </c>
      <c r="H333" s="73">
        <f t="shared" si="53"/>
        <v>0</v>
      </c>
      <c r="I333" s="72">
        <v>396</v>
      </c>
      <c r="J333" s="3">
        <v>3</v>
      </c>
      <c r="K333" s="73">
        <f t="shared" si="54"/>
        <v>7.5757575757575761</v>
      </c>
      <c r="L333" s="75">
        <v>341</v>
      </c>
      <c r="M333" s="75">
        <v>2</v>
      </c>
      <c r="N333" s="51">
        <f t="shared" si="55"/>
        <v>5.8651026392961878</v>
      </c>
      <c r="O333" s="77">
        <f t="shared" si="50"/>
        <v>1177</v>
      </c>
      <c r="P333" s="77">
        <f t="shared" si="51"/>
        <v>5</v>
      </c>
      <c r="Q333" s="66">
        <f t="shared" si="56"/>
        <v>4.2480883602378929</v>
      </c>
      <c r="S333" s="6"/>
      <c r="T333" s="6"/>
      <c r="U333" s="6"/>
      <c r="V333" s="6"/>
      <c r="W333" s="6"/>
    </row>
    <row r="334" spans="1:23" x14ac:dyDescent="0.2">
      <c r="A334" s="2" t="s">
        <v>256</v>
      </c>
      <c r="B334" s="36"/>
      <c r="C334" s="70">
        <v>223</v>
      </c>
      <c r="D334" s="71">
        <v>1</v>
      </c>
      <c r="E334" s="60">
        <f t="shared" si="52"/>
        <v>4.4843049327354256</v>
      </c>
      <c r="F334" s="72">
        <v>221</v>
      </c>
      <c r="G334" s="3">
        <v>2</v>
      </c>
      <c r="H334" s="73">
        <f t="shared" si="53"/>
        <v>9.0497737556561102</v>
      </c>
      <c r="I334" s="72">
        <v>212</v>
      </c>
      <c r="J334" s="3">
        <v>2</v>
      </c>
      <c r="K334" s="73">
        <f t="shared" si="54"/>
        <v>9.4339622641509422</v>
      </c>
      <c r="L334" s="75">
        <v>198</v>
      </c>
      <c r="M334" s="75">
        <v>1</v>
      </c>
      <c r="N334" s="51">
        <f t="shared" si="55"/>
        <v>5.0505050505050511</v>
      </c>
      <c r="O334" s="77">
        <f t="shared" si="50"/>
        <v>631</v>
      </c>
      <c r="P334" s="77">
        <f t="shared" si="51"/>
        <v>5</v>
      </c>
      <c r="Q334" s="66">
        <f t="shared" si="56"/>
        <v>7.9239302694136295</v>
      </c>
      <c r="S334" s="6"/>
      <c r="T334" s="6"/>
      <c r="U334" s="6"/>
      <c r="V334" s="6"/>
      <c r="W334" s="6"/>
    </row>
    <row r="335" spans="1:23" x14ac:dyDescent="0.2">
      <c r="A335" s="2" t="s">
        <v>257</v>
      </c>
      <c r="B335" s="36"/>
      <c r="C335" s="70">
        <v>110</v>
      </c>
      <c r="D335" s="71">
        <v>1</v>
      </c>
      <c r="E335" s="60">
        <f t="shared" si="52"/>
        <v>9.0909090909090899</v>
      </c>
      <c r="F335" s="72">
        <v>136</v>
      </c>
      <c r="G335" s="3">
        <v>1</v>
      </c>
      <c r="H335" s="73">
        <f t="shared" si="53"/>
        <v>7.3529411764705879</v>
      </c>
      <c r="I335" s="72">
        <v>147</v>
      </c>
      <c r="J335" s="3">
        <v>1</v>
      </c>
      <c r="K335" s="73">
        <f t="shared" si="54"/>
        <v>6.8027210884353737</v>
      </c>
      <c r="L335" s="75">
        <v>118</v>
      </c>
      <c r="M335" s="75">
        <v>0</v>
      </c>
      <c r="N335" s="51">
        <f t="shared" si="55"/>
        <v>0</v>
      </c>
      <c r="O335" s="77">
        <f t="shared" si="50"/>
        <v>401</v>
      </c>
      <c r="P335" s="77">
        <f t="shared" si="51"/>
        <v>2</v>
      </c>
      <c r="Q335" s="66">
        <f t="shared" si="56"/>
        <v>4.9875311720698257</v>
      </c>
      <c r="S335" s="6"/>
      <c r="T335" s="6"/>
      <c r="U335" s="6"/>
      <c r="V335" s="6"/>
      <c r="W335" s="6"/>
    </row>
    <row r="336" spans="1:23" ht="11.45" customHeight="1" x14ac:dyDescent="0.2">
      <c r="A336" s="2" t="s">
        <v>258</v>
      </c>
      <c r="B336" s="36"/>
      <c r="C336" s="70">
        <v>91</v>
      </c>
      <c r="D336" s="71">
        <v>0</v>
      </c>
      <c r="E336" s="60">
        <f t="shared" si="52"/>
        <v>0</v>
      </c>
      <c r="F336" s="72">
        <v>89</v>
      </c>
      <c r="G336" s="3">
        <v>0</v>
      </c>
      <c r="H336" s="73">
        <f t="shared" si="53"/>
        <v>0</v>
      </c>
      <c r="I336" s="72">
        <v>101</v>
      </c>
      <c r="J336" s="3">
        <v>1</v>
      </c>
      <c r="K336" s="73">
        <f t="shared" si="54"/>
        <v>9.9009900990099009</v>
      </c>
      <c r="L336" s="75">
        <v>84</v>
      </c>
      <c r="M336" s="75">
        <v>1</v>
      </c>
      <c r="N336" s="51">
        <f t="shared" si="55"/>
        <v>11.904761904761903</v>
      </c>
      <c r="O336" s="77">
        <f t="shared" si="50"/>
        <v>274</v>
      </c>
      <c r="P336" s="77">
        <f t="shared" si="51"/>
        <v>2</v>
      </c>
      <c r="Q336" s="66">
        <f t="shared" si="56"/>
        <v>7.2992700729927007</v>
      </c>
      <c r="S336" s="6"/>
      <c r="T336" s="6"/>
      <c r="U336" s="6"/>
      <c r="V336" s="6"/>
      <c r="W336" s="6"/>
    </row>
    <row r="337" spans="1:23" x14ac:dyDescent="0.2">
      <c r="A337" s="2" t="s">
        <v>259</v>
      </c>
      <c r="B337" s="36"/>
      <c r="C337" s="70">
        <v>155</v>
      </c>
      <c r="D337" s="71">
        <v>3</v>
      </c>
      <c r="E337" s="60">
        <f t="shared" si="52"/>
        <v>19.35483870967742</v>
      </c>
      <c r="F337" s="72">
        <v>152</v>
      </c>
      <c r="G337" s="3">
        <v>1</v>
      </c>
      <c r="H337" s="73">
        <f t="shared" si="53"/>
        <v>6.5789473684210522</v>
      </c>
      <c r="I337" s="72">
        <v>164</v>
      </c>
      <c r="J337" s="3">
        <v>1</v>
      </c>
      <c r="K337" s="73">
        <f t="shared" si="54"/>
        <v>6.0975609756097562</v>
      </c>
      <c r="L337" s="75">
        <v>136</v>
      </c>
      <c r="M337" s="75">
        <v>0</v>
      </c>
      <c r="N337" s="51">
        <f t="shared" si="55"/>
        <v>0</v>
      </c>
      <c r="O337" s="77">
        <f t="shared" si="50"/>
        <v>452</v>
      </c>
      <c r="P337" s="77">
        <f t="shared" si="51"/>
        <v>2</v>
      </c>
      <c r="Q337" s="66">
        <f t="shared" si="56"/>
        <v>4.4247787610619467</v>
      </c>
      <c r="S337" s="6"/>
      <c r="T337" s="6"/>
      <c r="U337" s="6"/>
      <c r="V337" s="6"/>
      <c r="W337" s="6"/>
    </row>
    <row r="338" spans="1:23" x14ac:dyDescent="0.2">
      <c r="A338" s="2" t="s">
        <v>260</v>
      </c>
      <c r="B338" s="16"/>
      <c r="C338" s="70">
        <v>76</v>
      </c>
      <c r="D338" s="71">
        <v>1</v>
      </c>
      <c r="E338" s="60">
        <f t="shared" si="52"/>
        <v>13.157894736842104</v>
      </c>
      <c r="F338" s="72">
        <v>95</v>
      </c>
      <c r="G338" s="3">
        <v>1</v>
      </c>
      <c r="H338" s="73">
        <f t="shared" si="53"/>
        <v>10.526315789473683</v>
      </c>
      <c r="I338" s="72">
        <v>75</v>
      </c>
      <c r="J338" s="3">
        <v>2</v>
      </c>
      <c r="K338" s="73">
        <f t="shared" si="54"/>
        <v>26.666666666666668</v>
      </c>
      <c r="L338" s="75">
        <v>92</v>
      </c>
      <c r="M338" s="75">
        <v>0</v>
      </c>
      <c r="N338" s="51">
        <f t="shared" si="55"/>
        <v>0</v>
      </c>
      <c r="O338" s="77">
        <f t="shared" si="50"/>
        <v>262</v>
      </c>
      <c r="P338" s="77">
        <f t="shared" si="51"/>
        <v>3</v>
      </c>
      <c r="Q338" s="66">
        <f t="shared" si="56"/>
        <v>11.450381679389313</v>
      </c>
      <c r="S338" s="6"/>
      <c r="T338" s="6"/>
      <c r="U338" s="6"/>
      <c r="V338" s="6"/>
      <c r="W338" s="6"/>
    </row>
    <row r="339" spans="1:23" x14ac:dyDescent="0.2">
      <c r="A339" s="2" t="s">
        <v>261</v>
      </c>
      <c r="B339" s="36"/>
      <c r="C339" s="70">
        <v>78</v>
      </c>
      <c r="D339" s="71">
        <v>2</v>
      </c>
      <c r="E339" s="60">
        <f t="shared" si="52"/>
        <v>25.641025641025639</v>
      </c>
      <c r="F339" s="72">
        <v>97</v>
      </c>
      <c r="G339" s="3">
        <v>1</v>
      </c>
      <c r="H339" s="73">
        <f t="shared" si="53"/>
        <v>10.309278350515465</v>
      </c>
      <c r="I339" s="72">
        <v>89</v>
      </c>
      <c r="J339" s="3">
        <v>1</v>
      </c>
      <c r="K339" s="73">
        <f t="shared" si="54"/>
        <v>11.235955056179774</v>
      </c>
      <c r="L339" s="75">
        <v>89</v>
      </c>
      <c r="M339" s="75">
        <v>0</v>
      </c>
      <c r="N339" s="51">
        <f t="shared" si="55"/>
        <v>0</v>
      </c>
      <c r="O339" s="77">
        <f t="shared" si="50"/>
        <v>275</v>
      </c>
      <c r="P339" s="77">
        <f t="shared" si="51"/>
        <v>2</v>
      </c>
      <c r="Q339" s="66">
        <f t="shared" si="56"/>
        <v>7.2727272727272725</v>
      </c>
      <c r="S339" s="6"/>
      <c r="T339" s="7"/>
      <c r="U339" s="6"/>
      <c r="V339" s="6"/>
      <c r="W339" s="6"/>
    </row>
    <row r="340" spans="1:23" x14ac:dyDescent="0.2">
      <c r="A340" s="1" t="s">
        <v>262</v>
      </c>
      <c r="B340" s="16"/>
      <c r="C340" s="56">
        <f>SUM(C341:C345)</f>
        <v>989</v>
      </c>
      <c r="D340" s="56">
        <f>SUM(D341:D345)</f>
        <v>7</v>
      </c>
      <c r="E340" s="57">
        <f t="shared" si="52"/>
        <v>7.0778564206268957</v>
      </c>
      <c r="F340" s="68">
        <f>SUM(F341:F345)</f>
        <v>906</v>
      </c>
      <c r="G340" s="5">
        <f>SUM(G341:G345)</f>
        <v>9</v>
      </c>
      <c r="H340" s="69">
        <f t="shared" si="53"/>
        <v>9.9337748344370862</v>
      </c>
      <c r="I340" s="68">
        <f>SUM(I341:I345)</f>
        <v>949</v>
      </c>
      <c r="J340" s="5">
        <f>SUM(J341:J345)</f>
        <v>8</v>
      </c>
      <c r="K340" s="69">
        <f t="shared" si="54"/>
        <v>8.4299262381454163</v>
      </c>
      <c r="L340" s="52">
        <f>SUM(L341:L345)</f>
        <v>918</v>
      </c>
      <c r="M340" s="52">
        <f>SUM(M341:M345)</f>
        <v>9</v>
      </c>
      <c r="N340" s="51">
        <f t="shared" si="55"/>
        <v>9.8039215686274517</v>
      </c>
      <c r="O340" s="44">
        <f t="shared" si="50"/>
        <v>2773</v>
      </c>
      <c r="P340" s="44">
        <f t="shared" si="51"/>
        <v>26</v>
      </c>
      <c r="Q340" s="55">
        <f t="shared" si="56"/>
        <v>9.3761269383339343</v>
      </c>
      <c r="S340" s="4"/>
      <c r="T340" s="5"/>
      <c r="U340" s="6"/>
      <c r="V340" s="6"/>
      <c r="W340" s="6"/>
    </row>
    <row r="341" spans="1:23" x14ac:dyDescent="0.2">
      <c r="A341" s="2" t="s">
        <v>263</v>
      </c>
      <c r="B341" s="36"/>
      <c r="C341" s="70">
        <v>466</v>
      </c>
      <c r="D341" s="71">
        <v>2</v>
      </c>
      <c r="E341" s="60">
        <f t="shared" si="52"/>
        <v>4.2918454935622314</v>
      </c>
      <c r="F341" s="72">
        <v>358</v>
      </c>
      <c r="G341" s="3">
        <v>1</v>
      </c>
      <c r="H341" s="73">
        <f t="shared" si="53"/>
        <v>2.7932960893854748</v>
      </c>
      <c r="I341" s="72">
        <v>346</v>
      </c>
      <c r="J341" s="3">
        <v>2</v>
      </c>
      <c r="K341" s="73">
        <f t="shared" si="54"/>
        <v>5.7803468208092479</v>
      </c>
      <c r="L341" s="75">
        <v>322</v>
      </c>
      <c r="M341" s="75">
        <v>4</v>
      </c>
      <c r="N341" s="51">
        <f t="shared" si="55"/>
        <v>12.422360248447204</v>
      </c>
      <c r="O341" s="77">
        <f t="shared" si="50"/>
        <v>1026</v>
      </c>
      <c r="P341" s="77">
        <f t="shared" si="51"/>
        <v>7</v>
      </c>
      <c r="Q341" s="66">
        <f t="shared" si="56"/>
        <v>6.8226120857699799</v>
      </c>
      <c r="S341" s="4"/>
      <c r="T341" s="5"/>
      <c r="U341" s="6"/>
      <c r="V341" s="6"/>
      <c r="W341" s="6"/>
    </row>
    <row r="342" spans="1:23" x14ac:dyDescent="0.2">
      <c r="A342" s="2" t="s">
        <v>45</v>
      </c>
      <c r="B342" s="36"/>
      <c r="C342" s="70">
        <v>63</v>
      </c>
      <c r="D342" s="71">
        <v>0</v>
      </c>
      <c r="E342" s="60">
        <f t="shared" si="52"/>
        <v>0</v>
      </c>
      <c r="F342" s="72">
        <v>69</v>
      </c>
      <c r="G342" s="3">
        <v>2</v>
      </c>
      <c r="H342" s="73">
        <f t="shared" si="53"/>
        <v>28.985507246376812</v>
      </c>
      <c r="I342" s="72">
        <v>77</v>
      </c>
      <c r="J342" s="3">
        <v>2</v>
      </c>
      <c r="K342" s="73">
        <f t="shared" si="54"/>
        <v>25.974025974025977</v>
      </c>
      <c r="L342" s="75">
        <v>76</v>
      </c>
      <c r="M342" s="75">
        <v>1</v>
      </c>
      <c r="N342" s="51">
        <f t="shared" si="55"/>
        <v>13.157894736842104</v>
      </c>
      <c r="O342" s="77">
        <f t="shared" si="50"/>
        <v>222</v>
      </c>
      <c r="P342" s="77">
        <f t="shared" si="51"/>
        <v>5</v>
      </c>
      <c r="Q342" s="66">
        <f t="shared" si="56"/>
        <v>22.522522522522522</v>
      </c>
      <c r="S342" s="6"/>
      <c r="T342" s="7"/>
      <c r="U342" s="6"/>
      <c r="V342" s="6"/>
      <c r="W342" s="6"/>
    </row>
    <row r="343" spans="1:23" x14ac:dyDescent="0.2">
      <c r="A343" s="2" t="s">
        <v>264</v>
      </c>
      <c r="B343" s="36"/>
      <c r="C343" s="70">
        <v>157</v>
      </c>
      <c r="D343" s="71">
        <v>0</v>
      </c>
      <c r="E343" s="60">
        <f t="shared" si="52"/>
        <v>0</v>
      </c>
      <c r="F343" s="72">
        <v>140</v>
      </c>
      <c r="G343" s="3">
        <v>2</v>
      </c>
      <c r="H343" s="73">
        <f t="shared" si="53"/>
        <v>14.285714285714285</v>
      </c>
      <c r="I343" s="72">
        <v>156</v>
      </c>
      <c r="J343" s="3">
        <v>1</v>
      </c>
      <c r="K343" s="73">
        <f t="shared" si="54"/>
        <v>6.4102564102564097</v>
      </c>
      <c r="L343" s="75">
        <v>127</v>
      </c>
      <c r="M343" s="75">
        <v>0</v>
      </c>
      <c r="N343" s="51">
        <f t="shared" si="55"/>
        <v>0</v>
      </c>
      <c r="O343" s="77">
        <f t="shared" si="50"/>
        <v>423</v>
      </c>
      <c r="P343" s="77">
        <f t="shared" si="51"/>
        <v>3</v>
      </c>
      <c r="Q343" s="66">
        <f t="shared" si="56"/>
        <v>7.0921985815602833</v>
      </c>
      <c r="S343" s="6"/>
      <c r="T343" s="7"/>
      <c r="U343" s="6"/>
      <c r="V343" s="6"/>
      <c r="W343" s="6"/>
    </row>
    <row r="344" spans="1:23" x14ac:dyDescent="0.2">
      <c r="A344" s="2" t="s">
        <v>265</v>
      </c>
      <c r="B344" s="36"/>
      <c r="C344" s="70">
        <v>93</v>
      </c>
      <c r="D344" s="71">
        <v>2</v>
      </c>
      <c r="E344" s="60">
        <f t="shared" si="52"/>
        <v>21.505376344086024</v>
      </c>
      <c r="F344" s="72">
        <v>80</v>
      </c>
      <c r="G344" s="3">
        <v>4</v>
      </c>
      <c r="H344" s="73">
        <f t="shared" si="53"/>
        <v>50</v>
      </c>
      <c r="I344" s="72">
        <v>103</v>
      </c>
      <c r="J344" s="3">
        <v>0</v>
      </c>
      <c r="K344" s="73">
        <f t="shared" si="54"/>
        <v>0</v>
      </c>
      <c r="L344" s="75">
        <v>81</v>
      </c>
      <c r="M344" s="75">
        <v>1</v>
      </c>
      <c r="N344" s="51">
        <f t="shared" si="55"/>
        <v>12.345679012345679</v>
      </c>
      <c r="O344" s="77">
        <f t="shared" si="50"/>
        <v>264</v>
      </c>
      <c r="P344" s="77">
        <f t="shared" si="51"/>
        <v>5</v>
      </c>
      <c r="Q344" s="66">
        <f t="shared" si="56"/>
        <v>18.939393939393941</v>
      </c>
      <c r="S344" s="6"/>
      <c r="T344" s="7"/>
      <c r="U344" s="6"/>
      <c r="V344" s="6"/>
      <c r="W344" s="6"/>
    </row>
    <row r="345" spans="1:23" x14ac:dyDescent="0.2">
      <c r="A345" s="2" t="s">
        <v>266</v>
      </c>
      <c r="B345" s="36"/>
      <c r="C345" s="70">
        <v>210</v>
      </c>
      <c r="D345" s="71">
        <v>3</v>
      </c>
      <c r="E345" s="60">
        <f t="shared" si="52"/>
        <v>14.285714285714285</v>
      </c>
      <c r="F345" s="72">
        <v>259</v>
      </c>
      <c r="G345" s="3">
        <v>0</v>
      </c>
      <c r="H345" s="73">
        <f t="shared" si="53"/>
        <v>0</v>
      </c>
      <c r="I345" s="72">
        <v>267</v>
      </c>
      <c r="J345" s="3">
        <v>3</v>
      </c>
      <c r="K345" s="73">
        <f t="shared" si="54"/>
        <v>11.235955056179774</v>
      </c>
      <c r="L345" s="75">
        <v>312</v>
      </c>
      <c r="M345" s="75">
        <v>3</v>
      </c>
      <c r="N345" s="51">
        <f t="shared" si="55"/>
        <v>9.6153846153846168</v>
      </c>
      <c r="O345" s="77">
        <f t="shared" si="50"/>
        <v>838</v>
      </c>
      <c r="P345" s="77">
        <f t="shared" si="51"/>
        <v>6</v>
      </c>
      <c r="Q345" s="66">
        <f t="shared" si="56"/>
        <v>7.1599045346062056</v>
      </c>
      <c r="S345" s="6"/>
      <c r="T345" s="83"/>
      <c r="U345" s="6"/>
      <c r="V345" s="6"/>
      <c r="W345" s="6"/>
    </row>
    <row r="346" spans="1:23" x14ac:dyDescent="0.2">
      <c r="A346" s="1" t="s">
        <v>267</v>
      </c>
      <c r="B346" s="36"/>
      <c r="C346" s="56">
        <f>SUM(C347:C354)</f>
        <v>1280</v>
      </c>
      <c r="D346" s="56">
        <f>SUM(D347:D354)</f>
        <v>12</v>
      </c>
      <c r="E346" s="57">
        <f t="shared" si="52"/>
        <v>9.375</v>
      </c>
      <c r="F346" s="68">
        <f>SUM(F347:F354)</f>
        <v>1273</v>
      </c>
      <c r="G346" s="5">
        <f>SUM(G347:G354)</f>
        <v>13</v>
      </c>
      <c r="H346" s="69">
        <f t="shared" si="53"/>
        <v>10.212097407698352</v>
      </c>
      <c r="I346" s="68">
        <f>SUM(I347:I354)</f>
        <v>1324</v>
      </c>
      <c r="J346" s="5">
        <f>SUM(J347:J354)</f>
        <v>12</v>
      </c>
      <c r="K346" s="69">
        <f t="shared" si="54"/>
        <v>9.0634441087613293</v>
      </c>
      <c r="L346" s="52">
        <f>SUM(L347:L354)</f>
        <v>1271</v>
      </c>
      <c r="M346" s="52">
        <f>SUM(M347:M354)</f>
        <v>6</v>
      </c>
      <c r="N346" s="51">
        <f t="shared" si="55"/>
        <v>4.7206923682140047</v>
      </c>
      <c r="O346" s="44">
        <f t="shared" si="50"/>
        <v>3868</v>
      </c>
      <c r="P346" s="44">
        <f t="shared" si="51"/>
        <v>31</v>
      </c>
      <c r="Q346" s="55">
        <f t="shared" si="56"/>
        <v>8.014477766287488</v>
      </c>
      <c r="S346" s="6"/>
      <c r="T346" s="7"/>
      <c r="U346" s="6"/>
      <c r="V346" s="6"/>
      <c r="W346" s="6"/>
    </row>
    <row r="347" spans="1:23" x14ac:dyDescent="0.2">
      <c r="A347" s="2" t="s">
        <v>268</v>
      </c>
      <c r="B347" s="36"/>
      <c r="C347" s="70">
        <v>435</v>
      </c>
      <c r="D347" s="71">
        <v>3</v>
      </c>
      <c r="E347" s="60">
        <f t="shared" si="52"/>
        <v>6.8965517241379306</v>
      </c>
      <c r="F347" s="72">
        <v>304</v>
      </c>
      <c r="G347" s="3">
        <v>4</v>
      </c>
      <c r="H347" s="73">
        <f t="shared" si="53"/>
        <v>13.157894736842104</v>
      </c>
      <c r="I347" s="72">
        <v>306</v>
      </c>
      <c r="J347" s="3">
        <v>1</v>
      </c>
      <c r="K347" s="73">
        <f t="shared" si="54"/>
        <v>3.2679738562091503</v>
      </c>
      <c r="L347" s="75">
        <v>280</v>
      </c>
      <c r="M347" s="75">
        <v>1</v>
      </c>
      <c r="N347" s="51">
        <f t="shared" si="55"/>
        <v>3.5714285714285712</v>
      </c>
      <c r="O347" s="77">
        <f t="shared" si="50"/>
        <v>890</v>
      </c>
      <c r="P347" s="77">
        <f t="shared" si="51"/>
        <v>6</v>
      </c>
      <c r="Q347" s="66">
        <f t="shared" si="56"/>
        <v>6.7415730337078656</v>
      </c>
      <c r="S347" s="6"/>
      <c r="T347" s="7"/>
      <c r="U347" s="6"/>
      <c r="V347" s="6"/>
      <c r="W347" s="6"/>
    </row>
    <row r="348" spans="1:23" x14ac:dyDescent="0.2">
      <c r="A348" s="2" t="s">
        <v>269</v>
      </c>
      <c r="B348" s="36"/>
      <c r="C348" s="70">
        <v>249</v>
      </c>
      <c r="D348" s="71">
        <v>2</v>
      </c>
      <c r="E348" s="60">
        <f t="shared" si="52"/>
        <v>8.0321285140562235</v>
      </c>
      <c r="F348" s="72">
        <v>255</v>
      </c>
      <c r="G348" s="3">
        <v>1</v>
      </c>
      <c r="H348" s="73">
        <f t="shared" si="53"/>
        <v>3.9215686274509802</v>
      </c>
      <c r="I348" s="72">
        <v>304</v>
      </c>
      <c r="J348" s="3">
        <v>4</v>
      </c>
      <c r="K348" s="73">
        <f t="shared" si="54"/>
        <v>13.157894736842104</v>
      </c>
      <c r="L348" s="75">
        <v>287</v>
      </c>
      <c r="M348" s="75">
        <v>0</v>
      </c>
      <c r="N348" s="51">
        <f t="shared" si="55"/>
        <v>0</v>
      </c>
      <c r="O348" s="77">
        <f t="shared" si="50"/>
        <v>846</v>
      </c>
      <c r="P348" s="77">
        <f t="shared" si="51"/>
        <v>5</v>
      </c>
      <c r="Q348" s="66">
        <f t="shared" si="56"/>
        <v>5.9101654846335698</v>
      </c>
      <c r="S348" s="6"/>
      <c r="T348" s="7"/>
      <c r="U348" s="6"/>
      <c r="V348" s="6"/>
      <c r="W348" s="6"/>
    </row>
    <row r="349" spans="1:23" x14ac:dyDescent="0.2">
      <c r="A349" s="2" t="s">
        <v>103</v>
      </c>
      <c r="B349" s="36"/>
      <c r="C349" s="70">
        <v>46</v>
      </c>
      <c r="D349" s="71">
        <v>0</v>
      </c>
      <c r="E349" s="60">
        <f t="shared" si="52"/>
        <v>0</v>
      </c>
      <c r="F349" s="72">
        <v>80</v>
      </c>
      <c r="G349" s="3">
        <v>1</v>
      </c>
      <c r="H349" s="73">
        <f t="shared" si="53"/>
        <v>12.5</v>
      </c>
      <c r="I349" s="72">
        <v>64</v>
      </c>
      <c r="J349" s="3">
        <v>0</v>
      </c>
      <c r="K349" s="73">
        <f t="shared" si="54"/>
        <v>0</v>
      </c>
      <c r="L349" s="75">
        <v>48</v>
      </c>
      <c r="M349" s="75">
        <v>0</v>
      </c>
      <c r="N349" s="51">
        <f t="shared" si="55"/>
        <v>0</v>
      </c>
      <c r="O349" s="77">
        <f t="shared" si="50"/>
        <v>192</v>
      </c>
      <c r="P349" s="77">
        <f t="shared" si="51"/>
        <v>1</v>
      </c>
      <c r="Q349" s="66">
        <f t="shared" si="56"/>
        <v>5.208333333333333</v>
      </c>
      <c r="S349" s="6"/>
      <c r="T349" s="7"/>
      <c r="U349" s="6"/>
      <c r="V349" s="6"/>
      <c r="W349" s="6"/>
    </row>
    <row r="350" spans="1:23" x14ac:dyDescent="0.2">
      <c r="A350" s="2" t="s">
        <v>30</v>
      </c>
      <c r="B350" s="36"/>
      <c r="C350" s="70">
        <v>94</v>
      </c>
      <c r="D350" s="71">
        <v>0</v>
      </c>
      <c r="E350" s="60">
        <f t="shared" si="52"/>
        <v>0</v>
      </c>
      <c r="F350" s="72">
        <v>128</v>
      </c>
      <c r="G350" s="3">
        <v>2</v>
      </c>
      <c r="H350" s="73">
        <f t="shared" si="53"/>
        <v>15.625</v>
      </c>
      <c r="I350" s="72">
        <v>130</v>
      </c>
      <c r="J350" s="3">
        <v>0</v>
      </c>
      <c r="K350" s="73">
        <f t="shared" si="54"/>
        <v>0</v>
      </c>
      <c r="L350" s="75">
        <v>125</v>
      </c>
      <c r="M350" s="75">
        <v>2</v>
      </c>
      <c r="N350" s="51">
        <f t="shared" si="55"/>
        <v>16</v>
      </c>
      <c r="O350" s="77">
        <f t="shared" si="50"/>
        <v>383</v>
      </c>
      <c r="P350" s="77">
        <f t="shared" si="51"/>
        <v>4</v>
      </c>
      <c r="Q350" s="66">
        <f t="shared" si="56"/>
        <v>10.443864229765014</v>
      </c>
      <c r="S350" s="6"/>
      <c r="T350" s="7"/>
      <c r="U350" s="6"/>
      <c r="V350" s="6"/>
      <c r="W350" s="6"/>
    </row>
    <row r="351" spans="1:23" x14ac:dyDescent="0.2">
      <c r="A351" s="2" t="s">
        <v>164</v>
      </c>
      <c r="B351" s="36"/>
      <c r="C351" s="81">
        <v>210</v>
      </c>
      <c r="D351" s="81">
        <v>3</v>
      </c>
      <c r="E351" s="134">
        <f t="shared" si="52"/>
        <v>14.285714285714285</v>
      </c>
      <c r="F351" s="82">
        <v>225</v>
      </c>
      <c r="G351" s="3">
        <v>2</v>
      </c>
      <c r="H351" s="84">
        <f t="shared" si="53"/>
        <v>8.8888888888888893</v>
      </c>
      <c r="I351" s="82">
        <v>217</v>
      </c>
      <c r="J351" s="3">
        <v>3</v>
      </c>
      <c r="K351" s="84">
        <f t="shared" si="54"/>
        <v>13.82488479262673</v>
      </c>
      <c r="L351" s="75">
        <v>214</v>
      </c>
      <c r="M351" s="75">
        <v>0</v>
      </c>
      <c r="N351" s="51">
        <f t="shared" si="55"/>
        <v>0</v>
      </c>
      <c r="O351" s="77">
        <f t="shared" si="50"/>
        <v>656</v>
      </c>
      <c r="P351" s="77">
        <f t="shared" si="51"/>
        <v>5</v>
      </c>
      <c r="Q351" s="66">
        <f t="shared" si="56"/>
        <v>7.6219512195121952</v>
      </c>
      <c r="S351" s="6"/>
      <c r="T351" s="7"/>
      <c r="U351" s="6"/>
      <c r="V351" s="6"/>
      <c r="W351" s="6"/>
    </row>
    <row r="352" spans="1:23" x14ac:dyDescent="0.2">
      <c r="A352" s="2" t="s">
        <v>259</v>
      </c>
      <c r="B352" s="36"/>
      <c r="C352" s="70">
        <v>110</v>
      </c>
      <c r="D352" s="71">
        <v>0</v>
      </c>
      <c r="E352" s="60">
        <f t="shared" si="52"/>
        <v>0</v>
      </c>
      <c r="F352" s="72">
        <v>123</v>
      </c>
      <c r="G352" s="3">
        <v>1</v>
      </c>
      <c r="H352" s="73">
        <f t="shared" si="53"/>
        <v>8.1300813008130088</v>
      </c>
      <c r="I352" s="72">
        <v>134</v>
      </c>
      <c r="J352" s="3">
        <v>1</v>
      </c>
      <c r="K352" s="73">
        <f t="shared" si="54"/>
        <v>7.4626865671641793</v>
      </c>
      <c r="L352" s="75">
        <v>115</v>
      </c>
      <c r="M352" s="75">
        <v>2</v>
      </c>
      <c r="N352" s="51">
        <f t="shared" si="55"/>
        <v>17.391304347826086</v>
      </c>
      <c r="O352" s="77">
        <f t="shared" si="50"/>
        <v>372</v>
      </c>
      <c r="P352" s="77">
        <f t="shared" si="51"/>
        <v>4</v>
      </c>
      <c r="Q352" s="66">
        <f t="shared" si="56"/>
        <v>10.752688172043012</v>
      </c>
      <c r="S352" s="6"/>
      <c r="T352" s="7"/>
      <c r="U352" s="6"/>
      <c r="V352" s="6"/>
      <c r="W352" s="6"/>
    </row>
    <row r="353" spans="1:23" x14ac:dyDescent="0.2">
      <c r="A353" s="2" t="s">
        <v>157</v>
      </c>
      <c r="B353" s="36"/>
      <c r="C353" s="70">
        <v>53</v>
      </c>
      <c r="D353" s="71">
        <v>0</v>
      </c>
      <c r="E353" s="60">
        <f t="shared" si="52"/>
        <v>0</v>
      </c>
      <c r="F353" s="72">
        <v>58</v>
      </c>
      <c r="G353" s="3">
        <v>0</v>
      </c>
      <c r="H353" s="73">
        <f t="shared" si="53"/>
        <v>0</v>
      </c>
      <c r="I353" s="72">
        <v>55</v>
      </c>
      <c r="J353" s="3">
        <v>1</v>
      </c>
      <c r="K353" s="73">
        <f t="shared" si="54"/>
        <v>18.18181818181818</v>
      </c>
      <c r="L353" s="75">
        <v>54</v>
      </c>
      <c r="M353" s="75">
        <v>0</v>
      </c>
      <c r="N353" s="51">
        <f t="shared" si="55"/>
        <v>0</v>
      </c>
      <c r="O353" s="77">
        <f t="shared" si="50"/>
        <v>167</v>
      </c>
      <c r="P353" s="77">
        <f t="shared" si="51"/>
        <v>1</v>
      </c>
      <c r="Q353" s="66">
        <f t="shared" si="56"/>
        <v>5.9880239520958085</v>
      </c>
      <c r="S353" s="4"/>
      <c r="T353" s="5"/>
      <c r="U353" s="6"/>
      <c r="V353" s="6"/>
      <c r="W353" s="6"/>
    </row>
    <row r="354" spans="1:23" x14ac:dyDescent="0.2">
      <c r="A354" s="2" t="s">
        <v>270</v>
      </c>
      <c r="B354" s="36"/>
      <c r="C354" s="70">
        <v>83</v>
      </c>
      <c r="D354" s="71">
        <v>4</v>
      </c>
      <c r="E354" s="60">
        <f t="shared" si="52"/>
        <v>48.192771084337352</v>
      </c>
      <c r="F354" s="72">
        <v>100</v>
      </c>
      <c r="G354" s="3">
        <v>2</v>
      </c>
      <c r="H354" s="73">
        <f t="shared" si="53"/>
        <v>20</v>
      </c>
      <c r="I354" s="72">
        <v>114</v>
      </c>
      <c r="J354" s="3">
        <v>2</v>
      </c>
      <c r="K354" s="73">
        <f t="shared" si="54"/>
        <v>17.543859649122805</v>
      </c>
      <c r="L354" s="75">
        <v>148</v>
      </c>
      <c r="M354" s="75">
        <v>1</v>
      </c>
      <c r="N354" s="51">
        <f t="shared" si="55"/>
        <v>6.756756756756757</v>
      </c>
      <c r="O354" s="77">
        <f t="shared" si="50"/>
        <v>362</v>
      </c>
      <c r="P354" s="77">
        <f t="shared" si="51"/>
        <v>5</v>
      </c>
      <c r="Q354" s="66">
        <f t="shared" si="56"/>
        <v>13.812154696132596</v>
      </c>
      <c r="S354" s="6"/>
      <c r="T354" s="7"/>
      <c r="U354" s="6"/>
      <c r="V354" s="6"/>
      <c r="W354" s="6"/>
    </row>
    <row r="355" spans="1:23" x14ac:dyDescent="0.2">
      <c r="A355" s="1" t="s">
        <v>271</v>
      </c>
      <c r="B355" s="36"/>
      <c r="C355" s="56">
        <f>SUM(C356:C358)</f>
        <v>185</v>
      </c>
      <c r="D355" s="56">
        <f>SUM(D356:D358)</f>
        <v>5</v>
      </c>
      <c r="E355" s="57">
        <f t="shared" si="52"/>
        <v>27.027027027027028</v>
      </c>
      <c r="F355" s="68">
        <f>SUM(F356:F358)</f>
        <v>211</v>
      </c>
      <c r="G355" s="5">
        <f>SUM(G356:G358)</f>
        <v>3</v>
      </c>
      <c r="H355" s="69">
        <f t="shared" si="53"/>
        <v>14.218009478672984</v>
      </c>
      <c r="I355" s="68">
        <f>SUM(I356:I358)</f>
        <v>214</v>
      </c>
      <c r="J355" s="5">
        <f>SUM(J356:J358)</f>
        <v>0</v>
      </c>
      <c r="K355" s="69">
        <f t="shared" si="54"/>
        <v>0</v>
      </c>
      <c r="L355" s="52">
        <f>SUM(L356:L358)</f>
        <v>233</v>
      </c>
      <c r="M355" s="52">
        <f>SUM(M356:M358)</f>
        <v>0</v>
      </c>
      <c r="N355" s="51">
        <f t="shared" si="55"/>
        <v>0</v>
      </c>
      <c r="O355" s="44">
        <f t="shared" si="50"/>
        <v>658</v>
      </c>
      <c r="P355" s="44">
        <f t="shared" si="51"/>
        <v>3</v>
      </c>
      <c r="Q355" s="55">
        <f t="shared" si="56"/>
        <v>4.5592705167173246</v>
      </c>
      <c r="S355" s="6"/>
      <c r="T355" s="7"/>
      <c r="U355" s="6"/>
      <c r="V355" s="6"/>
      <c r="W355" s="6"/>
    </row>
    <row r="356" spans="1:23" x14ac:dyDescent="0.2">
      <c r="A356" s="2" t="s">
        <v>272</v>
      </c>
      <c r="B356" s="36"/>
      <c r="C356" s="70">
        <v>102</v>
      </c>
      <c r="D356" s="71">
        <v>2</v>
      </c>
      <c r="E356" s="60">
        <f t="shared" si="52"/>
        <v>19.607843137254903</v>
      </c>
      <c r="F356" s="72">
        <v>86</v>
      </c>
      <c r="G356" s="3">
        <v>1</v>
      </c>
      <c r="H356" s="73">
        <f t="shared" si="53"/>
        <v>11.627906976744185</v>
      </c>
      <c r="I356" s="72">
        <v>91</v>
      </c>
      <c r="J356" s="3">
        <v>0</v>
      </c>
      <c r="K356" s="73">
        <f t="shared" si="54"/>
        <v>0</v>
      </c>
      <c r="L356" s="75">
        <v>98</v>
      </c>
      <c r="M356" s="75">
        <v>0</v>
      </c>
      <c r="N356" s="51">
        <f t="shared" si="55"/>
        <v>0</v>
      </c>
      <c r="O356" s="77">
        <f t="shared" si="50"/>
        <v>275</v>
      </c>
      <c r="P356" s="77">
        <f t="shared" si="51"/>
        <v>1</v>
      </c>
      <c r="Q356" s="66">
        <f t="shared" si="56"/>
        <v>3.6363636363636362</v>
      </c>
      <c r="S356" s="6"/>
      <c r="T356" s="7"/>
      <c r="U356" s="6"/>
      <c r="V356" s="6"/>
      <c r="W356" s="6"/>
    </row>
    <row r="357" spans="1:23" x14ac:dyDescent="0.2">
      <c r="A357" s="2" t="s">
        <v>273</v>
      </c>
      <c r="B357" s="36"/>
      <c r="C357" s="70">
        <v>47</v>
      </c>
      <c r="D357" s="71">
        <v>2</v>
      </c>
      <c r="E357" s="60">
        <f t="shared" si="52"/>
        <v>42.553191489361701</v>
      </c>
      <c r="F357" s="72">
        <v>69</v>
      </c>
      <c r="G357" s="3">
        <v>1</v>
      </c>
      <c r="H357" s="73">
        <f t="shared" si="53"/>
        <v>14.492753623188406</v>
      </c>
      <c r="I357" s="72">
        <v>61</v>
      </c>
      <c r="J357" s="3">
        <v>0</v>
      </c>
      <c r="K357" s="73">
        <f t="shared" si="54"/>
        <v>0</v>
      </c>
      <c r="L357" s="75">
        <v>85</v>
      </c>
      <c r="M357" s="75">
        <v>0</v>
      </c>
      <c r="N357" s="51">
        <f t="shared" si="55"/>
        <v>0</v>
      </c>
      <c r="O357" s="77">
        <f t="shared" si="50"/>
        <v>215</v>
      </c>
      <c r="P357" s="77">
        <f t="shared" si="51"/>
        <v>1</v>
      </c>
      <c r="Q357" s="66">
        <f t="shared" si="56"/>
        <v>4.6511627906976747</v>
      </c>
      <c r="S357" s="6"/>
      <c r="T357" s="7"/>
      <c r="U357" s="6"/>
      <c r="V357" s="6"/>
      <c r="W357" s="6"/>
    </row>
    <row r="358" spans="1:23" x14ac:dyDescent="0.2">
      <c r="A358" s="2" t="s">
        <v>136</v>
      </c>
      <c r="B358" s="36"/>
      <c r="C358" s="70">
        <v>36</v>
      </c>
      <c r="D358" s="71">
        <v>1</v>
      </c>
      <c r="E358" s="60">
        <f t="shared" si="52"/>
        <v>27.777777777777775</v>
      </c>
      <c r="F358" s="72">
        <v>56</v>
      </c>
      <c r="G358" s="3">
        <v>1</v>
      </c>
      <c r="H358" s="73">
        <f t="shared" si="53"/>
        <v>17.857142857142858</v>
      </c>
      <c r="I358" s="72">
        <v>62</v>
      </c>
      <c r="J358" s="3">
        <v>0</v>
      </c>
      <c r="K358" s="73">
        <f t="shared" si="54"/>
        <v>0</v>
      </c>
      <c r="L358" s="75">
        <v>50</v>
      </c>
      <c r="M358" s="75">
        <v>0</v>
      </c>
      <c r="N358" s="51">
        <f t="shared" si="55"/>
        <v>0</v>
      </c>
      <c r="O358" s="77">
        <f t="shared" si="50"/>
        <v>168</v>
      </c>
      <c r="P358" s="77">
        <f t="shared" si="51"/>
        <v>1</v>
      </c>
      <c r="Q358" s="66">
        <f t="shared" si="56"/>
        <v>5.9523809523809517</v>
      </c>
      <c r="S358" s="6"/>
      <c r="T358" s="7"/>
      <c r="U358" s="6"/>
      <c r="V358" s="6"/>
      <c r="W358" s="6"/>
    </row>
    <row r="359" spans="1:23" x14ac:dyDescent="0.2">
      <c r="A359" s="1" t="s">
        <v>274</v>
      </c>
      <c r="B359" s="36"/>
      <c r="C359" s="56">
        <f>SUM(C360:C371)</f>
        <v>1230</v>
      </c>
      <c r="D359" s="56">
        <f>SUM(D360:D371)</f>
        <v>8</v>
      </c>
      <c r="E359" s="57">
        <f t="shared" si="52"/>
        <v>6.5040650406504064</v>
      </c>
      <c r="F359" s="68">
        <f>SUM(F360:F371)</f>
        <v>1245</v>
      </c>
      <c r="G359" s="5">
        <f>SUM(G360:G371)</f>
        <v>11</v>
      </c>
      <c r="H359" s="69">
        <f t="shared" si="53"/>
        <v>8.8353413654618471</v>
      </c>
      <c r="I359" s="68">
        <f>SUM(I360:I371)</f>
        <v>1162</v>
      </c>
      <c r="J359" s="5">
        <f>SUM(J360:J371)</f>
        <v>11</v>
      </c>
      <c r="K359" s="69">
        <f t="shared" si="54"/>
        <v>9.4664371772805502</v>
      </c>
      <c r="L359" s="52">
        <f>SUM(L360:L371)</f>
        <v>1191</v>
      </c>
      <c r="M359" s="52">
        <f>SUM(M360:M371)</f>
        <v>16</v>
      </c>
      <c r="N359" s="51">
        <f t="shared" si="55"/>
        <v>13.434089000839631</v>
      </c>
      <c r="O359" s="44">
        <f t="shared" si="50"/>
        <v>3598</v>
      </c>
      <c r="P359" s="44">
        <f t="shared" si="51"/>
        <v>38</v>
      </c>
      <c r="Q359" s="55">
        <f>(P359/O359)*1000</f>
        <v>10.56142301278488</v>
      </c>
      <c r="S359" s="4"/>
      <c r="T359" s="5"/>
      <c r="U359" s="6"/>
      <c r="V359" s="6"/>
      <c r="W359" s="6"/>
    </row>
    <row r="360" spans="1:23" x14ac:dyDescent="0.2">
      <c r="A360" s="2" t="s">
        <v>275</v>
      </c>
      <c r="B360" s="36"/>
      <c r="C360" s="81">
        <v>433</v>
      </c>
      <c r="D360" s="81">
        <v>1</v>
      </c>
      <c r="E360" s="134">
        <f t="shared" si="52"/>
        <v>2.3094688221709005</v>
      </c>
      <c r="F360" s="82">
        <v>403</v>
      </c>
      <c r="G360" s="83">
        <v>3</v>
      </c>
      <c r="H360" s="84">
        <f t="shared" si="53"/>
        <v>7.4441687344913152</v>
      </c>
      <c r="I360" s="82">
        <v>320</v>
      </c>
      <c r="J360" s="83">
        <v>2</v>
      </c>
      <c r="K360" s="84">
        <f t="shared" si="54"/>
        <v>6.25</v>
      </c>
      <c r="L360" s="75">
        <v>368</v>
      </c>
      <c r="M360" s="75">
        <v>5</v>
      </c>
      <c r="N360" s="51">
        <f t="shared" si="55"/>
        <v>13.586956521739131</v>
      </c>
      <c r="O360" s="77">
        <f t="shared" si="50"/>
        <v>1091</v>
      </c>
      <c r="P360" s="77">
        <f t="shared" si="51"/>
        <v>10</v>
      </c>
      <c r="Q360" s="66">
        <f t="shared" ref="Q360:Q381" si="57">(P360/O360)*1000</f>
        <v>9.1659028414298813</v>
      </c>
      <c r="S360" s="6"/>
      <c r="T360" s="7"/>
      <c r="U360" s="6"/>
      <c r="V360" s="6"/>
      <c r="W360" s="6"/>
    </row>
    <row r="361" spans="1:23" x14ac:dyDescent="0.2">
      <c r="A361" s="2" t="s">
        <v>276</v>
      </c>
      <c r="B361" s="36"/>
      <c r="C361" s="70">
        <v>109</v>
      </c>
      <c r="D361" s="71">
        <v>1</v>
      </c>
      <c r="E361" s="60">
        <f t="shared" si="52"/>
        <v>9.1743119266055047</v>
      </c>
      <c r="F361" s="72">
        <v>130</v>
      </c>
      <c r="G361" s="83">
        <v>1</v>
      </c>
      <c r="H361" s="73">
        <f t="shared" si="53"/>
        <v>7.6923076923076925</v>
      </c>
      <c r="I361" s="72">
        <v>129</v>
      </c>
      <c r="J361" s="83">
        <v>0</v>
      </c>
      <c r="K361" s="73">
        <f t="shared" si="54"/>
        <v>0</v>
      </c>
      <c r="L361" s="75">
        <v>101</v>
      </c>
      <c r="M361" s="75">
        <v>3</v>
      </c>
      <c r="N361" s="51">
        <f t="shared" si="55"/>
        <v>29.702970297029701</v>
      </c>
      <c r="O361" s="77">
        <f t="shared" si="50"/>
        <v>360</v>
      </c>
      <c r="P361" s="77">
        <f t="shared" si="51"/>
        <v>4</v>
      </c>
      <c r="Q361" s="66">
        <f t="shared" si="57"/>
        <v>11.111111111111111</v>
      </c>
      <c r="S361" s="6"/>
      <c r="T361" s="7"/>
      <c r="U361" s="6"/>
      <c r="V361" s="6"/>
      <c r="W361" s="6"/>
    </row>
    <row r="362" spans="1:23" x14ac:dyDescent="0.2">
      <c r="A362" s="2" t="s">
        <v>277</v>
      </c>
      <c r="B362" s="36"/>
      <c r="C362" s="70">
        <v>9</v>
      </c>
      <c r="D362" s="71">
        <v>0</v>
      </c>
      <c r="E362" s="60">
        <f t="shared" si="52"/>
        <v>0</v>
      </c>
      <c r="F362" s="72">
        <v>6</v>
      </c>
      <c r="G362" s="83">
        <v>0</v>
      </c>
      <c r="H362" s="73">
        <f t="shared" si="53"/>
        <v>0</v>
      </c>
      <c r="I362" s="72">
        <v>10</v>
      </c>
      <c r="J362" s="83">
        <v>0</v>
      </c>
      <c r="K362" s="73">
        <f t="shared" si="54"/>
        <v>0</v>
      </c>
      <c r="L362" s="75">
        <v>4</v>
      </c>
      <c r="M362" s="75">
        <v>0</v>
      </c>
      <c r="N362" s="51">
        <f t="shared" si="55"/>
        <v>0</v>
      </c>
      <c r="O362" s="77">
        <f t="shared" si="50"/>
        <v>20</v>
      </c>
      <c r="P362" s="77">
        <f t="shared" si="51"/>
        <v>0</v>
      </c>
      <c r="Q362" s="66">
        <f t="shared" si="57"/>
        <v>0</v>
      </c>
      <c r="S362" s="6"/>
      <c r="T362" s="7"/>
      <c r="U362" s="6"/>
      <c r="V362" s="6"/>
      <c r="W362" s="6"/>
    </row>
    <row r="363" spans="1:23" x14ac:dyDescent="0.2">
      <c r="A363" s="2" t="s">
        <v>144</v>
      </c>
      <c r="B363" s="36"/>
      <c r="C363" s="70">
        <v>70</v>
      </c>
      <c r="D363" s="71">
        <v>2</v>
      </c>
      <c r="E363" s="60">
        <f t="shared" si="52"/>
        <v>28.571428571428569</v>
      </c>
      <c r="F363" s="72">
        <v>60</v>
      </c>
      <c r="G363" s="83">
        <v>0</v>
      </c>
      <c r="H363" s="73">
        <f t="shared" si="53"/>
        <v>0</v>
      </c>
      <c r="I363" s="72">
        <v>51</v>
      </c>
      <c r="J363" s="83">
        <v>0</v>
      </c>
      <c r="K363" s="73">
        <f t="shared" si="54"/>
        <v>0</v>
      </c>
      <c r="L363" s="75">
        <v>58</v>
      </c>
      <c r="M363" s="75">
        <v>0</v>
      </c>
      <c r="N363" s="51">
        <f t="shared" si="55"/>
        <v>0</v>
      </c>
      <c r="O363" s="77">
        <f t="shared" si="50"/>
        <v>169</v>
      </c>
      <c r="P363" s="77">
        <f t="shared" si="51"/>
        <v>0</v>
      </c>
      <c r="Q363" s="66">
        <f t="shared" si="57"/>
        <v>0</v>
      </c>
      <c r="S363" s="6"/>
      <c r="T363" s="7"/>
      <c r="U363" s="6"/>
      <c r="V363" s="6"/>
      <c r="W363" s="6"/>
    </row>
    <row r="364" spans="1:23" x14ac:dyDescent="0.2">
      <c r="A364" s="2" t="s">
        <v>278</v>
      </c>
      <c r="B364" s="36"/>
      <c r="C364" s="70">
        <v>71</v>
      </c>
      <c r="D364" s="71">
        <v>0</v>
      </c>
      <c r="E364" s="60">
        <f t="shared" si="52"/>
        <v>0</v>
      </c>
      <c r="F364" s="72">
        <v>71</v>
      </c>
      <c r="G364" s="83">
        <v>0</v>
      </c>
      <c r="H364" s="73">
        <f t="shared" si="53"/>
        <v>0</v>
      </c>
      <c r="I364" s="72">
        <v>102</v>
      </c>
      <c r="J364" s="83">
        <v>1</v>
      </c>
      <c r="K364" s="73">
        <f t="shared" si="54"/>
        <v>9.8039215686274517</v>
      </c>
      <c r="L364" s="75">
        <v>88</v>
      </c>
      <c r="M364" s="75">
        <v>0</v>
      </c>
      <c r="N364" s="51">
        <f t="shared" si="55"/>
        <v>0</v>
      </c>
      <c r="O364" s="77">
        <f t="shared" si="50"/>
        <v>261</v>
      </c>
      <c r="P364" s="77">
        <f t="shared" si="51"/>
        <v>1</v>
      </c>
      <c r="Q364" s="66">
        <f t="shared" si="57"/>
        <v>3.8314176245210727</v>
      </c>
      <c r="S364" s="6"/>
      <c r="T364" s="83"/>
      <c r="U364" s="6"/>
      <c r="V364" s="6"/>
      <c r="W364" s="6"/>
    </row>
    <row r="365" spans="1:23" x14ac:dyDescent="0.2">
      <c r="A365" s="2" t="s">
        <v>279</v>
      </c>
      <c r="B365" s="36"/>
      <c r="C365" s="81">
        <v>66</v>
      </c>
      <c r="D365" s="81">
        <v>0</v>
      </c>
      <c r="E365" s="60">
        <f t="shared" si="52"/>
        <v>0</v>
      </c>
      <c r="F365" s="82">
        <v>68</v>
      </c>
      <c r="G365" s="83">
        <v>0</v>
      </c>
      <c r="H365" s="84">
        <f t="shared" si="53"/>
        <v>0</v>
      </c>
      <c r="I365" s="82">
        <v>68</v>
      </c>
      <c r="J365" s="83">
        <v>0</v>
      </c>
      <c r="K365" s="84">
        <f t="shared" si="54"/>
        <v>0</v>
      </c>
      <c r="L365" s="75">
        <v>79</v>
      </c>
      <c r="M365" s="75">
        <v>1</v>
      </c>
      <c r="N365" s="51">
        <f t="shared" si="55"/>
        <v>12.658227848101266</v>
      </c>
      <c r="O365" s="77">
        <f t="shared" si="50"/>
        <v>215</v>
      </c>
      <c r="P365" s="77">
        <f t="shared" si="51"/>
        <v>1</v>
      </c>
      <c r="Q365" s="66">
        <f t="shared" si="57"/>
        <v>4.6511627906976747</v>
      </c>
      <c r="S365" s="6"/>
      <c r="T365" s="7"/>
      <c r="U365" s="6"/>
      <c r="V365" s="6"/>
      <c r="W365" s="6"/>
    </row>
    <row r="366" spans="1:23" x14ac:dyDescent="0.2">
      <c r="A366" s="2" t="s">
        <v>280</v>
      </c>
      <c r="B366" s="36"/>
      <c r="C366" s="70">
        <v>43</v>
      </c>
      <c r="D366" s="71">
        <v>1</v>
      </c>
      <c r="E366" s="60">
        <f t="shared" si="52"/>
        <v>23.255813953488371</v>
      </c>
      <c r="F366" s="72">
        <v>33</v>
      </c>
      <c r="G366" s="83">
        <v>0</v>
      </c>
      <c r="H366" s="73">
        <f t="shared" si="53"/>
        <v>0</v>
      </c>
      <c r="I366" s="72">
        <v>35</v>
      </c>
      <c r="J366" s="83">
        <v>1</v>
      </c>
      <c r="K366" s="73">
        <f t="shared" si="54"/>
        <v>28.571428571428569</v>
      </c>
      <c r="L366" s="75">
        <v>42</v>
      </c>
      <c r="M366" s="75">
        <v>1</v>
      </c>
      <c r="N366" s="51">
        <f t="shared" si="55"/>
        <v>23.809523809523807</v>
      </c>
      <c r="O366" s="77">
        <f t="shared" si="50"/>
        <v>110</v>
      </c>
      <c r="P366" s="77">
        <f t="shared" si="51"/>
        <v>2</v>
      </c>
      <c r="Q366" s="66">
        <f t="shared" si="57"/>
        <v>18.18181818181818</v>
      </c>
      <c r="S366" s="6"/>
      <c r="T366" s="7"/>
      <c r="U366" s="6"/>
      <c r="V366" s="6"/>
      <c r="W366" s="6"/>
    </row>
    <row r="367" spans="1:23" x14ac:dyDescent="0.2">
      <c r="A367" s="2" t="s">
        <v>281</v>
      </c>
      <c r="B367" s="36"/>
      <c r="C367" s="70">
        <v>42</v>
      </c>
      <c r="D367" s="71">
        <v>2</v>
      </c>
      <c r="E367" s="60">
        <f t="shared" si="52"/>
        <v>47.619047619047613</v>
      </c>
      <c r="F367" s="72">
        <v>45</v>
      </c>
      <c r="G367" s="83">
        <v>0</v>
      </c>
      <c r="H367" s="73">
        <f t="shared" si="53"/>
        <v>0</v>
      </c>
      <c r="I367" s="72">
        <v>41</v>
      </c>
      <c r="J367" s="83">
        <v>3</v>
      </c>
      <c r="K367" s="73">
        <f t="shared" si="54"/>
        <v>73.170731707317074</v>
      </c>
      <c r="L367" s="75">
        <v>34</v>
      </c>
      <c r="M367" s="75">
        <v>1</v>
      </c>
      <c r="N367" s="51">
        <f t="shared" si="55"/>
        <v>29.411764705882351</v>
      </c>
      <c r="O367" s="77">
        <f t="shared" si="50"/>
        <v>120</v>
      </c>
      <c r="P367" s="77">
        <f t="shared" si="51"/>
        <v>4</v>
      </c>
      <c r="Q367" s="66">
        <f t="shared" si="57"/>
        <v>33.333333333333336</v>
      </c>
      <c r="S367" s="6"/>
      <c r="T367" s="7"/>
      <c r="U367" s="6"/>
      <c r="V367" s="6"/>
      <c r="W367" s="6"/>
    </row>
    <row r="368" spans="1:23" x14ac:dyDescent="0.2">
      <c r="A368" s="2" t="s">
        <v>282</v>
      </c>
      <c r="B368" s="16"/>
      <c r="C368" s="81">
        <v>73</v>
      </c>
      <c r="D368" s="81">
        <v>0</v>
      </c>
      <c r="E368" s="60">
        <f t="shared" si="52"/>
        <v>0</v>
      </c>
      <c r="F368" s="82">
        <v>69</v>
      </c>
      <c r="G368" s="83">
        <v>0</v>
      </c>
      <c r="H368" s="84">
        <f t="shared" si="53"/>
        <v>0</v>
      </c>
      <c r="I368" s="82">
        <v>77</v>
      </c>
      <c r="J368" s="83">
        <v>0</v>
      </c>
      <c r="K368" s="84">
        <f t="shared" si="54"/>
        <v>0</v>
      </c>
      <c r="L368" s="75">
        <v>59</v>
      </c>
      <c r="M368" s="75">
        <v>0</v>
      </c>
      <c r="N368" s="51">
        <f t="shared" si="55"/>
        <v>0</v>
      </c>
      <c r="O368" s="77">
        <f t="shared" si="50"/>
        <v>205</v>
      </c>
      <c r="P368" s="77">
        <f t="shared" si="51"/>
        <v>0</v>
      </c>
      <c r="Q368" s="66">
        <f t="shared" si="57"/>
        <v>0</v>
      </c>
      <c r="S368" s="6"/>
      <c r="T368" s="7"/>
      <c r="U368" s="6"/>
      <c r="V368" s="6"/>
      <c r="W368" s="6"/>
    </row>
    <row r="369" spans="1:23" x14ac:dyDescent="0.2">
      <c r="A369" s="2" t="s">
        <v>283</v>
      </c>
      <c r="B369" s="36"/>
      <c r="C369" s="70">
        <v>37</v>
      </c>
      <c r="D369" s="71">
        <v>1</v>
      </c>
      <c r="E369" s="60">
        <f t="shared" si="52"/>
        <v>27.027027027027028</v>
      </c>
      <c r="F369" s="82">
        <v>42</v>
      </c>
      <c r="G369" s="83">
        <v>2</v>
      </c>
      <c r="H369" s="84">
        <f t="shared" si="53"/>
        <v>47.619047619047613</v>
      </c>
      <c r="I369" s="82">
        <v>36</v>
      </c>
      <c r="J369" s="83">
        <v>0</v>
      </c>
      <c r="K369" s="84">
        <f t="shared" si="54"/>
        <v>0</v>
      </c>
      <c r="L369" s="75">
        <v>36</v>
      </c>
      <c r="M369" s="75">
        <v>1</v>
      </c>
      <c r="N369" s="51">
        <f t="shared" si="55"/>
        <v>27.777777777777775</v>
      </c>
      <c r="O369" s="77">
        <f t="shared" si="50"/>
        <v>114</v>
      </c>
      <c r="P369" s="77">
        <f t="shared" si="51"/>
        <v>3</v>
      </c>
      <c r="Q369" s="66">
        <f t="shared" si="57"/>
        <v>26.315789473684209</v>
      </c>
      <c r="S369" s="6"/>
      <c r="T369" s="7"/>
      <c r="U369" s="6"/>
      <c r="V369" s="6"/>
      <c r="W369" s="6"/>
    </row>
    <row r="370" spans="1:23" x14ac:dyDescent="0.2">
      <c r="A370" s="2" t="s">
        <v>284</v>
      </c>
      <c r="B370" s="36"/>
      <c r="C370" s="70">
        <v>64</v>
      </c>
      <c r="D370" s="71">
        <v>0</v>
      </c>
      <c r="E370" s="60">
        <f t="shared" si="52"/>
        <v>0</v>
      </c>
      <c r="F370" s="82">
        <v>106</v>
      </c>
      <c r="G370" s="83">
        <v>1</v>
      </c>
      <c r="H370" s="84">
        <f t="shared" si="53"/>
        <v>9.4339622641509422</v>
      </c>
      <c r="I370" s="82">
        <v>81</v>
      </c>
      <c r="J370" s="83">
        <v>1</v>
      </c>
      <c r="K370" s="84">
        <f t="shared" si="54"/>
        <v>12.345679012345679</v>
      </c>
      <c r="L370" s="75">
        <v>86</v>
      </c>
      <c r="M370" s="75">
        <v>1</v>
      </c>
      <c r="N370" s="51">
        <f t="shared" si="55"/>
        <v>11.627906976744185</v>
      </c>
      <c r="O370" s="77">
        <f t="shared" si="50"/>
        <v>273</v>
      </c>
      <c r="P370" s="77">
        <f t="shared" si="51"/>
        <v>3</v>
      </c>
      <c r="Q370" s="66">
        <f t="shared" si="57"/>
        <v>10.989010989010989</v>
      </c>
      <c r="S370" s="6"/>
      <c r="T370" s="7"/>
      <c r="U370" s="6"/>
      <c r="V370" s="6"/>
      <c r="W370" s="6"/>
    </row>
    <row r="371" spans="1:23" x14ac:dyDescent="0.2">
      <c r="A371" s="2" t="s">
        <v>285</v>
      </c>
      <c r="B371" s="36"/>
      <c r="C371" s="70">
        <v>213</v>
      </c>
      <c r="D371" s="71">
        <v>0</v>
      </c>
      <c r="E371" s="60">
        <f t="shared" si="52"/>
        <v>0</v>
      </c>
      <c r="F371" s="72">
        <v>212</v>
      </c>
      <c r="G371" s="83">
        <v>4</v>
      </c>
      <c r="H371" s="84">
        <f t="shared" si="53"/>
        <v>18.867924528301884</v>
      </c>
      <c r="I371" s="72">
        <v>212</v>
      </c>
      <c r="J371" s="83">
        <v>3</v>
      </c>
      <c r="K371" s="84">
        <f t="shared" si="54"/>
        <v>14.150943396226415</v>
      </c>
      <c r="L371" s="75">
        <v>236</v>
      </c>
      <c r="M371" s="75">
        <v>3</v>
      </c>
      <c r="N371" s="51">
        <f t="shared" si="55"/>
        <v>12.711864406779663</v>
      </c>
      <c r="O371" s="77">
        <f t="shared" si="50"/>
        <v>660</v>
      </c>
      <c r="P371" s="77">
        <f t="shared" si="51"/>
        <v>10</v>
      </c>
      <c r="Q371" s="66">
        <f t="shared" si="57"/>
        <v>15.151515151515152</v>
      </c>
      <c r="S371" s="6"/>
      <c r="T371" s="15"/>
      <c r="U371" s="6"/>
      <c r="V371" s="6"/>
      <c r="W371" s="6"/>
    </row>
    <row r="372" spans="1:23" x14ac:dyDescent="0.2">
      <c r="A372" s="1" t="s">
        <v>286</v>
      </c>
      <c r="B372" s="36"/>
      <c r="C372" s="56">
        <f>SUM(C373:C375)</f>
        <v>208</v>
      </c>
      <c r="D372" s="56">
        <f>SUM(D373:D375)</f>
        <v>2</v>
      </c>
      <c r="E372" s="57">
        <f t="shared" si="52"/>
        <v>9.6153846153846168</v>
      </c>
      <c r="F372" s="68">
        <f>SUM(F373:F375)</f>
        <v>220</v>
      </c>
      <c r="G372" s="5">
        <f>SUM(G373:G375)</f>
        <v>3</v>
      </c>
      <c r="H372" s="69">
        <f t="shared" si="53"/>
        <v>13.636363636363635</v>
      </c>
      <c r="I372" s="68">
        <f>SUM(I373:I375)</f>
        <v>207</v>
      </c>
      <c r="J372" s="5">
        <f>SUM(J373:J375)</f>
        <v>0</v>
      </c>
      <c r="K372" s="69">
        <f t="shared" si="54"/>
        <v>0</v>
      </c>
      <c r="L372" s="52">
        <f>SUM(L373:L375)</f>
        <v>191</v>
      </c>
      <c r="M372" s="52">
        <f>SUM(M373:M375)</f>
        <v>2</v>
      </c>
      <c r="N372" s="51">
        <f t="shared" si="55"/>
        <v>10.471204188481677</v>
      </c>
      <c r="O372" s="44">
        <f t="shared" si="50"/>
        <v>618</v>
      </c>
      <c r="P372" s="44">
        <f t="shared" si="51"/>
        <v>5</v>
      </c>
      <c r="Q372" s="55">
        <f t="shared" si="57"/>
        <v>8.090614886731391</v>
      </c>
      <c r="S372" s="6"/>
      <c r="T372" s="15"/>
      <c r="U372" s="6"/>
      <c r="V372" s="6"/>
      <c r="W372" s="6"/>
    </row>
    <row r="373" spans="1:23" x14ac:dyDescent="0.2">
      <c r="A373" s="2" t="s">
        <v>287</v>
      </c>
      <c r="B373" s="36"/>
      <c r="C373" s="70">
        <v>93</v>
      </c>
      <c r="D373" s="71">
        <v>1</v>
      </c>
      <c r="E373" s="60">
        <f t="shared" si="52"/>
        <v>10.752688172043012</v>
      </c>
      <c r="F373" s="72">
        <v>90</v>
      </c>
      <c r="G373" s="83">
        <v>2</v>
      </c>
      <c r="H373" s="73">
        <f t="shared" si="53"/>
        <v>22.222222222222221</v>
      </c>
      <c r="I373" s="72">
        <v>87</v>
      </c>
      <c r="J373" s="83">
        <v>0</v>
      </c>
      <c r="K373" s="73">
        <f t="shared" si="54"/>
        <v>0</v>
      </c>
      <c r="L373" s="75">
        <v>87</v>
      </c>
      <c r="M373" s="75">
        <v>1</v>
      </c>
      <c r="N373" s="51">
        <f t="shared" si="55"/>
        <v>11.494252873563218</v>
      </c>
      <c r="O373" s="77">
        <f t="shared" si="50"/>
        <v>264</v>
      </c>
      <c r="P373" s="77">
        <f t="shared" si="51"/>
        <v>3</v>
      </c>
      <c r="Q373" s="66">
        <f t="shared" si="57"/>
        <v>11.363636363636363</v>
      </c>
      <c r="S373" s="4"/>
      <c r="T373" s="15"/>
      <c r="U373" s="6"/>
      <c r="V373" s="6"/>
      <c r="W373" s="6"/>
    </row>
    <row r="374" spans="1:23" x14ac:dyDescent="0.2">
      <c r="A374" s="2" t="s">
        <v>288</v>
      </c>
      <c r="B374" s="36"/>
      <c r="C374" s="70">
        <v>82</v>
      </c>
      <c r="D374" s="71">
        <v>0</v>
      </c>
      <c r="E374" s="60">
        <f t="shared" si="52"/>
        <v>0</v>
      </c>
      <c r="F374" s="72">
        <v>100</v>
      </c>
      <c r="G374" s="83">
        <v>1</v>
      </c>
      <c r="H374" s="73">
        <f t="shared" si="53"/>
        <v>10</v>
      </c>
      <c r="I374" s="72">
        <v>99</v>
      </c>
      <c r="J374" s="83">
        <v>0</v>
      </c>
      <c r="K374" s="73">
        <f t="shared" si="54"/>
        <v>0</v>
      </c>
      <c r="L374" s="75">
        <v>77</v>
      </c>
      <c r="M374" s="75">
        <v>1</v>
      </c>
      <c r="N374" s="51">
        <f t="shared" si="55"/>
        <v>12.987012987012989</v>
      </c>
      <c r="O374" s="77">
        <f t="shared" si="50"/>
        <v>276</v>
      </c>
      <c r="P374" s="77">
        <f t="shared" si="51"/>
        <v>2</v>
      </c>
      <c r="Q374" s="66">
        <f t="shared" si="57"/>
        <v>7.2463768115942031</v>
      </c>
      <c r="S374" s="4"/>
      <c r="T374" s="5"/>
      <c r="U374" s="6"/>
      <c r="V374" s="6"/>
      <c r="W374" s="6"/>
    </row>
    <row r="375" spans="1:23" x14ac:dyDescent="0.2">
      <c r="A375" s="2" t="s">
        <v>289</v>
      </c>
      <c r="B375" s="36"/>
      <c r="C375" s="81">
        <v>33</v>
      </c>
      <c r="D375" s="81">
        <v>1</v>
      </c>
      <c r="E375" s="60">
        <f t="shared" si="52"/>
        <v>30.303030303030305</v>
      </c>
      <c r="F375" s="82">
        <v>30</v>
      </c>
      <c r="G375" s="83">
        <v>0</v>
      </c>
      <c r="H375" s="84">
        <f t="shared" si="53"/>
        <v>0</v>
      </c>
      <c r="I375" s="82">
        <v>21</v>
      </c>
      <c r="J375" s="83">
        <v>0</v>
      </c>
      <c r="K375" s="84">
        <f t="shared" si="54"/>
        <v>0</v>
      </c>
      <c r="L375" s="75">
        <v>27</v>
      </c>
      <c r="M375" s="75">
        <v>0</v>
      </c>
      <c r="N375" s="51">
        <f t="shared" si="55"/>
        <v>0</v>
      </c>
      <c r="O375" s="77">
        <f t="shared" si="50"/>
        <v>78</v>
      </c>
      <c r="P375" s="77">
        <f t="shared" si="51"/>
        <v>0</v>
      </c>
      <c r="Q375" s="66">
        <f t="shared" si="57"/>
        <v>0</v>
      </c>
      <c r="S375" s="6"/>
      <c r="T375" s="15"/>
      <c r="U375" s="6"/>
      <c r="V375" s="6"/>
      <c r="W375" s="6"/>
    </row>
    <row r="376" spans="1:23" x14ac:dyDescent="0.2">
      <c r="A376" s="1" t="s">
        <v>290</v>
      </c>
      <c r="B376" s="36"/>
      <c r="C376" s="56">
        <f>SUM(C377:C381)</f>
        <v>713</v>
      </c>
      <c r="D376" s="56">
        <f>SUM(D377:D381)</f>
        <v>7</v>
      </c>
      <c r="E376" s="57">
        <f t="shared" si="52"/>
        <v>9.8176718092566624</v>
      </c>
      <c r="F376" s="68">
        <f>SUM(F377:F381)</f>
        <v>603</v>
      </c>
      <c r="G376" s="5">
        <f>SUM(G377:G381)</f>
        <v>3</v>
      </c>
      <c r="H376" s="69">
        <f t="shared" si="53"/>
        <v>4.9751243781094523</v>
      </c>
      <c r="I376" s="68">
        <f>SUM(I377:I381)</f>
        <v>725</v>
      </c>
      <c r="J376" s="5">
        <f>SUM(J377:J381)</f>
        <v>6</v>
      </c>
      <c r="K376" s="69">
        <f t="shared" si="54"/>
        <v>8.2758620689655178</v>
      </c>
      <c r="L376" s="52">
        <f>SUM(L377:L381)</f>
        <v>650</v>
      </c>
      <c r="M376" s="52">
        <f>SUM(M377:M381)</f>
        <v>3</v>
      </c>
      <c r="N376" s="51">
        <f t="shared" si="55"/>
        <v>4.6153846153846159</v>
      </c>
      <c r="O376" s="44">
        <f t="shared" si="50"/>
        <v>1978</v>
      </c>
      <c r="P376" s="44">
        <f t="shared" si="51"/>
        <v>12</v>
      </c>
      <c r="Q376" s="55">
        <f t="shared" si="57"/>
        <v>6.0667340748230538</v>
      </c>
      <c r="S376" s="6"/>
      <c r="T376" s="7"/>
      <c r="U376" s="6"/>
      <c r="V376" s="6"/>
      <c r="W376" s="6"/>
    </row>
    <row r="377" spans="1:23" x14ac:dyDescent="0.2">
      <c r="A377" s="2" t="s">
        <v>30</v>
      </c>
      <c r="B377" s="36"/>
      <c r="C377" s="70">
        <v>399</v>
      </c>
      <c r="D377" s="71">
        <v>4</v>
      </c>
      <c r="E377" s="60">
        <f t="shared" si="52"/>
        <v>10.025062656641603</v>
      </c>
      <c r="F377" s="72">
        <v>352</v>
      </c>
      <c r="G377" s="3">
        <v>2</v>
      </c>
      <c r="H377" s="73">
        <f t="shared" si="53"/>
        <v>5.6818181818181817</v>
      </c>
      <c r="I377" s="72">
        <v>420</v>
      </c>
      <c r="J377" s="3">
        <v>3</v>
      </c>
      <c r="K377" s="73">
        <f t="shared" si="54"/>
        <v>7.1428571428571423</v>
      </c>
      <c r="L377" s="75">
        <v>379</v>
      </c>
      <c r="M377" s="75">
        <v>1</v>
      </c>
      <c r="N377" s="51">
        <f t="shared" si="55"/>
        <v>2.6385224274406331</v>
      </c>
      <c r="O377" s="77">
        <f t="shared" si="50"/>
        <v>1151</v>
      </c>
      <c r="P377" s="77">
        <f t="shared" si="51"/>
        <v>6</v>
      </c>
      <c r="Q377" s="66">
        <f t="shared" si="57"/>
        <v>5.2128583840139013</v>
      </c>
      <c r="S377" s="4"/>
      <c r="T377" s="5"/>
      <c r="U377" s="6"/>
      <c r="V377" s="6"/>
      <c r="W377" s="6"/>
    </row>
    <row r="378" spans="1:23" x14ac:dyDescent="0.2">
      <c r="A378" s="2" t="s">
        <v>291</v>
      </c>
      <c r="B378" s="36"/>
      <c r="C378" s="70">
        <v>176</v>
      </c>
      <c r="D378" s="71">
        <v>2</v>
      </c>
      <c r="E378" s="60">
        <f t="shared" si="52"/>
        <v>11.363636363636363</v>
      </c>
      <c r="F378" s="72">
        <v>137</v>
      </c>
      <c r="G378" s="3">
        <v>1</v>
      </c>
      <c r="H378" s="73">
        <f t="shared" si="53"/>
        <v>7.2992700729927007</v>
      </c>
      <c r="I378" s="72">
        <v>177</v>
      </c>
      <c r="J378" s="3">
        <v>2</v>
      </c>
      <c r="K378" s="73">
        <f t="shared" si="54"/>
        <v>11.299435028248588</v>
      </c>
      <c r="L378" s="75">
        <v>158</v>
      </c>
      <c r="M378" s="75">
        <v>1</v>
      </c>
      <c r="N378" s="51">
        <f t="shared" si="55"/>
        <v>6.3291139240506329</v>
      </c>
      <c r="O378" s="77">
        <f t="shared" si="50"/>
        <v>472</v>
      </c>
      <c r="P378" s="77">
        <f t="shared" si="51"/>
        <v>4</v>
      </c>
      <c r="Q378" s="66">
        <f t="shared" si="57"/>
        <v>8.4745762711864412</v>
      </c>
      <c r="S378" s="6"/>
      <c r="T378" s="7"/>
      <c r="U378" s="6"/>
      <c r="V378" s="6"/>
      <c r="W378" s="6"/>
    </row>
    <row r="379" spans="1:23" x14ac:dyDescent="0.2">
      <c r="A379" s="2" t="s">
        <v>292</v>
      </c>
      <c r="B379" s="36"/>
      <c r="C379" s="70">
        <v>28</v>
      </c>
      <c r="D379" s="71">
        <v>0</v>
      </c>
      <c r="E379" s="60">
        <f t="shared" si="52"/>
        <v>0</v>
      </c>
      <c r="F379" s="72">
        <v>22</v>
      </c>
      <c r="G379" s="3">
        <v>0</v>
      </c>
      <c r="H379" s="73">
        <f t="shared" si="53"/>
        <v>0</v>
      </c>
      <c r="I379" s="72">
        <v>22</v>
      </c>
      <c r="J379" s="3">
        <v>0</v>
      </c>
      <c r="K379" s="73">
        <f t="shared" si="54"/>
        <v>0</v>
      </c>
      <c r="L379" s="75">
        <v>18</v>
      </c>
      <c r="M379" s="75">
        <v>0</v>
      </c>
      <c r="N379" s="51">
        <f t="shared" si="55"/>
        <v>0</v>
      </c>
      <c r="O379" s="77">
        <f t="shared" si="50"/>
        <v>62</v>
      </c>
      <c r="P379" s="77">
        <f t="shared" si="51"/>
        <v>0</v>
      </c>
      <c r="Q379" s="66">
        <f t="shared" si="57"/>
        <v>0</v>
      </c>
      <c r="S379" s="6"/>
      <c r="T379" s="7"/>
      <c r="U379" s="6"/>
      <c r="V379" s="6"/>
      <c r="W379" s="6"/>
    </row>
    <row r="380" spans="1:23" x14ac:dyDescent="0.2">
      <c r="A380" s="2" t="s">
        <v>293</v>
      </c>
      <c r="B380" s="36"/>
      <c r="C380" s="70">
        <v>64</v>
      </c>
      <c r="D380" s="71">
        <v>0</v>
      </c>
      <c r="E380" s="60">
        <f t="shared" si="52"/>
        <v>0</v>
      </c>
      <c r="F380" s="72">
        <v>54</v>
      </c>
      <c r="G380" s="3">
        <v>0</v>
      </c>
      <c r="H380" s="73">
        <f t="shared" si="53"/>
        <v>0</v>
      </c>
      <c r="I380" s="72">
        <v>55</v>
      </c>
      <c r="J380" s="3">
        <v>1</v>
      </c>
      <c r="K380" s="73">
        <f t="shared" si="54"/>
        <v>18.18181818181818</v>
      </c>
      <c r="L380" s="75">
        <v>55</v>
      </c>
      <c r="M380" s="75">
        <v>1</v>
      </c>
      <c r="N380" s="51">
        <f t="shared" si="55"/>
        <v>18.18181818181818</v>
      </c>
      <c r="O380" s="77">
        <f t="shared" si="50"/>
        <v>164</v>
      </c>
      <c r="P380" s="77">
        <f t="shared" si="51"/>
        <v>2</v>
      </c>
      <c r="Q380" s="66">
        <f t="shared" si="57"/>
        <v>12.195121951219512</v>
      </c>
      <c r="S380" s="6"/>
      <c r="T380" s="7"/>
      <c r="U380" s="6"/>
      <c r="V380" s="6"/>
      <c r="W380" s="6"/>
    </row>
    <row r="381" spans="1:23" ht="13.5" thickBot="1" x14ac:dyDescent="0.25">
      <c r="A381" s="114" t="s">
        <v>282</v>
      </c>
      <c r="B381" s="115"/>
      <c r="C381" s="135">
        <v>46</v>
      </c>
      <c r="D381" s="135">
        <v>1</v>
      </c>
      <c r="E381" s="149">
        <f t="shared" si="52"/>
        <v>21.739130434782609</v>
      </c>
      <c r="F381" s="117">
        <v>38</v>
      </c>
      <c r="G381" s="92">
        <v>0</v>
      </c>
      <c r="H381" s="116">
        <f t="shared" si="53"/>
        <v>0</v>
      </c>
      <c r="I381" s="117">
        <v>51</v>
      </c>
      <c r="J381" s="92">
        <v>0</v>
      </c>
      <c r="K381" s="116">
        <f t="shared" si="54"/>
        <v>0</v>
      </c>
      <c r="L381" s="118">
        <v>40</v>
      </c>
      <c r="M381" s="119">
        <v>0</v>
      </c>
      <c r="N381" s="51">
        <f t="shared" si="55"/>
        <v>0</v>
      </c>
      <c r="O381" s="137">
        <f t="shared" si="50"/>
        <v>129</v>
      </c>
      <c r="P381" s="120">
        <f t="shared" si="51"/>
        <v>0</v>
      </c>
      <c r="Q381" s="121">
        <f t="shared" si="57"/>
        <v>0</v>
      </c>
      <c r="S381" s="4"/>
      <c r="T381" s="5"/>
      <c r="U381" s="6"/>
      <c r="V381" s="6"/>
      <c r="W381" s="6"/>
    </row>
    <row r="382" spans="1:23" x14ac:dyDescent="0.2">
      <c r="I382" s="7"/>
      <c r="L382" s="52"/>
      <c r="S382" s="6"/>
      <c r="T382" s="83"/>
      <c r="U382" s="6"/>
      <c r="V382" s="6"/>
      <c r="W382" s="6"/>
    </row>
    <row r="383" spans="1:23" ht="13.5" thickBot="1" x14ac:dyDescent="0.25">
      <c r="A383" s="8"/>
      <c r="B383" s="8"/>
      <c r="C383" s="8"/>
      <c r="D383" s="8"/>
      <c r="E383" s="8"/>
      <c r="F383" s="9"/>
      <c r="G383" s="9"/>
      <c r="H383" s="9"/>
      <c r="I383" s="9"/>
      <c r="J383" s="9"/>
      <c r="K383" s="9"/>
      <c r="L383" s="154"/>
      <c r="M383" s="9"/>
      <c r="N383" s="9"/>
      <c r="O383" s="9"/>
      <c r="P383" s="9"/>
      <c r="Q383" s="9"/>
      <c r="S383" s="6"/>
      <c r="T383" s="83"/>
      <c r="U383" s="6"/>
      <c r="V383" s="6"/>
      <c r="W383" s="6"/>
    </row>
    <row r="384" spans="1:23" ht="13.5" thickTop="1" x14ac:dyDescent="0.2">
      <c r="A384" s="6"/>
      <c r="B384" s="36"/>
      <c r="C384" s="155" t="s">
        <v>4</v>
      </c>
      <c r="D384" s="1">
        <v>2006</v>
      </c>
      <c r="E384" s="1"/>
      <c r="F384" s="13" t="s">
        <v>6</v>
      </c>
      <c r="G384" s="28">
        <v>2011</v>
      </c>
      <c r="H384" s="102"/>
      <c r="I384" s="13" t="s">
        <v>6</v>
      </c>
      <c r="J384" s="28">
        <v>2012</v>
      </c>
      <c r="K384" s="102"/>
      <c r="L384" s="75"/>
      <c r="M384" s="28">
        <v>2013</v>
      </c>
      <c r="N384" s="102"/>
      <c r="O384" s="13"/>
      <c r="P384" s="5" t="s">
        <v>7</v>
      </c>
      <c r="Q384" s="5"/>
      <c r="S384" s="6"/>
      <c r="T384" s="7"/>
      <c r="U384" s="6"/>
      <c r="V384" s="6"/>
      <c r="W384" s="6"/>
    </row>
    <row r="385" spans="1:23" ht="13.5" thickBot="1" x14ac:dyDescent="0.25">
      <c r="A385" s="1" t="s">
        <v>8</v>
      </c>
      <c r="B385" s="16"/>
      <c r="C385" s="156"/>
      <c r="D385" s="18"/>
      <c r="E385" s="18"/>
      <c r="F385" s="20"/>
      <c r="G385" s="21"/>
      <c r="H385" s="22"/>
      <c r="I385" s="20"/>
      <c r="J385" s="21"/>
      <c r="K385" s="22"/>
      <c r="L385" s="118"/>
      <c r="M385" s="21"/>
      <c r="N385" s="22"/>
      <c r="O385" s="20"/>
      <c r="P385" s="21"/>
      <c r="Q385" s="21"/>
      <c r="S385" s="6"/>
      <c r="T385" s="7"/>
      <c r="U385" s="6"/>
      <c r="V385" s="6"/>
      <c r="W385" s="6"/>
    </row>
    <row r="386" spans="1:23" x14ac:dyDescent="0.2">
      <c r="A386" s="4" t="s">
        <v>9</v>
      </c>
      <c r="B386" s="16"/>
      <c r="C386" s="157" t="s">
        <v>10</v>
      </c>
      <c r="D386" s="24" t="s">
        <v>11</v>
      </c>
      <c r="E386" s="158" t="s">
        <v>12</v>
      </c>
      <c r="F386" s="13" t="s">
        <v>10</v>
      </c>
      <c r="G386" s="27" t="s">
        <v>11</v>
      </c>
      <c r="H386" s="14" t="s">
        <v>12</v>
      </c>
      <c r="I386" s="13" t="s">
        <v>10</v>
      </c>
      <c r="J386" s="27" t="s">
        <v>11</v>
      </c>
      <c r="K386" s="14" t="s">
        <v>12</v>
      </c>
      <c r="L386" s="159"/>
      <c r="M386" s="27" t="s">
        <v>11</v>
      </c>
      <c r="N386" s="14" t="s">
        <v>12</v>
      </c>
      <c r="O386" s="105" t="s">
        <v>10</v>
      </c>
      <c r="P386" s="27" t="s">
        <v>11</v>
      </c>
      <c r="Q386" s="28" t="s">
        <v>12</v>
      </c>
      <c r="S386" s="6"/>
      <c r="T386" s="83"/>
      <c r="U386" s="6"/>
      <c r="V386" s="6"/>
      <c r="W386" s="6"/>
    </row>
    <row r="387" spans="1:23" x14ac:dyDescent="0.2">
      <c r="A387" s="6"/>
      <c r="B387" s="36"/>
      <c r="C387" s="155"/>
      <c r="D387" s="11"/>
      <c r="E387" s="16"/>
      <c r="F387" s="13"/>
      <c r="G387" s="15"/>
      <c r="H387" s="14"/>
      <c r="I387" s="13"/>
      <c r="J387" s="15"/>
      <c r="K387" s="14"/>
      <c r="L387" s="13"/>
      <c r="M387" s="15"/>
      <c r="N387" s="14"/>
      <c r="O387" s="15"/>
      <c r="P387" s="15"/>
      <c r="Q387" s="5"/>
      <c r="S387" s="6"/>
      <c r="T387" s="83"/>
      <c r="U387" s="6"/>
      <c r="V387" s="6"/>
      <c r="W387" s="6"/>
    </row>
    <row r="388" spans="1:23" ht="13.5" thickBot="1" x14ac:dyDescent="0.25">
      <c r="A388" s="8"/>
      <c r="B388" s="29"/>
      <c r="C388" s="30"/>
      <c r="D388" s="30"/>
      <c r="E388" s="31"/>
      <c r="F388" s="33"/>
      <c r="G388" s="33"/>
      <c r="H388" s="34"/>
      <c r="I388" s="33"/>
      <c r="J388" s="33"/>
      <c r="K388" s="34"/>
      <c r="L388" s="33"/>
      <c r="M388" s="33"/>
      <c r="N388" s="34"/>
      <c r="O388" s="33"/>
      <c r="P388" s="33"/>
      <c r="Q388" s="35"/>
      <c r="S388" s="6"/>
      <c r="T388" s="83"/>
      <c r="U388" s="6"/>
      <c r="V388" s="6"/>
      <c r="W388" s="6"/>
    </row>
    <row r="389" spans="1:23" ht="13.5" thickTop="1" x14ac:dyDescent="0.2">
      <c r="A389" s="1" t="s">
        <v>294</v>
      </c>
      <c r="B389" s="36"/>
      <c r="C389" s="56">
        <f>SUM(C390:C393)</f>
        <v>670</v>
      </c>
      <c r="D389" s="56">
        <f>SUM(D390:D393)</f>
        <v>6</v>
      </c>
      <c r="E389" s="57">
        <f>(D389/C389)*1000</f>
        <v>8.9552238805970159</v>
      </c>
      <c r="F389" s="68">
        <f>SUM(F390:F393)</f>
        <v>697</v>
      </c>
      <c r="G389" s="5">
        <f>SUM(G390:G393)</f>
        <v>3</v>
      </c>
      <c r="H389" s="69">
        <f>(G389/F389)*1000</f>
        <v>4.3041606886657098</v>
      </c>
      <c r="I389" s="68">
        <f>SUM(I390:I393)</f>
        <v>619</v>
      </c>
      <c r="J389" s="5">
        <f>SUM(J390:J393)</f>
        <v>10</v>
      </c>
      <c r="K389" s="69">
        <f>(J389/I389)*1000</f>
        <v>16.15508885298869</v>
      </c>
      <c r="L389" s="68">
        <f>SUM(L390:L393)</f>
        <v>628</v>
      </c>
      <c r="M389" s="52">
        <f>SUM(M390:M393)</f>
        <v>5</v>
      </c>
      <c r="N389" s="51">
        <f>(M389/L389)*1000</f>
        <v>7.9617834394904454</v>
      </c>
      <c r="O389" s="44">
        <f t="shared" ref="O389:O453" si="58">SUM(F389+I389+L389)</f>
        <v>1944</v>
      </c>
      <c r="P389" s="44">
        <f t="shared" ref="P389:P453" si="59">SUM(G389+J389+M389)</f>
        <v>18</v>
      </c>
      <c r="Q389" s="55">
        <f t="shared" ref="Q389:Q453" si="60">(P389/O389)*1000</f>
        <v>9.2592592592592595</v>
      </c>
      <c r="S389" s="6"/>
      <c r="T389" s="83"/>
      <c r="U389" s="6"/>
      <c r="V389" s="6"/>
      <c r="W389" s="6"/>
    </row>
    <row r="390" spans="1:23" x14ac:dyDescent="0.2">
      <c r="A390" s="2" t="s">
        <v>295</v>
      </c>
      <c r="B390" s="36"/>
      <c r="C390" s="70">
        <v>429</v>
      </c>
      <c r="D390" s="71">
        <v>3</v>
      </c>
      <c r="E390" s="60">
        <f>(D390/C390)*1000</f>
        <v>6.9930069930069934</v>
      </c>
      <c r="F390" s="72">
        <v>411</v>
      </c>
      <c r="G390" s="3">
        <v>2</v>
      </c>
      <c r="H390" s="69">
        <f>(G390/F390)*1000</f>
        <v>4.8661800486618008</v>
      </c>
      <c r="I390" s="72">
        <v>368</v>
      </c>
      <c r="J390" s="3">
        <v>4</v>
      </c>
      <c r="K390" s="69">
        <f>(J390/I390)*1000</f>
        <v>10.869565217391305</v>
      </c>
      <c r="L390" s="75">
        <v>343</v>
      </c>
      <c r="M390" s="75">
        <v>4</v>
      </c>
      <c r="N390" s="51">
        <f>(M390/L390)*1000</f>
        <v>11.661807580174926</v>
      </c>
      <c r="O390" s="77">
        <f t="shared" si="58"/>
        <v>1122</v>
      </c>
      <c r="P390" s="77">
        <f t="shared" si="59"/>
        <v>10</v>
      </c>
      <c r="Q390" s="66">
        <f t="shared" si="60"/>
        <v>8.9126559714795004</v>
      </c>
      <c r="S390" s="6"/>
      <c r="T390" s="83"/>
      <c r="U390" s="6"/>
      <c r="V390" s="6"/>
      <c r="W390" s="6"/>
    </row>
    <row r="391" spans="1:23" x14ac:dyDescent="0.2">
      <c r="A391" s="2" t="s">
        <v>92</v>
      </c>
      <c r="B391" s="36"/>
      <c r="C391" s="81">
        <v>158</v>
      </c>
      <c r="D391" s="81">
        <v>2</v>
      </c>
      <c r="E391" s="60">
        <f>(D391/C391)*1000</f>
        <v>12.658227848101266</v>
      </c>
      <c r="F391" s="82">
        <v>183</v>
      </c>
      <c r="G391" s="3">
        <v>0</v>
      </c>
      <c r="H391" s="84">
        <f>(G391/F391)*1000</f>
        <v>0</v>
      </c>
      <c r="I391" s="82">
        <v>156</v>
      </c>
      <c r="J391" s="3">
        <v>5</v>
      </c>
      <c r="K391" s="84">
        <f>(J391/I391)*1000</f>
        <v>32.051282051282051</v>
      </c>
      <c r="L391" s="75">
        <v>159</v>
      </c>
      <c r="M391" s="75">
        <v>1</v>
      </c>
      <c r="N391" s="51">
        <f>(M391/L391)*1000</f>
        <v>6.2893081761006293</v>
      </c>
      <c r="O391" s="77">
        <f t="shared" si="58"/>
        <v>498</v>
      </c>
      <c r="P391" s="77">
        <f t="shared" si="59"/>
        <v>6</v>
      </c>
      <c r="Q391" s="66">
        <f t="shared" si="60"/>
        <v>12.048192771084338</v>
      </c>
      <c r="S391" s="6"/>
      <c r="T391" s="83"/>
      <c r="U391" s="6"/>
      <c r="V391" s="6"/>
      <c r="W391" s="6"/>
    </row>
    <row r="392" spans="1:23" x14ac:dyDescent="0.2">
      <c r="A392" s="2" t="s">
        <v>296</v>
      </c>
      <c r="B392" s="36"/>
      <c r="C392" s="70">
        <v>81</v>
      </c>
      <c r="D392" s="71">
        <v>1</v>
      </c>
      <c r="E392" s="60">
        <f>(D392/C392)*1000</f>
        <v>12.345679012345679</v>
      </c>
      <c r="F392" s="72">
        <v>97</v>
      </c>
      <c r="G392" s="3">
        <v>1</v>
      </c>
      <c r="H392" s="73">
        <f>(G392/F392)*1000</f>
        <v>10.309278350515465</v>
      </c>
      <c r="I392" s="72">
        <v>94</v>
      </c>
      <c r="J392" s="3">
        <v>0</v>
      </c>
      <c r="K392" s="73">
        <f>(J392/I392)*1000</f>
        <v>0</v>
      </c>
      <c r="L392" s="75">
        <v>120</v>
      </c>
      <c r="M392" s="75">
        <v>0</v>
      </c>
      <c r="N392" s="51">
        <f>(M392/L392)*1000</f>
        <v>0</v>
      </c>
      <c r="O392" s="77">
        <f t="shared" si="58"/>
        <v>311</v>
      </c>
      <c r="P392" s="77">
        <f t="shared" si="59"/>
        <v>1</v>
      </c>
      <c r="Q392" s="66">
        <f t="shared" si="60"/>
        <v>3.215434083601286</v>
      </c>
      <c r="S392" s="6"/>
      <c r="T392" s="83"/>
      <c r="U392" s="6"/>
      <c r="V392" s="6"/>
      <c r="W392" s="6"/>
    </row>
    <row r="393" spans="1:23" x14ac:dyDescent="0.2">
      <c r="A393" s="6" t="s">
        <v>297</v>
      </c>
      <c r="B393" s="6"/>
      <c r="C393" s="70">
        <v>2</v>
      </c>
      <c r="D393" s="70">
        <v>0</v>
      </c>
      <c r="E393" s="95">
        <f>(D393/C393)*1000</f>
        <v>0</v>
      </c>
      <c r="F393" s="72">
        <v>6</v>
      </c>
      <c r="G393" s="7">
        <v>0</v>
      </c>
      <c r="H393" s="97">
        <v>0</v>
      </c>
      <c r="I393" s="72">
        <v>1</v>
      </c>
      <c r="J393" s="7">
        <v>1</v>
      </c>
      <c r="K393" s="97">
        <v>0</v>
      </c>
      <c r="L393" s="132">
        <v>6</v>
      </c>
      <c r="M393" s="75">
        <v>0</v>
      </c>
      <c r="N393" s="51">
        <f>(M393/L393)*1000</f>
        <v>0</v>
      </c>
      <c r="O393" s="130">
        <f t="shared" si="58"/>
        <v>13</v>
      </c>
      <c r="P393" s="77">
        <f t="shared" si="59"/>
        <v>1</v>
      </c>
      <c r="Q393" s="97">
        <f t="shared" si="60"/>
        <v>76.923076923076934</v>
      </c>
      <c r="S393" s="6"/>
      <c r="T393" s="83"/>
      <c r="U393" s="6"/>
      <c r="V393" s="6"/>
      <c r="W393" s="6"/>
    </row>
    <row r="394" spans="1:23" x14ac:dyDescent="0.2">
      <c r="A394" s="6"/>
      <c r="B394" s="6"/>
      <c r="C394" s="70"/>
      <c r="D394" s="70"/>
      <c r="E394" s="95"/>
      <c r="F394" s="72"/>
      <c r="G394" s="7"/>
      <c r="H394" s="97"/>
      <c r="I394" s="72"/>
      <c r="J394" s="7"/>
      <c r="K394" s="97"/>
      <c r="L394" s="72"/>
      <c r="M394" s="7"/>
      <c r="N394" s="97"/>
      <c r="O394" s="130"/>
      <c r="P394" s="77"/>
      <c r="Q394" s="97"/>
      <c r="S394" s="6"/>
      <c r="T394" s="83"/>
      <c r="U394" s="6"/>
      <c r="V394" s="6"/>
      <c r="W394" s="6"/>
    </row>
    <row r="395" spans="1:23" x14ac:dyDescent="0.2">
      <c r="A395" s="1" t="s">
        <v>298</v>
      </c>
      <c r="B395" s="36"/>
      <c r="C395" s="5">
        <f>SUM(C397+C403+C410+C419+C426+C432+C437+C441+C445+C448)</f>
        <v>6290</v>
      </c>
      <c r="D395" s="5">
        <f>SUM(D397+D403+D410+D419+D426+D432+D437+D441+D445+D448)</f>
        <v>44</v>
      </c>
      <c r="E395" s="69">
        <f t="shared" ref="E395:E452" si="61">(D395/C395)*1000</f>
        <v>6.9952305246422899</v>
      </c>
      <c r="F395" s="5">
        <f>SUM(F397+F403+F410+F419+F426+F432+F437+F441+F445+F448)</f>
        <v>6606</v>
      </c>
      <c r="G395" s="5">
        <f>SUM(G397+G403+G410+G419+G426+G432+G437+G441+G445+G448)</f>
        <v>50</v>
      </c>
      <c r="H395" s="69">
        <f>(G395/F395)*1000</f>
        <v>7.5688767786860431</v>
      </c>
      <c r="I395" s="5">
        <f>SUM(I397+I403+I410+I419+I426+I432+I437+I441+I445+I448)</f>
        <v>6624</v>
      </c>
      <c r="J395" s="5">
        <f>SUM(J397+J403+J410+J419+J426+J432+J437+J441+J445+J448)</f>
        <v>47</v>
      </c>
      <c r="K395" s="69">
        <f>(J395/I395)*1000</f>
        <v>7.0954106280193239</v>
      </c>
      <c r="L395" s="5">
        <f>SUM(L397+L403+L410+L419+L426+L432+L437+L441+L445+L448)</f>
        <v>6291</v>
      </c>
      <c r="M395" s="5">
        <f>SUM(M397+M403+M410+M419+M426+M432+M437+M441+M445+M448)</f>
        <v>45</v>
      </c>
      <c r="N395" s="69">
        <f>(M395/L395)*1000</f>
        <v>7.1530758226037197</v>
      </c>
      <c r="O395" s="44">
        <f t="shared" si="58"/>
        <v>19521</v>
      </c>
      <c r="P395" s="44">
        <f t="shared" si="59"/>
        <v>142</v>
      </c>
      <c r="Q395" s="55">
        <f t="shared" si="60"/>
        <v>7.2742175093489063</v>
      </c>
      <c r="S395" s="6"/>
      <c r="T395" s="7"/>
      <c r="U395" s="6"/>
      <c r="V395" s="6"/>
      <c r="W395" s="6"/>
    </row>
    <row r="396" spans="1:23" x14ac:dyDescent="0.2">
      <c r="A396" s="1"/>
      <c r="B396" s="36"/>
      <c r="C396" s="5"/>
      <c r="D396" s="5"/>
      <c r="E396" s="69"/>
      <c r="F396" s="5"/>
      <c r="G396" s="5"/>
      <c r="H396" s="69"/>
      <c r="I396" s="5"/>
      <c r="J396" s="5"/>
      <c r="K396" s="69"/>
      <c r="L396" s="5"/>
      <c r="M396" s="5"/>
      <c r="N396" s="69"/>
      <c r="O396" s="44"/>
      <c r="P396" s="44"/>
      <c r="Q396" s="55"/>
      <c r="S396" s="6"/>
      <c r="T396" s="7"/>
      <c r="U396" s="6"/>
      <c r="V396" s="6"/>
      <c r="W396" s="6"/>
    </row>
    <row r="397" spans="1:23" x14ac:dyDescent="0.2">
      <c r="A397" s="1" t="s">
        <v>299</v>
      </c>
      <c r="B397" s="16"/>
      <c r="C397" s="5">
        <f>SUM(C398:C402)</f>
        <v>1784</v>
      </c>
      <c r="D397" s="5">
        <f>SUM(D398:D402)</f>
        <v>13</v>
      </c>
      <c r="E397" s="69">
        <f t="shared" si="61"/>
        <v>7.2869955156950672</v>
      </c>
      <c r="F397" s="68">
        <f>SUM(F398:F402)</f>
        <v>1872</v>
      </c>
      <c r="G397" s="5">
        <f>SUM(G398:G402)</f>
        <v>22</v>
      </c>
      <c r="H397" s="69">
        <f t="shared" ref="H397:H453" si="62">(G397/F397)*1000</f>
        <v>11.752136752136751</v>
      </c>
      <c r="I397" s="68">
        <f>SUM(I398:I402)</f>
        <v>1919</v>
      </c>
      <c r="J397" s="5">
        <f>SUM(J398:J402)</f>
        <v>15</v>
      </c>
      <c r="K397" s="69">
        <f t="shared" ref="K397:K453" si="63">(J397/I397)*1000</f>
        <v>7.8165711307972909</v>
      </c>
      <c r="L397" s="68">
        <f>SUM(L398:L402)</f>
        <v>1798</v>
      </c>
      <c r="M397" s="52">
        <f>SUM(M398:M402)</f>
        <v>9</v>
      </c>
      <c r="N397" s="51">
        <f t="shared" ref="N397:N453" si="64">(M397/L397)*1000</f>
        <v>5.0055617352614012</v>
      </c>
      <c r="O397" s="44">
        <f t="shared" si="58"/>
        <v>5589</v>
      </c>
      <c r="P397" s="44">
        <f t="shared" si="59"/>
        <v>46</v>
      </c>
      <c r="Q397" s="55">
        <f t="shared" si="60"/>
        <v>8.2304526748971192</v>
      </c>
      <c r="S397" s="4"/>
      <c r="T397" s="5"/>
      <c r="U397" s="6"/>
      <c r="V397" s="6"/>
      <c r="W397" s="6"/>
    </row>
    <row r="398" spans="1:23" x14ac:dyDescent="0.2">
      <c r="A398" s="2" t="s">
        <v>300</v>
      </c>
      <c r="B398" s="36"/>
      <c r="C398" s="7">
        <v>375</v>
      </c>
      <c r="D398" s="3">
        <v>2</v>
      </c>
      <c r="E398" s="73">
        <f t="shared" si="61"/>
        <v>5.333333333333333</v>
      </c>
      <c r="F398" s="72">
        <v>261</v>
      </c>
      <c r="G398" s="3">
        <v>2</v>
      </c>
      <c r="H398" s="73">
        <f t="shared" si="62"/>
        <v>7.6628352490421454</v>
      </c>
      <c r="I398" s="72">
        <v>244</v>
      </c>
      <c r="J398" s="3">
        <v>0</v>
      </c>
      <c r="K398" s="73">
        <f t="shared" si="63"/>
        <v>0</v>
      </c>
      <c r="L398" s="75">
        <v>241</v>
      </c>
      <c r="M398" s="75">
        <v>0</v>
      </c>
      <c r="N398" s="51">
        <f t="shared" si="64"/>
        <v>0</v>
      </c>
      <c r="O398" s="77">
        <f t="shared" si="58"/>
        <v>746</v>
      </c>
      <c r="P398" s="77">
        <f t="shared" si="59"/>
        <v>2</v>
      </c>
      <c r="Q398" s="66">
        <f t="shared" si="60"/>
        <v>2.6809651474530831</v>
      </c>
      <c r="S398" s="6"/>
      <c r="T398" s="7"/>
      <c r="U398" s="6"/>
      <c r="V398" s="6"/>
      <c r="W398" s="6"/>
    </row>
    <row r="399" spans="1:23" x14ac:dyDescent="0.2">
      <c r="A399" s="2" t="s">
        <v>183</v>
      </c>
      <c r="B399" s="36"/>
      <c r="C399" s="7">
        <v>295</v>
      </c>
      <c r="D399" s="3">
        <v>2</v>
      </c>
      <c r="E399" s="73">
        <f t="shared" si="61"/>
        <v>6.7796610169491522</v>
      </c>
      <c r="F399" s="72">
        <v>297</v>
      </c>
      <c r="G399" s="3">
        <v>1</v>
      </c>
      <c r="H399" s="73">
        <f t="shared" si="62"/>
        <v>3.3670033670033668</v>
      </c>
      <c r="I399" s="72">
        <v>375</v>
      </c>
      <c r="J399" s="3">
        <v>3</v>
      </c>
      <c r="K399" s="73">
        <f t="shared" si="63"/>
        <v>8</v>
      </c>
      <c r="L399" s="75">
        <v>334</v>
      </c>
      <c r="M399" s="75">
        <v>3</v>
      </c>
      <c r="N399" s="51">
        <f t="shared" si="64"/>
        <v>8.9820359281437128</v>
      </c>
      <c r="O399" s="77">
        <f t="shared" si="58"/>
        <v>1006</v>
      </c>
      <c r="P399" s="77">
        <f t="shared" si="59"/>
        <v>7</v>
      </c>
      <c r="Q399" s="66">
        <f t="shared" si="60"/>
        <v>6.9582504970178931</v>
      </c>
      <c r="S399" s="6"/>
      <c r="T399" s="7"/>
      <c r="U399" s="6"/>
      <c r="V399" s="6"/>
      <c r="W399" s="6"/>
    </row>
    <row r="400" spans="1:23" x14ac:dyDescent="0.2">
      <c r="A400" s="2" t="s">
        <v>73</v>
      </c>
      <c r="B400" s="36"/>
      <c r="C400" s="7">
        <v>751</v>
      </c>
      <c r="D400" s="3">
        <v>6</v>
      </c>
      <c r="E400" s="73">
        <f t="shared" si="61"/>
        <v>7.989347536617843</v>
      </c>
      <c r="F400" s="72">
        <v>928</v>
      </c>
      <c r="G400" s="3">
        <v>15</v>
      </c>
      <c r="H400" s="73">
        <f t="shared" si="62"/>
        <v>16.163793103448278</v>
      </c>
      <c r="I400" s="72">
        <v>915</v>
      </c>
      <c r="J400" s="3">
        <v>7</v>
      </c>
      <c r="K400" s="73">
        <f t="shared" si="63"/>
        <v>7.6502732240437155</v>
      </c>
      <c r="L400" s="75">
        <v>863</v>
      </c>
      <c r="M400" s="75">
        <v>5</v>
      </c>
      <c r="N400" s="51">
        <f t="shared" si="64"/>
        <v>5.793742757821553</v>
      </c>
      <c r="O400" s="77">
        <f t="shared" si="58"/>
        <v>2706</v>
      </c>
      <c r="P400" s="77">
        <f t="shared" si="59"/>
        <v>27</v>
      </c>
      <c r="Q400" s="66">
        <f t="shared" si="60"/>
        <v>9.9778270509977816</v>
      </c>
      <c r="S400" s="6"/>
      <c r="T400" s="83"/>
      <c r="U400" s="6"/>
      <c r="V400" s="6"/>
      <c r="W400" s="6"/>
    </row>
    <row r="401" spans="1:23" x14ac:dyDescent="0.2">
      <c r="A401" s="2" t="s">
        <v>301</v>
      </c>
      <c r="B401" s="36"/>
      <c r="C401" s="7">
        <v>355</v>
      </c>
      <c r="D401" s="7">
        <v>3</v>
      </c>
      <c r="E401" s="73">
        <f t="shared" si="61"/>
        <v>8.4507042253521121</v>
      </c>
      <c r="F401" s="72">
        <v>372</v>
      </c>
      <c r="G401" s="3">
        <v>4</v>
      </c>
      <c r="H401" s="73">
        <f t="shared" si="62"/>
        <v>10.752688172043012</v>
      </c>
      <c r="I401" s="72">
        <v>379</v>
      </c>
      <c r="J401" s="3">
        <v>5</v>
      </c>
      <c r="K401" s="73">
        <f t="shared" si="63"/>
        <v>13.192612137203167</v>
      </c>
      <c r="L401" s="75">
        <v>348</v>
      </c>
      <c r="M401" s="75">
        <v>1</v>
      </c>
      <c r="N401" s="51">
        <f t="shared" si="64"/>
        <v>2.8735632183908044</v>
      </c>
      <c r="O401" s="77">
        <f t="shared" si="58"/>
        <v>1099</v>
      </c>
      <c r="P401" s="77">
        <f t="shared" si="59"/>
        <v>10</v>
      </c>
      <c r="Q401" s="66">
        <f t="shared" si="60"/>
        <v>9.0991810737033667</v>
      </c>
      <c r="S401" s="4"/>
      <c r="T401" s="5"/>
      <c r="U401" s="6"/>
      <c r="V401" s="6"/>
      <c r="W401" s="6"/>
    </row>
    <row r="402" spans="1:23" x14ac:dyDescent="0.2">
      <c r="A402" s="2" t="s">
        <v>302</v>
      </c>
      <c r="B402" s="36"/>
      <c r="C402" s="7">
        <v>8</v>
      </c>
      <c r="D402" s="7">
        <v>0</v>
      </c>
      <c r="E402" s="73">
        <f t="shared" si="61"/>
        <v>0</v>
      </c>
      <c r="F402" s="72">
        <v>14</v>
      </c>
      <c r="G402" s="3">
        <v>0</v>
      </c>
      <c r="H402" s="73">
        <f t="shared" si="62"/>
        <v>0</v>
      </c>
      <c r="I402" s="72">
        <v>6</v>
      </c>
      <c r="J402" s="3">
        <v>0</v>
      </c>
      <c r="K402" s="73">
        <f t="shared" si="63"/>
        <v>0</v>
      </c>
      <c r="L402" s="75">
        <v>12</v>
      </c>
      <c r="M402" s="75">
        <v>0</v>
      </c>
      <c r="N402" s="51">
        <f t="shared" si="64"/>
        <v>0</v>
      </c>
      <c r="O402" s="77">
        <f t="shared" si="58"/>
        <v>32</v>
      </c>
      <c r="P402" s="77">
        <f t="shared" si="59"/>
        <v>0</v>
      </c>
      <c r="Q402" s="66">
        <f t="shared" si="60"/>
        <v>0</v>
      </c>
      <c r="S402" s="6"/>
      <c r="T402" s="7"/>
      <c r="U402" s="6"/>
      <c r="V402" s="6"/>
      <c r="W402" s="6"/>
    </row>
    <row r="403" spans="1:23" x14ac:dyDescent="0.2">
      <c r="A403" s="1" t="s">
        <v>303</v>
      </c>
      <c r="B403" s="36"/>
      <c r="C403" s="5">
        <f>SUM(C404:C409)</f>
        <v>562</v>
      </c>
      <c r="D403" s="5">
        <f>SUM(D404:D409)</f>
        <v>5</v>
      </c>
      <c r="E403" s="69">
        <f t="shared" si="61"/>
        <v>8.8967971530249113</v>
      </c>
      <c r="F403" s="68">
        <f>SUM(F404:F409)</f>
        <v>572</v>
      </c>
      <c r="G403" s="5">
        <f>SUM(G404:G409)</f>
        <v>3</v>
      </c>
      <c r="H403" s="69">
        <f t="shared" si="62"/>
        <v>5.244755244755245</v>
      </c>
      <c r="I403" s="68">
        <f>SUM(I404:I409)</f>
        <v>548</v>
      </c>
      <c r="J403" s="5">
        <f>SUM(J404:J409)</f>
        <v>6</v>
      </c>
      <c r="K403" s="69">
        <f t="shared" si="63"/>
        <v>10.948905109489052</v>
      </c>
      <c r="L403" s="52">
        <f>SUM(L404:L409)</f>
        <v>532</v>
      </c>
      <c r="M403" s="52">
        <f>SUM(M404:M409)</f>
        <v>6</v>
      </c>
      <c r="N403" s="51">
        <f t="shared" si="64"/>
        <v>11.278195488721805</v>
      </c>
      <c r="O403" s="44">
        <f t="shared" si="58"/>
        <v>1652</v>
      </c>
      <c r="P403" s="44">
        <f t="shared" si="59"/>
        <v>15</v>
      </c>
      <c r="Q403" s="55">
        <f t="shared" si="60"/>
        <v>9.079903147699758</v>
      </c>
      <c r="S403" s="6"/>
      <c r="T403" s="7"/>
      <c r="U403" s="6"/>
      <c r="V403" s="6"/>
      <c r="W403" s="6"/>
    </row>
    <row r="404" spans="1:23" x14ac:dyDescent="0.2">
      <c r="A404" s="2" t="s">
        <v>304</v>
      </c>
      <c r="B404" s="36"/>
      <c r="C404" s="7">
        <v>125</v>
      </c>
      <c r="D404" s="3">
        <v>2</v>
      </c>
      <c r="E404" s="73">
        <f t="shared" si="61"/>
        <v>16</v>
      </c>
      <c r="F404" s="72">
        <v>75</v>
      </c>
      <c r="G404" s="3">
        <v>1</v>
      </c>
      <c r="H404" s="73">
        <f t="shared" si="62"/>
        <v>13.333333333333334</v>
      </c>
      <c r="I404" s="72">
        <v>78</v>
      </c>
      <c r="J404" s="3">
        <v>2</v>
      </c>
      <c r="K404" s="73">
        <f t="shared" si="63"/>
        <v>25.641025641025639</v>
      </c>
      <c r="L404" s="75">
        <v>78</v>
      </c>
      <c r="M404" s="75">
        <v>0</v>
      </c>
      <c r="N404" s="51">
        <f t="shared" si="64"/>
        <v>0</v>
      </c>
      <c r="O404" s="77">
        <f t="shared" si="58"/>
        <v>231</v>
      </c>
      <c r="P404" s="77">
        <f t="shared" si="59"/>
        <v>3</v>
      </c>
      <c r="Q404" s="66">
        <f t="shared" si="60"/>
        <v>12.987012987012989</v>
      </c>
      <c r="S404" s="6"/>
      <c r="T404" s="7"/>
      <c r="U404" s="6"/>
      <c r="V404" s="6"/>
      <c r="W404" s="6"/>
    </row>
    <row r="405" spans="1:23" x14ac:dyDescent="0.2">
      <c r="A405" s="2" t="s">
        <v>113</v>
      </c>
      <c r="B405" s="36"/>
      <c r="C405" s="7">
        <v>146</v>
      </c>
      <c r="D405" s="3">
        <v>1</v>
      </c>
      <c r="E405" s="73">
        <f t="shared" si="61"/>
        <v>6.8493150684931505</v>
      </c>
      <c r="F405" s="72">
        <v>169</v>
      </c>
      <c r="G405" s="3">
        <v>1</v>
      </c>
      <c r="H405" s="73">
        <f t="shared" si="62"/>
        <v>5.9171597633136095</v>
      </c>
      <c r="I405" s="72">
        <v>163</v>
      </c>
      <c r="J405" s="3">
        <v>2</v>
      </c>
      <c r="K405" s="73">
        <f t="shared" si="63"/>
        <v>12.269938650306749</v>
      </c>
      <c r="L405" s="75">
        <v>145</v>
      </c>
      <c r="M405" s="75">
        <v>1</v>
      </c>
      <c r="N405" s="51">
        <f t="shared" si="64"/>
        <v>6.8965517241379306</v>
      </c>
      <c r="O405" s="77">
        <f t="shared" si="58"/>
        <v>477</v>
      </c>
      <c r="P405" s="77">
        <f t="shared" si="59"/>
        <v>4</v>
      </c>
      <c r="Q405" s="66">
        <f t="shared" si="60"/>
        <v>8.3857442348008391</v>
      </c>
      <c r="S405" s="6"/>
      <c r="T405" s="7"/>
      <c r="U405" s="6"/>
      <c r="V405" s="6"/>
      <c r="W405" s="6"/>
    </row>
    <row r="406" spans="1:23" x14ac:dyDescent="0.2">
      <c r="A406" s="2" t="s">
        <v>117</v>
      </c>
      <c r="B406" s="36"/>
      <c r="C406" s="7">
        <v>69</v>
      </c>
      <c r="D406" s="3">
        <v>0</v>
      </c>
      <c r="E406" s="73">
        <f t="shared" si="61"/>
        <v>0</v>
      </c>
      <c r="F406" s="72">
        <v>102</v>
      </c>
      <c r="G406" s="3">
        <v>0</v>
      </c>
      <c r="H406" s="73">
        <f t="shared" si="62"/>
        <v>0</v>
      </c>
      <c r="I406" s="72">
        <v>94</v>
      </c>
      <c r="J406" s="3">
        <v>0</v>
      </c>
      <c r="K406" s="73">
        <f t="shared" si="63"/>
        <v>0</v>
      </c>
      <c r="L406" s="75">
        <v>85</v>
      </c>
      <c r="M406" s="75">
        <v>2</v>
      </c>
      <c r="N406" s="51">
        <f t="shared" si="64"/>
        <v>23.52941176470588</v>
      </c>
      <c r="O406" s="77">
        <f t="shared" si="58"/>
        <v>281</v>
      </c>
      <c r="P406" s="77">
        <f t="shared" si="59"/>
        <v>2</v>
      </c>
      <c r="Q406" s="66">
        <f t="shared" si="60"/>
        <v>7.1174377224199281</v>
      </c>
      <c r="S406" s="6"/>
      <c r="T406" s="7"/>
      <c r="U406" s="6"/>
      <c r="V406" s="6"/>
      <c r="W406" s="6"/>
    </row>
    <row r="407" spans="1:23" x14ac:dyDescent="0.2">
      <c r="A407" s="2" t="s">
        <v>170</v>
      </c>
      <c r="B407" s="36"/>
      <c r="C407" s="7">
        <v>64</v>
      </c>
      <c r="D407" s="3">
        <v>0</v>
      </c>
      <c r="E407" s="73">
        <f t="shared" si="61"/>
        <v>0</v>
      </c>
      <c r="F407" s="72">
        <v>52</v>
      </c>
      <c r="G407" s="3">
        <v>0</v>
      </c>
      <c r="H407" s="73">
        <f t="shared" si="62"/>
        <v>0</v>
      </c>
      <c r="I407" s="72">
        <v>52</v>
      </c>
      <c r="J407" s="3">
        <v>1</v>
      </c>
      <c r="K407" s="73">
        <f t="shared" si="63"/>
        <v>19.230769230769234</v>
      </c>
      <c r="L407" s="75">
        <v>70</v>
      </c>
      <c r="M407" s="75">
        <v>2</v>
      </c>
      <c r="N407" s="51">
        <f t="shared" si="64"/>
        <v>28.571428571428569</v>
      </c>
      <c r="O407" s="77">
        <f t="shared" si="58"/>
        <v>174</v>
      </c>
      <c r="P407" s="77">
        <f t="shared" si="59"/>
        <v>3</v>
      </c>
      <c r="Q407" s="66">
        <f t="shared" si="60"/>
        <v>17.241379310344826</v>
      </c>
      <c r="S407" s="4"/>
      <c r="T407" s="5"/>
      <c r="U407" s="6"/>
      <c r="V407" s="6"/>
      <c r="W407" s="6"/>
    </row>
    <row r="408" spans="1:23" x14ac:dyDescent="0.2">
      <c r="A408" s="2" t="s">
        <v>305</v>
      </c>
      <c r="B408" s="36"/>
      <c r="C408" s="7">
        <v>80</v>
      </c>
      <c r="D408" s="3">
        <v>1</v>
      </c>
      <c r="E408" s="73">
        <f t="shared" si="61"/>
        <v>12.5</v>
      </c>
      <c r="F408" s="72">
        <v>101</v>
      </c>
      <c r="G408" s="3">
        <v>1</v>
      </c>
      <c r="H408" s="73">
        <f t="shared" si="62"/>
        <v>9.9009900990099009</v>
      </c>
      <c r="I408" s="72">
        <v>75</v>
      </c>
      <c r="J408" s="3">
        <v>0</v>
      </c>
      <c r="K408" s="73">
        <f t="shared" si="63"/>
        <v>0</v>
      </c>
      <c r="L408" s="75">
        <v>66</v>
      </c>
      <c r="M408" s="75">
        <v>0</v>
      </c>
      <c r="N408" s="51">
        <f t="shared" si="64"/>
        <v>0</v>
      </c>
      <c r="O408" s="77">
        <f t="shared" si="58"/>
        <v>242</v>
      </c>
      <c r="P408" s="77">
        <f t="shared" si="59"/>
        <v>1</v>
      </c>
      <c r="Q408" s="66">
        <f t="shared" si="60"/>
        <v>4.1322314049586781</v>
      </c>
      <c r="S408" s="6"/>
      <c r="T408" s="7"/>
      <c r="U408" s="6"/>
      <c r="V408" s="6"/>
      <c r="W408" s="6"/>
    </row>
    <row r="409" spans="1:23" x14ac:dyDescent="0.2">
      <c r="A409" s="2" t="s">
        <v>306</v>
      </c>
      <c r="B409" s="36"/>
      <c r="C409" s="83">
        <v>78</v>
      </c>
      <c r="D409" s="83">
        <v>1</v>
      </c>
      <c r="E409" s="73">
        <f t="shared" si="61"/>
        <v>12.820512820512819</v>
      </c>
      <c r="F409" s="82">
        <v>73</v>
      </c>
      <c r="G409" s="3">
        <v>0</v>
      </c>
      <c r="H409" s="84">
        <f t="shared" si="62"/>
        <v>0</v>
      </c>
      <c r="I409" s="82">
        <v>86</v>
      </c>
      <c r="J409" s="3">
        <v>1</v>
      </c>
      <c r="K409" s="84">
        <f t="shared" si="63"/>
        <v>11.627906976744185</v>
      </c>
      <c r="L409" s="75">
        <v>88</v>
      </c>
      <c r="M409" s="75">
        <v>1</v>
      </c>
      <c r="N409" s="51">
        <f t="shared" si="64"/>
        <v>11.363636363636363</v>
      </c>
      <c r="O409" s="77">
        <f t="shared" si="58"/>
        <v>247</v>
      </c>
      <c r="P409" s="77">
        <f t="shared" si="59"/>
        <v>2</v>
      </c>
      <c r="Q409" s="66">
        <f t="shared" si="60"/>
        <v>8.097165991902834</v>
      </c>
      <c r="S409" s="6"/>
      <c r="T409" s="83"/>
      <c r="U409" s="6"/>
      <c r="V409" s="6"/>
      <c r="W409" s="6"/>
    </row>
    <row r="410" spans="1:23" x14ac:dyDescent="0.2">
      <c r="A410" s="1" t="s">
        <v>307</v>
      </c>
      <c r="B410" s="36"/>
      <c r="C410" s="5">
        <f>SUM(C411:C418)</f>
        <v>518</v>
      </c>
      <c r="D410" s="5">
        <f>SUM(D411:D418)</f>
        <v>2</v>
      </c>
      <c r="E410" s="69">
        <f t="shared" si="61"/>
        <v>3.8610038610038613</v>
      </c>
      <c r="F410" s="68">
        <f>SUM(F411:F418)</f>
        <v>493</v>
      </c>
      <c r="G410" s="5">
        <f>SUM(G411:G418)</f>
        <v>4</v>
      </c>
      <c r="H410" s="69">
        <f t="shared" si="62"/>
        <v>8.1135902636916839</v>
      </c>
      <c r="I410" s="68">
        <f>SUM(I411:I418)</f>
        <v>516</v>
      </c>
      <c r="J410" s="5">
        <f>SUM(J411:J418)</f>
        <v>2</v>
      </c>
      <c r="K410" s="69">
        <f t="shared" si="63"/>
        <v>3.8759689922480618</v>
      </c>
      <c r="L410" s="52">
        <f>SUM(L411:L418)</f>
        <v>481</v>
      </c>
      <c r="M410" s="52">
        <f>SUM(M411:M418)</f>
        <v>2</v>
      </c>
      <c r="N410" s="51">
        <f t="shared" si="64"/>
        <v>4.1580041580041582</v>
      </c>
      <c r="O410" s="44">
        <f t="shared" si="58"/>
        <v>1490</v>
      </c>
      <c r="P410" s="44">
        <f t="shared" si="59"/>
        <v>8</v>
      </c>
      <c r="Q410" s="55">
        <f t="shared" si="60"/>
        <v>5.3691275167785228</v>
      </c>
      <c r="S410" s="6"/>
      <c r="T410" s="7"/>
      <c r="U410" s="6"/>
      <c r="V410" s="6"/>
      <c r="W410" s="6"/>
    </row>
    <row r="411" spans="1:23" x14ac:dyDescent="0.2">
      <c r="A411" s="2" t="s">
        <v>308</v>
      </c>
      <c r="B411" s="36"/>
      <c r="C411" s="7">
        <v>157</v>
      </c>
      <c r="D411" s="3">
        <v>0</v>
      </c>
      <c r="E411" s="73">
        <f t="shared" si="61"/>
        <v>0</v>
      </c>
      <c r="F411" s="72">
        <v>102</v>
      </c>
      <c r="G411" s="3">
        <v>0</v>
      </c>
      <c r="H411" s="73">
        <f t="shared" si="62"/>
        <v>0</v>
      </c>
      <c r="I411" s="72">
        <v>98</v>
      </c>
      <c r="J411" s="3">
        <v>0</v>
      </c>
      <c r="K411" s="73">
        <f t="shared" si="63"/>
        <v>0</v>
      </c>
      <c r="L411" s="75">
        <v>110</v>
      </c>
      <c r="M411" s="75">
        <v>0</v>
      </c>
      <c r="N411" s="51">
        <f t="shared" si="64"/>
        <v>0</v>
      </c>
      <c r="O411" s="77">
        <f t="shared" si="58"/>
        <v>310</v>
      </c>
      <c r="P411" s="77">
        <f t="shared" si="59"/>
        <v>0</v>
      </c>
      <c r="Q411" s="66">
        <f t="shared" si="60"/>
        <v>0</v>
      </c>
      <c r="S411" s="6"/>
      <c r="T411" s="7"/>
      <c r="U411" s="6"/>
      <c r="V411" s="6"/>
      <c r="W411" s="6"/>
    </row>
    <row r="412" spans="1:23" x14ac:dyDescent="0.2">
      <c r="A412" s="2" t="s">
        <v>109</v>
      </c>
      <c r="B412" s="36"/>
      <c r="C412" s="7">
        <v>27</v>
      </c>
      <c r="D412" s="3">
        <v>0</v>
      </c>
      <c r="E412" s="73">
        <f t="shared" si="61"/>
        <v>0</v>
      </c>
      <c r="F412" s="72">
        <v>55</v>
      </c>
      <c r="G412" s="3">
        <v>2</v>
      </c>
      <c r="H412" s="73">
        <f t="shared" si="62"/>
        <v>36.36363636363636</v>
      </c>
      <c r="I412" s="72">
        <v>51</v>
      </c>
      <c r="J412" s="3">
        <v>0</v>
      </c>
      <c r="K412" s="73">
        <f t="shared" si="63"/>
        <v>0</v>
      </c>
      <c r="L412" s="75">
        <v>51</v>
      </c>
      <c r="M412" s="75">
        <v>0</v>
      </c>
      <c r="N412" s="51">
        <f t="shared" si="64"/>
        <v>0</v>
      </c>
      <c r="O412" s="77">
        <f t="shared" si="58"/>
        <v>157</v>
      </c>
      <c r="P412" s="77">
        <f t="shared" si="59"/>
        <v>2</v>
      </c>
      <c r="Q412" s="66">
        <f t="shared" si="60"/>
        <v>12.738853503184714</v>
      </c>
      <c r="S412" s="6"/>
      <c r="T412" s="7"/>
      <c r="U412" s="6"/>
      <c r="V412" s="6"/>
      <c r="W412" s="6"/>
    </row>
    <row r="413" spans="1:23" x14ac:dyDescent="0.2">
      <c r="A413" s="2" t="s">
        <v>33</v>
      </c>
      <c r="B413" s="36"/>
      <c r="C413" s="7">
        <v>60</v>
      </c>
      <c r="D413" s="3">
        <v>1</v>
      </c>
      <c r="E413" s="73">
        <f t="shared" si="61"/>
        <v>16.666666666666668</v>
      </c>
      <c r="F413" s="72">
        <v>67</v>
      </c>
      <c r="G413" s="3">
        <v>0</v>
      </c>
      <c r="H413" s="73">
        <f t="shared" si="62"/>
        <v>0</v>
      </c>
      <c r="I413" s="72">
        <v>71</v>
      </c>
      <c r="J413" s="3">
        <v>0</v>
      </c>
      <c r="K413" s="73">
        <f t="shared" si="63"/>
        <v>0</v>
      </c>
      <c r="L413" s="75">
        <v>66</v>
      </c>
      <c r="M413" s="75">
        <v>1</v>
      </c>
      <c r="N413" s="51">
        <f t="shared" si="64"/>
        <v>15.151515151515152</v>
      </c>
      <c r="O413" s="77">
        <f t="shared" si="58"/>
        <v>204</v>
      </c>
      <c r="P413" s="77">
        <f t="shared" si="59"/>
        <v>1</v>
      </c>
      <c r="Q413" s="66">
        <f t="shared" si="60"/>
        <v>4.9019607843137258</v>
      </c>
      <c r="S413" s="4"/>
      <c r="T413" s="5"/>
      <c r="U413" s="6"/>
      <c r="V413" s="6"/>
      <c r="W413" s="6"/>
    </row>
    <row r="414" spans="1:23" x14ac:dyDescent="0.2">
      <c r="A414" s="2" t="s">
        <v>309</v>
      </c>
      <c r="B414" s="36"/>
      <c r="C414" s="7">
        <v>30</v>
      </c>
      <c r="D414" s="3">
        <v>0</v>
      </c>
      <c r="E414" s="73">
        <f t="shared" si="61"/>
        <v>0</v>
      </c>
      <c r="F414" s="72">
        <v>21</v>
      </c>
      <c r="G414" s="3">
        <v>0</v>
      </c>
      <c r="H414" s="73">
        <f t="shared" si="62"/>
        <v>0</v>
      </c>
      <c r="I414" s="72">
        <v>39</v>
      </c>
      <c r="J414" s="3">
        <v>0</v>
      </c>
      <c r="K414" s="73">
        <f t="shared" si="63"/>
        <v>0</v>
      </c>
      <c r="L414" s="75">
        <v>24</v>
      </c>
      <c r="M414" s="75">
        <v>1</v>
      </c>
      <c r="N414" s="51">
        <f t="shared" si="64"/>
        <v>41.666666666666664</v>
      </c>
      <c r="O414" s="77">
        <f t="shared" si="58"/>
        <v>84</v>
      </c>
      <c r="P414" s="77">
        <f t="shared" si="59"/>
        <v>1</v>
      </c>
      <c r="Q414" s="66">
        <f t="shared" si="60"/>
        <v>11.904761904761903</v>
      </c>
      <c r="S414" s="4"/>
      <c r="T414" s="5"/>
      <c r="U414" s="6"/>
      <c r="V414" s="6"/>
      <c r="W414" s="6"/>
    </row>
    <row r="415" spans="1:23" x14ac:dyDescent="0.2">
      <c r="A415" s="2" t="s">
        <v>310</v>
      </c>
      <c r="B415" s="36"/>
      <c r="C415" s="83">
        <v>46</v>
      </c>
      <c r="D415" s="83">
        <v>0</v>
      </c>
      <c r="E415" s="73">
        <f t="shared" si="61"/>
        <v>0</v>
      </c>
      <c r="F415" s="82">
        <v>60</v>
      </c>
      <c r="G415" s="3">
        <v>0</v>
      </c>
      <c r="H415" s="84">
        <f t="shared" si="62"/>
        <v>0</v>
      </c>
      <c r="I415" s="82">
        <v>52</v>
      </c>
      <c r="J415" s="3">
        <v>1</v>
      </c>
      <c r="K415" s="84">
        <f t="shared" si="63"/>
        <v>19.230769230769234</v>
      </c>
      <c r="L415" s="75">
        <v>58</v>
      </c>
      <c r="M415" s="75">
        <v>0</v>
      </c>
      <c r="N415" s="51">
        <f t="shared" si="64"/>
        <v>0</v>
      </c>
      <c r="O415" s="77">
        <f t="shared" si="58"/>
        <v>170</v>
      </c>
      <c r="P415" s="77">
        <f t="shared" si="59"/>
        <v>1</v>
      </c>
      <c r="Q415" s="66">
        <f t="shared" si="60"/>
        <v>5.8823529411764701</v>
      </c>
      <c r="S415" s="6"/>
      <c r="T415" s="7"/>
      <c r="U415" s="6"/>
      <c r="V415" s="6"/>
      <c r="W415" s="6"/>
    </row>
    <row r="416" spans="1:23" x14ac:dyDescent="0.2">
      <c r="A416" s="2" t="s">
        <v>282</v>
      </c>
      <c r="B416" s="36"/>
      <c r="C416" s="7">
        <v>97</v>
      </c>
      <c r="D416" s="3">
        <v>1</v>
      </c>
      <c r="E416" s="73">
        <f t="shared" si="61"/>
        <v>10.309278350515465</v>
      </c>
      <c r="F416" s="72">
        <v>93</v>
      </c>
      <c r="G416" s="3">
        <v>2</v>
      </c>
      <c r="H416" s="73">
        <f t="shared" si="62"/>
        <v>21.505376344086024</v>
      </c>
      <c r="I416" s="72">
        <v>104</v>
      </c>
      <c r="J416" s="3">
        <v>0</v>
      </c>
      <c r="K416" s="73">
        <f t="shared" si="63"/>
        <v>0</v>
      </c>
      <c r="L416" s="75">
        <v>78</v>
      </c>
      <c r="M416" s="75">
        <v>0</v>
      </c>
      <c r="N416" s="51">
        <f t="shared" si="64"/>
        <v>0</v>
      </c>
      <c r="O416" s="77">
        <f t="shared" si="58"/>
        <v>275</v>
      </c>
      <c r="P416" s="77">
        <f t="shared" si="59"/>
        <v>2</v>
      </c>
      <c r="Q416" s="66">
        <f t="shared" si="60"/>
        <v>7.2727272727272725</v>
      </c>
      <c r="S416" s="6"/>
      <c r="T416" s="7"/>
      <c r="U416" s="6"/>
      <c r="V416" s="6"/>
      <c r="W416" s="6"/>
    </row>
    <row r="417" spans="1:23" x14ac:dyDescent="0.2">
      <c r="A417" s="2" t="s">
        <v>311</v>
      </c>
      <c r="B417" s="36"/>
      <c r="C417" s="7">
        <v>45</v>
      </c>
      <c r="D417" s="3">
        <v>0</v>
      </c>
      <c r="E417" s="73">
        <f t="shared" si="61"/>
        <v>0</v>
      </c>
      <c r="F417" s="72">
        <v>58</v>
      </c>
      <c r="G417" s="3">
        <v>0</v>
      </c>
      <c r="H417" s="73">
        <f t="shared" si="62"/>
        <v>0</v>
      </c>
      <c r="I417" s="72">
        <v>47</v>
      </c>
      <c r="J417" s="3">
        <v>0</v>
      </c>
      <c r="K417" s="73">
        <f t="shared" si="63"/>
        <v>0</v>
      </c>
      <c r="L417" s="75">
        <v>40</v>
      </c>
      <c r="M417" s="75">
        <v>0</v>
      </c>
      <c r="N417" s="51">
        <f t="shared" si="64"/>
        <v>0</v>
      </c>
      <c r="O417" s="77">
        <f t="shared" si="58"/>
        <v>145</v>
      </c>
      <c r="P417" s="77">
        <f t="shared" si="59"/>
        <v>0</v>
      </c>
      <c r="Q417" s="66">
        <f t="shared" si="60"/>
        <v>0</v>
      </c>
      <c r="S417" s="6"/>
      <c r="T417" s="7"/>
      <c r="U417" s="6"/>
      <c r="V417" s="6"/>
      <c r="W417" s="6"/>
    </row>
    <row r="418" spans="1:23" x14ac:dyDescent="0.2">
      <c r="A418" s="2" t="s">
        <v>312</v>
      </c>
      <c r="B418" s="36"/>
      <c r="C418" s="7">
        <v>56</v>
      </c>
      <c r="D418" s="3">
        <v>0</v>
      </c>
      <c r="E418" s="73">
        <f t="shared" si="61"/>
        <v>0</v>
      </c>
      <c r="F418" s="72">
        <v>37</v>
      </c>
      <c r="G418" s="3">
        <v>0</v>
      </c>
      <c r="H418" s="73">
        <f t="shared" si="62"/>
        <v>0</v>
      </c>
      <c r="I418" s="72">
        <v>54</v>
      </c>
      <c r="J418" s="3">
        <v>1</v>
      </c>
      <c r="K418" s="73">
        <f t="shared" si="63"/>
        <v>18.518518518518519</v>
      </c>
      <c r="L418" s="75">
        <v>54</v>
      </c>
      <c r="M418" s="75">
        <v>0</v>
      </c>
      <c r="N418" s="51">
        <f t="shared" si="64"/>
        <v>0</v>
      </c>
      <c r="O418" s="77">
        <f t="shared" si="58"/>
        <v>145</v>
      </c>
      <c r="P418" s="77">
        <f t="shared" si="59"/>
        <v>1</v>
      </c>
      <c r="Q418" s="66">
        <f t="shared" si="60"/>
        <v>6.8965517241379306</v>
      </c>
      <c r="S418" s="6"/>
      <c r="T418" s="7"/>
      <c r="U418" s="6"/>
      <c r="V418" s="6"/>
      <c r="W418" s="6"/>
    </row>
    <row r="419" spans="1:23" x14ac:dyDescent="0.2">
      <c r="A419" s="1" t="s">
        <v>313</v>
      </c>
      <c r="B419" s="112"/>
      <c r="C419" s="5">
        <f>SUM(C420:C425)</f>
        <v>495</v>
      </c>
      <c r="D419" s="5">
        <f>SUM(D420:D425)</f>
        <v>4</v>
      </c>
      <c r="E419" s="69">
        <f t="shared" si="61"/>
        <v>8.0808080808080813</v>
      </c>
      <c r="F419" s="68">
        <f>SUM(F420:F425)</f>
        <v>504</v>
      </c>
      <c r="G419" s="5">
        <f>SUM(G420:G425)</f>
        <v>5</v>
      </c>
      <c r="H419" s="69">
        <f t="shared" si="62"/>
        <v>9.9206349206349209</v>
      </c>
      <c r="I419" s="68">
        <f>SUM(I420:I425)</f>
        <v>512</v>
      </c>
      <c r="J419" s="5">
        <f>SUM(J420:J425)</f>
        <v>5</v>
      </c>
      <c r="K419" s="69">
        <f t="shared" si="63"/>
        <v>9.765625</v>
      </c>
      <c r="L419" s="52">
        <f>SUM(L420:L425)</f>
        <v>500</v>
      </c>
      <c r="M419" s="52">
        <f>SUM(M420:M425)</f>
        <v>2</v>
      </c>
      <c r="N419" s="51">
        <f t="shared" si="64"/>
        <v>4</v>
      </c>
      <c r="O419" s="44">
        <f t="shared" si="58"/>
        <v>1516</v>
      </c>
      <c r="P419" s="44">
        <f t="shared" si="59"/>
        <v>12</v>
      </c>
      <c r="Q419" s="55">
        <f t="shared" si="60"/>
        <v>7.9155672823219003</v>
      </c>
      <c r="S419" s="6"/>
      <c r="T419" s="7"/>
      <c r="U419" s="6"/>
      <c r="V419" s="6"/>
      <c r="W419" s="6"/>
    </row>
    <row r="420" spans="1:23" x14ac:dyDescent="0.2">
      <c r="A420" s="2" t="s">
        <v>314</v>
      </c>
      <c r="B420" s="16"/>
      <c r="C420" s="7">
        <v>193</v>
      </c>
      <c r="D420" s="3">
        <v>2</v>
      </c>
      <c r="E420" s="73">
        <f t="shared" si="61"/>
        <v>10.362694300518134</v>
      </c>
      <c r="F420" s="72">
        <v>111</v>
      </c>
      <c r="G420" s="3">
        <v>2</v>
      </c>
      <c r="H420" s="73">
        <f t="shared" si="62"/>
        <v>18.018018018018019</v>
      </c>
      <c r="I420" s="72">
        <v>132</v>
      </c>
      <c r="J420" s="3">
        <v>0</v>
      </c>
      <c r="K420" s="73">
        <f t="shared" si="63"/>
        <v>0</v>
      </c>
      <c r="L420" s="75">
        <v>112</v>
      </c>
      <c r="M420" s="75">
        <v>0</v>
      </c>
      <c r="N420" s="51">
        <f t="shared" si="64"/>
        <v>0</v>
      </c>
      <c r="O420" s="77">
        <f t="shared" si="58"/>
        <v>355</v>
      </c>
      <c r="P420" s="77">
        <f t="shared" si="59"/>
        <v>2</v>
      </c>
      <c r="Q420" s="66">
        <f t="shared" si="60"/>
        <v>5.6338028169014089</v>
      </c>
      <c r="S420" s="4"/>
      <c r="T420" s="5"/>
      <c r="U420" s="6"/>
      <c r="V420" s="6"/>
      <c r="W420" s="6"/>
    </row>
    <row r="421" spans="1:23" x14ac:dyDescent="0.2">
      <c r="A421" s="2" t="s">
        <v>113</v>
      </c>
      <c r="B421" s="36"/>
      <c r="C421" s="7">
        <v>52</v>
      </c>
      <c r="D421" s="3">
        <v>0</v>
      </c>
      <c r="E421" s="73">
        <f t="shared" si="61"/>
        <v>0</v>
      </c>
      <c r="F421" s="72">
        <v>79</v>
      </c>
      <c r="G421" s="3">
        <v>0</v>
      </c>
      <c r="H421" s="73">
        <f t="shared" si="62"/>
        <v>0</v>
      </c>
      <c r="I421" s="72">
        <v>71</v>
      </c>
      <c r="J421" s="3">
        <v>1</v>
      </c>
      <c r="K421" s="73">
        <f t="shared" si="63"/>
        <v>14.084507042253522</v>
      </c>
      <c r="L421" s="75">
        <v>63</v>
      </c>
      <c r="M421" s="75">
        <v>0</v>
      </c>
      <c r="N421" s="51">
        <f t="shared" si="64"/>
        <v>0</v>
      </c>
      <c r="O421" s="77">
        <f t="shared" si="58"/>
        <v>213</v>
      </c>
      <c r="P421" s="77">
        <f t="shared" si="59"/>
        <v>1</v>
      </c>
      <c r="Q421" s="66">
        <f t="shared" si="60"/>
        <v>4.694835680751174</v>
      </c>
      <c r="S421" s="6"/>
      <c r="T421" s="7"/>
      <c r="U421" s="6"/>
      <c r="V421" s="6"/>
      <c r="W421" s="6"/>
    </row>
    <row r="422" spans="1:23" x14ac:dyDescent="0.2">
      <c r="A422" s="2" t="s">
        <v>315</v>
      </c>
      <c r="B422" s="36"/>
      <c r="C422" s="7">
        <v>72</v>
      </c>
      <c r="D422" s="3">
        <v>1</v>
      </c>
      <c r="E422" s="73">
        <f t="shared" si="61"/>
        <v>13.888888888888888</v>
      </c>
      <c r="F422" s="72">
        <v>105</v>
      </c>
      <c r="G422" s="3">
        <v>1</v>
      </c>
      <c r="H422" s="73">
        <f t="shared" si="62"/>
        <v>9.5238095238095255</v>
      </c>
      <c r="I422" s="72">
        <v>99</v>
      </c>
      <c r="J422" s="3">
        <v>0</v>
      </c>
      <c r="K422" s="73">
        <f t="shared" si="63"/>
        <v>0</v>
      </c>
      <c r="L422" s="75">
        <v>80</v>
      </c>
      <c r="M422" s="75">
        <v>0</v>
      </c>
      <c r="N422" s="51">
        <f t="shared" si="64"/>
        <v>0</v>
      </c>
      <c r="O422" s="77">
        <f t="shared" si="58"/>
        <v>284</v>
      </c>
      <c r="P422" s="77">
        <f t="shared" si="59"/>
        <v>1</v>
      </c>
      <c r="Q422" s="66">
        <f t="shared" si="60"/>
        <v>3.5211267605633805</v>
      </c>
      <c r="S422" s="6"/>
      <c r="T422" s="7"/>
      <c r="U422" s="6"/>
      <c r="V422" s="6"/>
      <c r="W422" s="6"/>
    </row>
    <row r="423" spans="1:23" x14ac:dyDescent="0.2">
      <c r="A423" s="2" t="s">
        <v>182</v>
      </c>
      <c r="B423" s="36"/>
      <c r="C423" s="7">
        <v>106</v>
      </c>
      <c r="D423" s="3">
        <v>1</v>
      </c>
      <c r="E423" s="73">
        <f t="shared" si="61"/>
        <v>9.4339622641509422</v>
      </c>
      <c r="F423" s="72">
        <v>120</v>
      </c>
      <c r="G423" s="3">
        <v>2</v>
      </c>
      <c r="H423" s="73">
        <f t="shared" si="62"/>
        <v>16.666666666666668</v>
      </c>
      <c r="I423" s="72">
        <v>123</v>
      </c>
      <c r="J423" s="3">
        <v>4</v>
      </c>
      <c r="K423" s="73">
        <f t="shared" si="63"/>
        <v>32.520325203252035</v>
      </c>
      <c r="L423" s="75">
        <v>127</v>
      </c>
      <c r="M423" s="75">
        <v>1</v>
      </c>
      <c r="N423" s="51">
        <f t="shared" si="64"/>
        <v>7.8740157480314963</v>
      </c>
      <c r="O423" s="77">
        <f t="shared" si="58"/>
        <v>370</v>
      </c>
      <c r="P423" s="77">
        <f t="shared" si="59"/>
        <v>7</v>
      </c>
      <c r="Q423" s="66">
        <f t="shared" si="60"/>
        <v>18.918918918918919</v>
      </c>
      <c r="S423" s="6"/>
      <c r="T423" s="7"/>
      <c r="U423" s="6"/>
      <c r="V423" s="6"/>
      <c r="W423" s="6"/>
    </row>
    <row r="424" spans="1:23" x14ac:dyDescent="0.2">
      <c r="A424" s="2" t="s">
        <v>316</v>
      </c>
      <c r="B424" s="36"/>
      <c r="C424" s="7">
        <v>46</v>
      </c>
      <c r="D424" s="3">
        <v>0</v>
      </c>
      <c r="E424" s="73">
        <f t="shared" si="61"/>
        <v>0</v>
      </c>
      <c r="F424" s="72">
        <v>45</v>
      </c>
      <c r="G424" s="3">
        <v>0</v>
      </c>
      <c r="H424" s="73">
        <f t="shared" si="62"/>
        <v>0</v>
      </c>
      <c r="I424" s="72">
        <v>42</v>
      </c>
      <c r="J424" s="3">
        <v>0</v>
      </c>
      <c r="K424" s="73">
        <f t="shared" si="63"/>
        <v>0</v>
      </c>
      <c r="L424" s="75">
        <v>50</v>
      </c>
      <c r="M424" s="75">
        <v>1</v>
      </c>
      <c r="N424" s="51">
        <f t="shared" si="64"/>
        <v>20</v>
      </c>
      <c r="O424" s="77">
        <f t="shared" si="58"/>
        <v>137</v>
      </c>
      <c r="P424" s="77">
        <f t="shared" si="59"/>
        <v>1</v>
      </c>
      <c r="Q424" s="66">
        <f t="shared" si="60"/>
        <v>7.2992700729927007</v>
      </c>
      <c r="S424" s="6"/>
      <c r="T424" s="7"/>
      <c r="U424" s="6"/>
      <c r="V424" s="6"/>
      <c r="W424" s="6"/>
    </row>
    <row r="425" spans="1:23" x14ac:dyDescent="0.2">
      <c r="A425" s="2" t="s">
        <v>317</v>
      </c>
      <c r="B425" s="36"/>
      <c r="C425" s="7">
        <v>26</v>
      </c>
      <c r="D425" s="3">
        <v>0</v>
      </c>
      <c r="E425" s="73">
        <f t="shared" si="61"/>
        <v>0</v>
      </c>
      <c r="F425" s="72">
        <v>44</v>
      </c>
      <c r="G425" s="3">
        <v>0</v>
      </c>
      <c r="H425" s="73">
        <f t="shared" si="62"/>
        <v>0</v>
      </c>
      <c r="I425" s="72">
        <v>45</v>
      </c>
      <c r="J425" s="3">
        <v>0</v>
      </c>
      <c r="K425" s="73">
        <f t="shared" si="63"/>
        <v>0</v>
      </c>
      <c r="L425" s="75">
        <v>68</v>
      </c>
      <c r="M425" s="75">
        <v>0</v>
      </c>
      <c r="N425" s="51">
        <f t="shared" si="64"/>
        <v>0</v>
      </c>
      <c r="O425" s="77">
        <f t="shared" si="58"/>
        <v>157</v>
      </c>
      <c r="P425" s="77">
        <f t="shared" si="59"/>
        <v>0</v>
      </c>
      <c r="Q425" s="66">
        <f t="shared" si="60"/>
        <v>0</v>
      </c>
      <c r="S425" s="6"/>
      <c r="T425" s="7"/>
      <c r="U425" s="6"/>
      <c r="V425" s="6"/>
      <c r="W425" s="6"/>
    </row>
    <row r="426" spans="1:23" x14ac:dyDescent="0.2">
      <c r="A426" s="1" t="s">
        <v>318</v>
      </c>
      <c r="B426" s="16"/>
      <c r="C426" s="5">
        <f>SUM(C427:C431)</f>
        <v>683</v>
      </c>
      <c r="D426" s="5">
        <f>SUM(D427:D431)</f>
        <v>5</v>
      </c>
      <c r="E426" s="69">
        <f t="shared" si="61"/>
        <v>7.3206442166910692</v>
      </c>
      <c r="F426" s="68">
        <f>SUM(F427:F431)</f>
        <v>673</v>
      </c>
      <c r="G426" s="5">
        <f>SUM(G427:G431)</f>
        <v>3</v>
      </c>
      <c r="H426" s="69">
        <f t="shared" si="62"/>
        <v>4.4576523031203568</v>
      </c>
      <c r="I426" s="68">
        <f>SUM(I427:I431)</f>
        <v>747</v>
      </c>
      <c r="J426" s="5">
        <f>SUM(J427:J431)</f>
        <v>4</v>
      </c>
      <c r="K426" s="69">
        <f t="shared" si="63"/>
        <v>5.3547523427041499</v>
      </c>
      <c r="L426" s="52">
        <f>SUM(L427:L431)</f>
        <v>674</v>
      </c>
      <c r="M426" s="52">
        <f>SUM(M427:M431)</f>
        <v>7</v>
      </c>
      <c r="N426" s="51">
        <f t="shared" si="64"/>
        <v>10.385756676557863</v>
      </c>
      <c r="O426" s="44">
        <f t="shared" si="58"/>
        <v>2094</v>
      </c>
      <c r="P426" s="44">
        <f t="shared" si="59"/>
        <v>14</v>
      </c>
      <c r="Q426" s="55">
        <f t="shared" si="60"/>
        <v>6.6857688634192938</v>
      </c>
      <c r="S426" s="6"/>
      <c r="T426" s="83"/>
      <c r="U426" s="6"/>
      <c r="V426" s="6"/>
      <c r="W426" s="6"/>
    </row>
    <row r="427" spans="1:23" x14ac:dyDescent="0.2">
      <c r="A427" s="2" t="s">
        <v>30</v>
      </c>
      <c r="B427" s="36"/>
      <c r="C427" s="7">
        <v>295</v>
      </c>
      <c r="D427" s="3">
        <v>2</v>
      </c>
      <c r="E427" s="73">
        <f t="shared" si="61"/>
        <v>6.7796610169491522</v>
      </c>
      <c r="F427" s="72">
        <v>152</v>
      </c>
      <c r="G427" s="3">
        <v>1</v>
      </c>
      <c r="H427" s="73">
        <f t="shared" si="62"/>
        <v>6.5789473684210522</v>
      </c>
      <c r="I427" s="72">
        <v>180</v>
      </c>
      <c r="J427" s="3">
        <v>1</v>
      </c>
      <c r="K427" s="73">
        <f t="shared" si="63"/>
        <v>5.5555555555555554</v>
      </c>
      <c r="L427" s="75">
        <v>160</v>
      </c>
      <c r="M427" s="75">
        <v>2</v>
      </c>
      <c r="N427" s="51">
        <f t="shared" si="64"/>
        <v>12.5</v>
      </c>
      <c r="O427" s="77">
        <f t="shared" si="58"/>
        <v>492</v>
      </c>
      <c r="P427" s="77">
        <f t="shared" si="59"/>
        <v>4</v>
      </c>
      <c r="Q427" s="66">
        <f t="shared" si="60"/>
        <v>8.1300813008130088</v>
      </c>
      <c r="S427" s="6"/>
      <c r="T427" s="83"/>
      <c r="U427" s="6"/>
      <c r="V427" s="6"/>
      <c r="W427" s="6"/>
    </row>
    <row r="428" spans="1:23" x14ac:dyDescent="0.2">
      <c r="A428" s="2" t="s">
        <v>319</v>
      </c>
      <c r="B428" s="36"/>
      <c r="C428" s="7">
        <v>143</v>
      </c>
      <c r="D428" s="3">
        <v>0</v>
      </c>
      <c r="E428" s="73">
        <f t="shared" si="61"/>
        <v>0</v>
      </c>
      <c r="F428" s="72">
        <v>172</v>
      </c>
      <c r="G428" s="3">
        <v>1</v>
      </c>
      <c r="H428" s="73">
        <f t="shared" si="62"/>
        <v>5.8139534883720927</v>
      </c>
      <c r="I428" s="72">
        <v>202</v>
      </c>
      <c r="J428" s="3">
        <v>1</v>
      </c>
      <c r="K428" s="73">
        <f t="shared" si="63"/>
        <v>4.9504950495049505</v>
      </c>
      <c r="L428" s="75">
        <v>172</v>
      </c>
      <c r="M428" s="75">
        <v>1</v>
      </c>
      <c r="N428" s="51">
        <f t="shared" si="64"/>
        <v>5.8139534883720927</v>
      </c>
      <c r="O428" s="77">
        <f t="shared" si="58"/>
        <v>546</v>
      </c>
      <c r="P428" s="77">
        <f t="shared" si="59"/>
        <v>3</v>
      </c>
      <c r="Q428" s="66">
        <f t="shared" si="60"/>
        <v>5.4945054945054945</v>
      </c>
      <c r="S428" s="6"/>
      <c r="T428" s="83"/>
      <c r="U428" s="6"/>
      <c r="V428" s="6"/>
      <c r="W428" s="6"/>
    </row>
    <row r="429" spans="1:23" x14ac:dyDescent="0.2">
      <c r="A429" s="2" t="s">
        <v>45</v>
      </c>
      <c r="B429" s="36"/>
      <c r="C429" s="83">
        <v>78</v>
      </c>
      <c r="D429" s="83">
        <v>1</v>
      </c>
      <c r="E429" s="73">
        <f t="shared" si="61"/>
        <v>12.820512820512819</v>
      </c>
      <c r="F429" s="82">
        <v>122</v>
      </c>
      <c r="G429" s="3">
        <v>1</v>
      </c>
      <c r="H429" s="84">
        <f t="shared" si="62"/>
        <v>8.1967213114754109</v>
      </c>
      <c r="I429" s="82">
        <v>119</v>
      </c>
      <c r="J429" s="3">
        <v>2</v>
      </c>
      <c r="K429" s="84">
        <f t="shared" si="63"/>
        <v>16.806722689075631</v>
      </c>
      <c r="L429" s="75">
        <v>120</v>
      </c>
      <c r="M429" s="75">
        <v>1</v>
      </c>
      <c r="N429" s="51">
        <f t="shared" si="64"/>
        <v>8.3333333333333339</v>
      </c>
      <c r="O429" s="77">
        <f t="shared" si="58"/>
        <v>361</v>
      </c>
      <c r="P429" s="77">
        <f t="shared" si="59"/>
        <v>4</v>
      </c>
      <c r="Q429" s="66">
        <f t="shared" si="60"/>
        <v>11.0803324099723</v>
      </c>
      <c r="S429" s="6"/>
      <c r="T429" s="83"/>
      <c r="U429" s="6"/>
      <c r="V429" s="6"/>
      <c r="W429" s="6"/>
    </row>
    <row r="430" spans="1:23" x14ac:dyDescent="0.2">
      <c r="A430" s="2" t="s">
        <v>161</v>
      </c>
      <c r="B430" s="112"/>
      <c r="C430" s="7">
        <v>124</v>
      </c>
      <c r="D430" s="3">
        <v>1</v>
      </c>
      <c r="E430" s="73">
        <f t="shared" si="61"/>
        <v>8.064516129032258</v>
      </c>
      <c r="F430" s="72">
        <v>165</v>
      </c>
      <c r="G430" s="3">
        <v>0</v>
      </c>
      <c r="H430" s="73">
        <f t="shared" si="62"/>
        <v>0</v>
      </c>
      <c r="I430" s="72">
        <v>182</v>
      </c>
      <c r="J430" s="3">
        <v>0</v>
      </c>
      <c r="K430" s="73">
        <f t="shared" si="63"/>
        <v>0</v>
      </c>
      <c r="L430" s="75">
        <v>157</v>
      </c>
      <c r="M430" s="75">
        <v>2</v>
      </c>
      <c r="N430" s="51">
        <f t="shared" si="64"/>
        <v>12.738853503184714</v>
      </c>
      <c r="O430" s="77">
        <f t="shared" si="58"/>
        <v>504</v>
      </c>
      <c r="P430" s="77">
        <f t="shared" si="59"/>
        <v>2</v>
      </c>
      <c r="Q430" s="66">
        <f t="shared" si="60"/>
        <v>3.9682539682539679</v>
      </c>
      <c r="S430" s="6"/>
      <c r="T430" s="83"/>
      <c r="U430" s="6"/>
      <c r="V430" s="6"/>
      <c r="W430" s="6"/>
    </row>
    <row r="431" spans="1:23" x14ac:dyDescent="0.2">
      <c r="A431" s="2" t="s">
        <v>164</v>
      </c>
      <c r="B431" s="36"/>
      <c r="C431" s="7">
        <v>43</v>
      </c>
      <c r="D431" s="3">
        <v>1</v>
      </c>
      <c r="E431" s="73">
        <f t="shared" si="61"/>
        <v>23.255813953488371</v>
      </c>
      <c r="F431" s="72">
        <v>62</v>
      </c>
      <c r="G431" s="3">
        <v>0</v>
      </c>
      <c r="H431" s="73">
        <f t="shared" si="62"/>
        <v>0</v>
      </c>
      <c r="I431" s="72">
        <v>64</v>
      </c>
      <c r="J431" s="3">
        <v>0</v>
      </c>
      <c r="K431" s="73">
        <f t="shared" si="63"/>
        <v>0</v>
      </c>
      <c r="L431" s="75">
        <v>65</v>
      </c>
      <c r="M431" s="75">
        <v>1</v>
      </c>
      <c r="N431" s="51">
        <f t="shared" si="64"/>
        <v>15.384615384615385</v>
      </c>
      <c r="O431" s="77">
        <f t="shared" si="58"/>
        <v>191</v>
      </c>
      <c r="P431" s="77">
        <f t="shared" si="59"/>
        <v>1</v>
      </c>
      <c r="Q431" s="66">
        <f t="shared" si="60"/>
        <v>5.2356020942408383</v>
      </c>
      <c r="S431" s="6"/>
      <c r="T431" s="83"/>
      <c r="U431" s="6"/>
      <c r="V431" s="6"/>
      <c r="W431" s="6"/>
    </row>
    <row r="432" spans="1:23" x14ac:dyDescent="0.2">
      <c r="A432" s="1" t="s">
        <v>320</v>
      </c>
      <c r="B432" s="112"/>
      <c r="C432" s="5">
        <f>SUM(C433:C436)</f>
        <v>257</v>
      </c>
      <c r="D432" s="5">
        <f>SUM(D433:D436)</f>
        <v>3</v>
      </c>
      <c r="E432" s="69">
        <f t="shared" si="61"/>
        <v>11.673151750972762</v>
      </c>
      <c r="F432" s="68">
        <f>SUM(F433:F436)</f>
        <v>255</v>
      </c>
      <c r="G432" s="5">
        <f>SUM(G433:G436)</f>
        <v>1</v>
      </c>
      <c r="H432" s="69">
        <f t="shared" si="62"/>
        <v>3.9215686274509802</v>
      </c>
      <c r="I432" s="68">
        <f>SUM(I433:I436)</f>
        <v>255</v>
      </c>
      <c r="J432" s="5">
        <f>SUM(J433:J436)</f>
        <v>4</v>
      </c>
      <c r="K432" s="69">
        <f t="shared" si="63"/>
        <v>15.686274509803921</v>
      </c>
      <c r="L432" s="52">
        <f>SUM(L433:L436)</f>
        <v>287</v>
      </c>
      <c r="M432" s="52">
        <f>SUM(M433:M436)</f>
        <v>2</v>
      </c>
      <c r="N432" s="51">
        <f t="shared" si="64"/>
        <v>6.968641114982578</v>
      </c>
      <c r="O432" s="44">
        <f t="shared" si="58"/>
        <v>797</v>
      </c>
      <c r="P432" s="44">
        <f t="shared" si="59"/>
        <v>7</v>
      </c>
      <c r="Q432" s="55">
        <f t="shared" si="60"/>
        <v>8.7829360100376412</v>
      </c>
      <c r="S432" s="6"/>
      <c r="T432" s="83"/>
      <c r="U432" s="6"/>
      <c r="V432" s="6"/>
      <c r="W432" s="6"/>
    </row>
    <row r="433" spans="1:23" x14ac:dyDescent="0.2">
      <c r="A433" s="2" t="s">
        <v>92</v>
      </c>
      <c r="B433" s="112"/>
      <c r="C433" s="7">
        <v>189</v>
      </c>
      <c r="D433" s="3">
        <v>3</v>
      </c>
      <c r="E433" s="73">
        <f t="shared" si="61"/>
        <v>15.873015873015872</v>
      </c>
      <c r="F433" s="72">
        <v>122</v>
      </c>
      <c r="G433" s="3">
        <v>1</v>
      </c>
      <c r="H433" s="73">
        <f t="shared" si="62"/>
        <v>8.1967213114754109</v>
      </c>
      <c r="I433" s="72">
        <v>130</v>
      </c>
      <c r="J433" s="3">
        <v>3</v>
      </c>
      <c r="K433" s="73">
        <f t="shared" si="63"/>
        <v>23.076923076923077</v>
      </c>
      <c r="L433" s="75">
        <v>135</v>
      </c>
      <c r="M433" s="75">
        <v>1</v>
      </c>
      <c r="N433" s="51">
        <f t="shared" si="64"/>
        <v>7.4074074074074074</v>
      </c>
      <c r="O433" s="77">
        <f t="shared" si="58"/>
        <v>387</v>
      </c>
      <c r="P433" s="77">
        <f t="shared" si="59"/>
        <v>5</v>
      </c>
      <c r="Q433" s="66">
        <f t="shared" si="60"/>
        <v>12.919896640826872</v>
      </c>
      <c r="S433" s="6"/>
      <c r="T433" s="83"/>
      <c r="U433" s="6"/>
      <c r="V433" s="6"/>
      <c r="W433" s="6"/>
    </row>
    <row r="434" spans="1:23" x14ac:dyDescent="0.2">
      <c r="A434" s="2" t="s">
        <v>148</v>
      </c>
      <c r="B434" s="36"/>
      <c r="C434" s="7">
        <v>38</v>
      </c>
      <c r="D434" s="3">
        <v>0</v>
      </c>
      <c r="E434" s="73">
        <f t="shared" si="61"/>
        <v>0</v>
      </c>
      <c r="F434" s="72">
        <v>70</v>
      </c>
      <c r="G434" s="3">
        <v>0</v>
      </c>
      <c r="H434" s="73">
        <f t="shared" si="62"/>
        <v>0</v>
      </c>
      <c r="I434" s="72">
        <v>63</v>
      </c>
      <c r="J434" s="3">
        <v>0</v>
      </c>
      <c r="K434" s="73">
        <f t="shared" si="63"/>
        <v>0</v>
      </c>
      <c r="L434" s="75">
        <v>91</v>
      </c>
      <c r="M434" s="75">
        <v>1</v>
      </c>
      <c r="N434" s="51">
        <f t="shared" si="64"/>
        <v>10.989010989010989</v>
      </c>
      <c r="O434" s="77">
        <f t="shared" si="58"/>
        <v>224</v>
      </c>
      <c r="P434" s="77">
        <f t="shared" si="59"/>
        <v>1</v>
      </c>
      <c r="Q434" s="66">
        <f t="shared" si="60"/>
        <v>4.4642857142857144</v>
      </c>
      <c r="S434" s="6"/>
      <c r="T434" s="83"/>
      <c r="U434" s="6"/>
      <c r="V434" s="6"/>
      <c r="W434" s="6"/>
    </row>
    <row r="435" spans="1:23" x14ac:dyDescent="0.2">
      <c r="A435" s="2" t="s">
        <v>164</v>
      </c>
      <c r="B435" s="36"/>
      <c r="C435" s="7">
        <v>11</v>
      </c>
      <c r="D435" s="3">
        <v>0</v>
      </c>
      <c r="E435" s="73">
        <f t="shared" si="61"/>
        <v>0</v>
      </c>
      <c r="F435" s="72">
        <v>30</v>
      </c>
      <c r="G435" s="3">
        <v>0</v>
      </c>
      <c r="H435" s="73">
        <f t="shared" si="62"/>
        <v>0</v>
      </c>
      <c r="I435" s="72">
        <v>28</v>
      </c>
      <c r="J435" s="3">
        <v>0</v>
      </c>
      <c r="K435" s="73">
        <f t="shared" si="63"/>
        <v>0</v>
      </c>
      <c r="L435" s="75">
        <v>33</v>
      </c>
      <c r="M435" s="75">
        <v>0</v>
      </c>
      <c r="N435" s="51">
        <f t="shared" si="64"/>
        <v>0</v>
      </c>
      <c r="O435" s="77">
        <f t="shared" si="58"/>
        <v>91</v>
      </c>
      <c r="P435" s="77">
        <f t="shared" si="59"/>
        <v>0</v>
      </c>
      <c r="Q435" s="66">
        <f t="shared" si="60"/>
        <v>0</v>
      </c>
      <c r="S435" s="6"/>
      <c r="T435" s="83"/>
      <c r="U435" s="6"/>
      <c r="V435" s="6"/>
      <c r="W435" s="6"/>
    </row>
    <row r="436" spans="1:23" x14ac:dyDescent="0.2">
      <c r="A436" s="2" t="s">
        <v>73</v>
      </c>
      <c r="B436" s="36"/>
      <c r="C436" s="7">
        <v>19</v>
      </c>
      <c r="D436" s="3">
        <v>0</v>
      </c>
      <c r="E436" s="73">
        <f t="shared" si="61"/>
        <v>0</v>
      </c>
      <c r="F436" s="72">
        <v>33</v>
      </c>
      <c r="G436" s="3">
        <v>0</v>
      </c>
      <c r="H436" s="73">
        <f t="shared" si="62"/>
        <v>0</v>
      </c>
      <c r="I436" s="72">
        <v>34</v>
      </c>
      <c r="J436" s="3">
        <v>1</v>
      </c>
      <c r="K436" s="73">
        <f t="shared" si="63"/>
        <v>29.411764705882351</v>
      </c>
      <c r="L436" s="75">
        <v>28</v>
      </c>
      <c r="M436" s="75">
        <v>0</v>
      </c>
      <c r="N436" s="51">
        <f t="shared" si="64"/>
        <v>0</v>
      </c>
      <c r="O436" s="77">
        <f t="shared" si="58"/>
        <v>95</v>
      </c>
      <c r="P436" s="77">
        <f t="shared" si="59"/>
        <v>1</v>
      </c>
      <c r="Q436" s="66">
        <f t="shared" si="60"/>
        <v>10.526315789473683</v>
      </c>
      <c r="S436" s="6"/>
      <c r="T436" s="7"/>
      <c r="U436" s="6"/>
      <c r="V436" s="6"/>
      <c r="W436" s="6"/>
    </row>
    <row r="437" spans="1:23" x14ac:dyDescent="0.2">
      <c r="A437" s="1" t="s">
        <v>321</v>
      </c>
      <c r="B437" s="36"/>
      <c r="C437" s="5">
        <f>SUM(C438:C440)</f>
        <v>319</v>
      </c>
      <c r="D437" s="5">
        <f>SUM(D438:D440)</f>
        <v>3</v>
      </c>
      <c r="E437" s="69">
        <f t="shared" si="61"/>
        <v>9.4043887147335425</v>
      </c>
      <c r="F437" s="68">
        <f>SUM(F438:F440)</f>
        <v>337</v>
      </c>
      <c r="G437" s="5">
        <f>SUM(G438:G440)</f>
        <v>3</v>
      </c>
      <c r="H437" s="69">
        <f t="shared" si="62"/>
        <v>8.9020771513353125</v>
      </c>
      <c r="I437" s="68">
        <f>SUM(I438:I440)</f>
        <v>322</v>
      </c>
      <c r="J437" s="5">
        <f>SUM(J438:J440)</f>
        <v>1</v>
      </c>
      <c r="K437" s="69">
        <f t="shared" si="63"/>
        <v>3.1055900621118009</v>
      </c>
      <c r="L437" s="52">
        <f>SUM(L438:L440)</f>
        <v>301</v>
      </c>
      <c r="M437" s="52">
        <f>SUM(M438:M440)</f>
        <v>1</v>
      </c>
      <c r="N437" s="51">
        <f t="shared" si="64"/>
        <v>3.3222591362126246</v>
      </c>
      <c r="O437" s="44">
        <f t="shared" si="58"/>
        <v>960</v>
      </c>
      <c r="P437" s="44">
        <f t="shared" si="59"/>
        <v>5</v>
      </c>
      <c r="Q437" s="55">
        <f t="shared" si="60"/>
        <v>5.208333333333333</v>
      </c>
      <c r="S437" s="6"/>
      <c r="T437" s="15"/>
      <c r="U437" s="6"/>
      <c r="V437" s="6"/>
      <c r="W437" s="6"/>
    </row>
    <row r="438" spans="1:23" x14ac:dyDescent="0.2">
      <c r="A438" s="2" t="s">
        <v>29</v>
      </c>
      <c r="B438" s="36"/>
      <c r="C438" s="7">
        <v>187</v>
      </c>
      <c r="D438" s="3">
        <v>2</v>
      </c>
      <c r="E438" s="73">
        <f t="shared" si="61"/>
        <v>10.695187165775401</v>
      </c>
      <c r="F438" s="72">
        <v>179</v>
      </c>
      <c r="G438" s="3">
        <v>2</v>
      </c>
      <c r="H438" s="73">
        <f t="shared" si="62"/>
        <v>11.173184357541899</v>
      </c>
      <c r="I438" s="72">
        <v>178</v>
      </c>
      <c r="J438" s="3">
        <v>1</v>
      </c>
      <c r="K438" s="73">
        <f t="shared" si="63"/>
        <v>5.6179775280898872</v>
      </c>
      <c r="L438" s="75">
        <v>156</v>
      </c>
      <c r="M438" s="75">
        <v>1</v>
      </c>
      <c r="N438" s="51">
        <f t="shared" si="64"/>
        <v>6.4102564102564097</v>
      </c>
      <c r="O438" s="77">
        <f t="shared" si="58"/>
        <v>513</v>
      </c>
      <c r="P438" s="77">
        <f t="shared" si="59"/>
        <v>4</v>
      </c>
      <c r="Q438" s="66">
        <f t="shared" si="60"/>
        <v>7.7972709551656916</v>
      </c>
      <c r="S438" s="4"/>
      <c r="T438" s="5"/>
      <c r="U438" s="6"/>
      <c r="V438" s="6"/>
      <c r="W438" s="6"/>
    </row>
    <row r="439" spans="1:23" x14ac:dyDescent="0.2">
      <c r="A439" s="2" t="s">
        <v>322</v>
      </c>
      <c r="B439" s="36"/>
      <c r="C439" s="7">
        <v>87</v>
      </c>
      <c r="D439" s="3">
        <v>1</v>
      </c>
      <c r="E439" s="73">
        <f t="shared" si="61"/>
        <v>11.494252873563218</v>
      </c>
      <c r="F439" s="72">
        <v>105</v>
      </c>
      <c r="G439" s="3">
        <v>0</v>
      </c>
      <c r="H439" s="73">
        <f t="shared" si="62"/>
        <v>0</v>
      </c>
      <c r="I439" s="72">
        <v>97</v>
      </c>
      <c r="J439" s="3">
        <v>0</v>
      </c>
      <c r="K439" s="73">
        <f t="shared" si="63"/>
        <v>0</v>
      </c>
      <c r="L439" s="75">
        <v>82</v>
      </c>
      <c r="M439" s="75">
        <v>0</v>
      </c>
      <c r="N439" s="51">
        <f t="shared" si="64"/>
        <v>0</v>
      </c>
      <c r="O439" s="77">
        <f t="shared" si="58"/>
        <v>284</v>
      </c>
      <c r="P439" s="77">
        <f t="shared" si="59"/>
        <v>0</v>
      </c>
      <c r="Q439" s="66">
        <f t="shared" si="60"/>
        <v>0</v>
      </c>
      <c r="S439" s="4"/>
      <c r="T439" s="5"/>
      <c r="U439" s="6"/>
      <c r="V439" s="6"/>
      <c r="W439" s="6"/>
    </row>
    <row r="440" spans="1:23" x14ac:dyDescent="0.2">
      <c r="A440" s="2" t="s">
        <v>323</v>
      </c>
      <c r="B440" s="36"/>
      <c r="C440" s="7">
        <v>45</v>
      </c>
      <c r="D440" s="3">
        <v>0</v>
      </c>
      <c r="E440" s="73">
        <f t="shared" si="61"/>
        <v>0</v>
      </c>
      <c r="F440" s="72">
        <v>53</v>
      </c>
      <c r="G440" s="3">
        <v>1</v>
      </c>
      <c r="H440" s="73">
        <f t="shared" si="62"/>
        <v>18.867924528301884</v>
      </c>
      <c r="I440" s="72">
        <v>47</v>
      </c>
      <c r="J440" s="3">
        <v>0</v>
      </c>
      <c r="K440" s="73">
        <f t="shared" si="63"/>
        <v>0</v>
      </c>
      <c r="L440" s="75">
        <v>63</v>
      </c>
      <c r="M440" s="75">
        <v>0</v>
      </c>
      <c r="N440" s="51">
        <f t="shared" si="64"/>
        <v>0</v>
      </c>
      <c r="O440" s="77">
        <f t="shared" si="58"/>
        <v>163</v>
      </c>
      <c r="P440" s="77">
        <f t="shared" si="59"/>
        <v>1</v>
      </c>
      <c r="Q440" s="66">
        <f t="shared" si="60"/>
        <v>6.1349693251533743</v>
      </c>
      <c r="S440" s="6"/>
      <c r="T440" s="7"/>
      <c r="U440" s="6"/>
      <c r="V440" s="6"/>
      <c r="W440" s="6"/>
    </row>
    <row r="441" spans="1:23" x14ac:dyDescent="0.2">
      <c r="A441" s="1" t="s">
        <v>324</v>
      </c>
      <c r="B441" s="36"/>
      <c r="C441" s="5">
        <f>SUM(C442:C444)</f>
        <v>272</v>
      </c>
      <c r="D441" s="5">
        <f>SUM(D442:D444)</f>
        <v>1</v>
      </c>
      <c r="E441" s="73">
        <f t="shared" si="61"/>
        <v>3.6764705882352939</v>
      </c>
      <c r="F441" s="68">
        <f>SUM(F442:F444)</f>
        <v>331</v>
      </c>
      <c r="G441" s="5">
        <f>SUM(G442:G444)</f>
        <v>2</v>
      </c>
      <c r="H441" s="69">
        <f t="shared" si="62"/>
        <v>6.0422960725075532</v>
      </c>
      <c r="I441" s="68">
        <f>SUM(I442:I444)</f>
        <v>300</v>
      </c>
      <c r="J441" s="5">
        <f>SUM(J442:J444)</f>
        <v>2</v>
      </c>
      <c r="K441" s="69">
        <f t="shared" si="63"/>
        <v>6.666666666666667</v>
      </c>
      <c r="L441" s="52">
        <f>SUM(L442:L444)</f>
        <v>322</v>
      </c>
      <c r="M441" s="52">
        <f>SUM(M442:M444)</f>
        <v>2</v>
      </c>
      <c r="N441" s="51">
        <f t="shared" si="64"/>
        <v>6.2111801242236018</v>
      </c>
      <c r="O441" s="44">
        <f t="shared" si="58"/>
        <v>953</v>
      </c>
      <c r="P441" s="44">
        <f t="shared" si="59"/>
        <v>6</v>
      </c>
      <c r="Q441" s="55">
        <f t="shared" si="60"/>
        <v>6.2959076600209869</v>
      </c>
      <c r="S441" s="6"/>
      <c r="T441" s="83"/>
      <c r="U441" s="6"/>
      <c r="V441" s="6"/>
      <c r="W441" s="6"/>
    </row>
    <row r="442" spans="1:23" x14ac:dyDescent="0.2">
      <c r="A442" s="2" t="s">
        <v>325</v>
      </c>
      <c r="B442" s="160"/>
      <c r="C442" s="7">
        <v>215</v>
      </c>
      <c r="D442" s="3">
        <v>0</v>
      </c>
      <c r="E442" s="73">
        <f t="shared" si="61"/>
        <v>0</v>
      </c>
      <c r="F442" s="72">
        <v>186</v>
      </c>
      <c r="G442" s="3">
        <v>2</v>
      </c>
      <c r="H442" s="73">
        <f t="shared" si="62"/>
        <v>10.752688172043012</v>
      </c>
      <c r="I442" s="72">
        <v>183</v>
      </c>
      <c r="J442" s="3">
        <v>2</v>
      </c>
      <c r="K442" s="73">
        <f t="shared" si="63"/>
        <v>10.928961748633879</v>
      </c>
      <c r="L442" s="75">
        <v>200</v>
      </c>
      <c r="M442" s="75">
        <v>2</v>
      </c>
      <c r="N442" s="51">
        <f t="shared" si="64"/>
        <v>10</v>
      </c>
      <c r="O442" s="77">
        <f t="shared" si="58"/>
        <v>569</v>
      </c>
      <c r="P442" s="77">
        <f t="shared" si="59"/>
        <v>6</v>
      </c>
      <c r="Q442" s="66">
        <f t="shared" si="60"/>
        <v>10.54481546572935</v>
      </c>
      <c r="S442" s="4"/>
      <c r="T442" s="5"/>
      <c r="U442" s="6"/>
      <c r="V442" s="6"/>
      <c r="W442" s="6"/>
    </row>
    <row r="443" spans="1:23" x14ac:dyDescent="0.2">
      <c r="A443" s="2" t="s">
        <v>326</v>
      </c>
      <c r="B443" s="36"/>
      <c r="C443" s="7">
        <v>27</v>
      </c>
      <c r="D443" s="3">
        <v>0</v>
      </c>
      <c r="E443" s="73">
        <f t="shared" si="61"/>
        <v>0</v>
      </c>
      <c r="F443" s="72">
        <v>44</v>
      </c>
      <c r="G443" s="3">
        <v>0</v>
      </c>
      <c r="H443" s="73">
        <f t="shared" si="62"/>
        <v>0</v>
      </c>
      <c r="I443" s="72">
        <v>36</v>
      </c>
      <c r="J443" s="3">
        <v>0</v>
      </c>
      <c r="K443" s="73">
        <f t="shared" si="63"/>
        <v>0</v>
      </c>
      <c r="L443" s="75">
        <v>39</v>
      </c>
      <c r="M443" s="75">
        <v>0</v>
      </c>
      <c r="N443" s="51">
        <f t="shared" si="64"/>
        <v>0</v>
      </c>
      <c r="O443" s="77">
        <f t="shared" si="58"/>
        <v>119</v>
      </c>
      <c r="P443" s="77">
        <f t="shared" si="59"/>
        <v>0</v>
      </c>
      <c r="Q443" s="66">
        <f t="shared" si="60"/>
        <v>0</v>
      </c>
      <c r="S443" s="6"/>
      <c r="T443" s="7"/>
      <c r="U443" s="6"/>
      <c r="V443" s="6"/>
      <c r="W443" s="6"/>
    </row>
    <row r="444" spans="1:23" x14ac:dyDescent="0.2">
      <c r="A444" s="2" t="s">
        <v>327</v>
      </c>
      <c r="B444" s="36"/>
      <c r="C444" s="83">
        <v>30</v>
      </c>
      <c r="D444" s="83">
        <v>1</v>
      </c>
      <c r="E444" s="73">
        <f t="shared" si="61"/>
        <v>33.333333333333336</v>
      </c>
      <c r="F444" s="82">
        <v>101</v>
      </c>
      <c r="G444" s="3">
        <v>0</v>
      </c>
      <c r="H444" s="96">
        <f t="shared" si="62"/>
        <v>0</v>
      </c>
      <c r="I444" s="82">
        <v>81</v>
      </c>
      <c r="J444" s="3">
        <v>0</v>
      </c>
      <c r="K444" s="96">
        <f t="shared" si="63"/>
        <v>0</v>
      </c>
      <c r="L444" s="75">
        <v>83</v>
      </c>
      <c r="M444" s="75">
        <v>0</v>
      </c>
      <c r="N444" s="51">
        <f t="shared" si="64"/>
        <v>0</v>
      </c>
      <c r="O444" s="130">
        <f t="shared" si="58"/>
        <v>265</v>
      </c>
      <c r="P444" s="77">
        <f t="shared" si="59"/>
        <v>0</v>
      </c>
      <c r="Q444" s="66">
        <f t="shared" si="60"/>
        <v>0</v>
      </c>
      <c r="S444" s="6"/>
      <c r="T444" s="7"/>
      <c r="U444" s="6"/>
      <c r="V444" s="6"/>
      <c r="W444" s="6"/>
    </row>
    <row r="445" spans="1:23" x14ac:dyDescent="0.2">
      <c r="A445" s="1" t="s">
        <v>328</v>
      </c>
      <c r="B445" s="36"/>
      <c r="C445" s="5">
        <f>SUM(C446:C446)</f>
        <v>320</v>
      </c>
      <c r="D445" s="5">
        <f>SUM(D446:D446)</f>
        <v>2</v>
      </c>
      <c r="E445" s="69">
        <f t="shared" si="61"/>
        <v>6.25</v>
      </c>
      <c r="F445" s="68">
        <f>SUM(F446:F447)</f>
        <v>394</v>
      </c>
      <c r="G445" s="5">
        <f>SUM(G446:G447)</f>
        <v>5</v>
      </c>
      <c r="H445" s="69">
        <f t="shared" si="62"/>
        <v>12.690355329949238</v>
      </c>
      <c r="I445" s="68">
        <f>SUM(I446:I447)</f>
        <v>349</v>
      </c>
      <c r="J445" s="5">
        <f>SUM(J446:J447)</f>
        <v>1</v>
      </c>
      <c r="K445" s="69">
        <f t="shared" si="63"/>
        <v>2.8653295128939829</v>
      </c>
      <c r="L445" s="52">
        <f>SUM(L446:L447)</f>
        <v>327</v>
      </c>
      <c r="M445" s="52">
        <f>SUM(M446:M447)</f>
        <v>1</v>
      </c>
      <c r="N445" s="51">
        <f t="shared" si="64"/>
        <v>3.0581039755351682</v>
      </c>
      <c r="O445" s="44">
        <f t="shared" si="58"/>
        <v>1070</v>
      </c>
      <c r="P445" s="44">
        <f t="shared" si="59"/>
        <v>7</v>
      </c>
      <c r="Q445" s="55">
        <f t="shared" si="60"/>
        <v>6.5420560747663554</v>
      </c>
      <c r="S445" s="6"/>
      <c r="T445" s="7"/>
      <c r="U445" s="6"/>
      <c r="V445" s="6"/>
      <c r="W445" s="6"/>
    </row>
    <row r="446" spans="1:23" x14ac:dyDescent="0.2">
      <c r="A446" s="2" t="s">
        <v>117</v>
      </c>
      <c r="B446" s="36"/>
      <c r="C446" s="7">
        <v>320</v>
      </c>
      <c r="D446" s="3">
        <v>2</v>
      </c>
      <c r="E446" s="73">
        <f t="shared" si="61"/>
        <v>6.25</v>
      </c>
      <c r="F446" s="72">
        <v>343</v>
      </c>
      <c r="G446" s="3">
        <v>4</v>
      </c>
      <c r="H446" s="73">
        <f t="shared" si="62"/>
        <v>11.661807580174926</v>
      </c>
      <c r="I446" s="72">
        <v>300</v>
      </c>
      <c r="J446" s="3">
        <v>0</v>
      </c>
      <c r="K446" s="73">
        <f t="shared" si="63"/>
        <v>0</v>
      </c>
      <c r="L446" s="75">
        <v>279</v>
      </c>
      <c r="M446" s="75">
        <v>1</v>
      </c>
      <c r="N446" s="51">
        <f t="shared" si="64"/>
        <v>3.5842293906810037</v>
      </c>
      <c r="O446" s="77">
        <f t="shared" si="58"/>
        <v>922</v>
      </c>
      <c r="P446" s="77">
        <f t="shared" si="59"/>
        <v>5</v>
      </c>
      <c r="Q446" s="66">
        <f t="shared" si="60"/>
        <v>5.4229934924078087</v>
      </c>
      <c r="S446" s="6"/>
      <c r="T446" s="7"/>
      <c r="U446" s="6"/>
      <c r="V446" s="6"/>
      <c r="W446" s="6"/>
    </row>
    <row r="447" spans="1:23" x14ac:dyDescent="0.2">
      <c r="A447" s="2" t="s">
        <v>329</v>
      </c>
      <c r="B447" s="36"/>
      <c r="C447" s="7"/>
      <c r="D447" s="3"/>
      <c r="E447" s="73"/>
      <c r="F447" s="72">
        <v>51</v>
      </c>
      <c r="G447" s="3">
        <v>1</v>
      </c>
      <c r="H447" s="73">
        <f t="shared" si="62"/>
        <v>19.607843137254903</v>
      </c>
      <c r="I447" s="72">
        <v>49</v>
      </c>
      <c r="J447" s="3">
        <v>1</v>
      </c>
      <c r="K447" s="73">
        <f t="shared" si="63"/>
        <v>20.408163265306122</v>
      </c>
      <c r="L447" s="75">
        <v>48</v>
      </c>
      <c r="M447" s="75">
        <v>0</v>
      </c>
      <c r="N447" s="51">
        <f t="shared" si="64"/>
        <v>0</v>
      </c>
      <c r="O447" s="77">
        <f t="shared" si="58"/>
        <v>148</v>
      </c>
      <c r="P447" s="77">
        <f t="shared" si="59"/>
        <v>2</v>
      </c>
      <c r="Q447" s="66">
        <f t="shared" si="60"/>
        <v>13.513513513513514</v>
      </c>
      <c r="S447" s="6"/>
      <c r="T447" s="7"/>
      <c r="U447" s="6"/>
      <c r="V447" s="6"/>
      <c r="W447" s="6"/>
    </row>
    <row r="448" spans="1:23" x14ac:dyDescent="0.2">
      <c r="A448" s="1" t="s">
        <v>330</v>
      </c>
      <c r="B448" s="36"/>
      <c r="C448" s="5">
        <f>SUM(C449:C453)</f>
        <v>1080</v>
      </c>
      <c r="D448" s="5">
        <f>SUM(D449:D453)</f>
        <v>6</v>
      </c>
      <c r="E448" s="69">
        <f t="shared" si="61"/>
        <v>5.5555555555555554</v>
      </c>
      <c r="F448" s="68">
        <f>SUM(F449:F453)</f>
        <v>1175</v>
      </c>
      <c r="G448" s="5">
        <f>SUM(G449:G453)</f>
        <v>2</v>
      </c>
      <c r="H448" s="69">
        <f t="shared" si="62"/>
        <v>1.7021276595744681</v>
      </c>
      <c r="I448" s="68">
        <f>SUM(I449:I453)</f>
        <v>1156</v>
      </c>
      <c r="J448" s="5">
        <f>SUM(J449:J453)</f>
        <v>7</v>
      </c>
      <c r="K448" s="69">
        <f t="shared" si="63"/>
        <v>6.0553633217993079</v>
      </c>
      <c r="L448" s="52">
        <f>SUM(L449:L459)</f>
        <v>1069</v>
      </c>
      <c r="M448" s="52">
        <f>SUM(M449:M453)</f>
        <v>13</v>
      </c>
      <c r="N448" s="51">
        <f t="shared" si="64"/>
        <v>12.160898035547241</v>
      </c>
      <c r="O448" s="44">
        <f t="shared" si="58"/>
        <v>3400</v>
      </c>
      <c r="P448" s="44">
        <f t="shared" si="59"/>
        <v>22</v>
      </c>
      <c r="Q448" s="55">
        <f t="shared" si="60"/>
        <v>6.4705882352941178</v>
      </c>
      <c r="S448" s="6"/>
      <c r="T448" s="83"/>
      <c r="U448" s="6"/>
      <c r="V448" s="6"/>
      <c r="W448" s="6"/>
    </row>
    <row r="449" spans="1:23" x14ac:dyDescent="0.2">
      <c r="A449" s="2" t="s">
        <v>331</v>
      </c>
      <c r="B449" s="36"/>
      <c r="C449" s="7">
        <v>584</v>
      </c>
      <c r="D449" s="3">
        <v>3</v>
      </c>
      <c r="E449" s="73">
        <f t="shared" si="61"/>
        <v>5.1369863013698627</v>
      </c>
      <c r="F449" s="72">
        <v>613</v>
      </c>
      <c r="G449" s="3">
        <v>1</v>
      </c>
      <c r="H449" s="73">
        <f t="shared" si="62"/>
        <v>1.6313213703099512</v>
      </c>
      <c r="I449" s="72">
        <v>598</v>
      </c>
      <c r="J449" s="3">
        <v>5</v>
      </c>
      <c r="K449" s="73">
        <f t="shared" si="63"/>
        <v>8.3612040133779253</v>
      </c>
      <c r="L449" s="75">
        <v>581</v>
      </c>
      <c r="M449" s="75">
        <v>7</v>
      </c>
      <c r="N449" s="51">
        <f t="shared" si="64"/>
        <v>12.048192771084338</v>
      </c>
      <c r="O449" s="77">
        <f t="shared" si="58"/>
        <v>1792</v>
      </c>
      <c r="P449" s="77">
        <f t="shared" si="59"/>
        <v>13</v>
      </c>
      <c r="Q449" s="66">
        <f t="shared" si="60"/>
        <v>7.2544642857142856</v>
      </c>
      <c r="S449" s="6"/>
      <c r="T449" s="7"/>
      <c r="U449" s="6"/>
      <c r="V449" s="6"/>
      <c r="W449" s="6"/>
    </row>
    <row r="450" spans="1:23" x14ac:dyDescent="0.2">
      <c r="A450" s="2" t="s">
        <v>332</v>
      </c>
      <c r="B450" s="36"/>
      <c r="C450" s="7">
        <v>158</v>
      </c>
      <c r="D450" s="3">
        <v>1</v>
      </c>
      <c r="E450" s="73">
        <f t="shared" si="61"/>
        <v>6.3291139240506329</v>
      </c>
      <c r="F450" s="72">
        <v>191</v>
      </c>
      <c r="G450" s="3">
        <v>0</v>
      </c>
      <c r="H450" s="73">
        <f t="shared" si="62"/>
        <v>0</v>
      </c>
      <c r="I450" s="72">
        <v>177</v>
      </c>
      <c r="J450" s="3">
        <v>0</v>
      </c>
      <c r="K450" s="73">
        <f t="shared" si="63"/>
        <v>0</v>
      </c>
      <c r="L450" s="75">
        <v>148</v>
      </c>
      <c r="M450" s="75">
        <v>3</v>
      </c>
      <c r="N450" s="51">
        <f t="shared" si="64"/>
        <v>20.27027027027027</v>
      </c>
      <c r="O450" s="77">
        <f t="shared" si="58"/>
        <v>516</v>
      </c>
      <c r="P450" s="77">
        <f t="shared" si="59"/>
        <v>3</v>
      </c>
      <c r="Q450" s="66">
        <f t="shared" si="60"/>
        <v>5.8139534883720927</v>
      </c>
      <c r="S450" s="6"/>
      <c r="T450" s="7"/>
      <c r="U450" s="6"/>
      <c r="V450" s="6"/>
      <c r="W450" s="6"/>
    </row>
    <row r="451" spans="1:23" x14ac:dyDescent="0.2">
      <c r="A451" s="2" t="s">
        <v>333</v>
      </c>
      <c r="B451" s="36"/>
      <c r="C451" s="7">
        <v>332</v>
      </c>
      <c r="D451" s="3">
        <v>2</v>
      </c>
      <c r="E451" s="73">
        <f t="shared" si="61"/>
        <v>6.024096385542169</v>
      </c>
      <c r="F451" s="72">
        <v>364</v>
      </c>
      <c r="G451" s="3">
        <v>1</v>
      </c>
      <c r="H451" s="73">
        <f t="shared" si="62"/>
        <v>2.7472527472527473</v>
      </c>
      <c r="I451" s="72">
        <v>358</v>
      </c>
      <c r="J451" s="3">
        <v>2</v>
      </c>
      <c r="K451" s="97">
        <f t="shared" si="63"/>
        <v>5.5865921787709496</v>
      </c>
      <c r="L451" s="132">
        <v>323</v>
      </c>
      <c r="M451" s="161">
        <v>2</v>
      </c>
      <c r="N451" s="51">
        <f t="shared" si="64"/>
        <v>6.1919504643962853</v>
      </c>
      <c r="O451" s="77">
        <f t="shared" si="58"/>
        <v>1045</v>
      </c>
      <c r="P451" s="77">
        <f t="shared" si="59"/>
        <v>5</v>
      </c>
      <c r="Q451" s="66">
        <f t="shared" si="60"/>
        <v>4.7846889952153111</v>
      </c>
      <c r="S451" s="6"/>
      <c r="T451" s="7"/>
      <c r="U451" s="6"/>
      <c r="V451" s="6"/>
      <c r="W451" s="6"/>
    </row>
    <row r="452" spans="1:23" x14ac:dyDescent="0.2">
      <c r="A452" s="2" t="s">
        <v>334</v>
      </c>
      <c r="B452" s="36"/>
      <c r="C452" s="7">
        <v>1</v>
      </c>
      <c r="D452" s="3">
        <v>0</v>
      </c>
      <c r="E452" s="73">
        <f t="shared" si="61"/>
        <v>0</v>
      </c>
      <c r="F452" s="72">
        <v>4</v>
      </c>
      <c r="G452" s="3">
        <v>0</v>
      </c>
      <c r="H452" s="73">
        <f t="shared" si="62"/>
        <v>0</v>
      </c>
      <c r="I452" s="72">
        <v>10</v>
      </c>
      <c r="J452" s="3">
        <v>0</v>
      </c>
      <c r="K452" s="73">
        <f t="shared" si="63"/>
        <v>0</v>
      </c>
      <c r="L452" s="75">
        <v>9</v>
      </c>
      <c r="M452" s="75">
        <v>0</v>
      </c>
      <c r="N452" s="51">
        <f t="shared" si="64"/>
        <v>0</v>
      </c>
      <c r="O452" s="77">
        <f t="shared" si="58"/>
        <v>23</v>
      </c>
      <c r="P452" s="77">
        <f t="shared" si="59"/>
        <v>0</v>
      </c>
      <c r="Q452" s="66">
        <f t="shared" si="60"/>
        <v>0</v>
      </c>
      <c r="S452" s="4"/>
      <c r="T452" s="5"/>
      <c r="U452" s="6"/>
      <c r="V452" s="6"/>
      <c r="W452" s="6"/>
    </row>
    <row r="453" spans="1:23" ht="13.5" thickBot="1" x14ac:dyDescent="0.25">
      <c r="A453" s="114" t="s">
        <v>335</v>
      </c>
      <c r="B453" s="115"/>
      <c r="C453" s="92">
        <v>5</v>
      </c>
      <c r="D453" s="92">
        <v>0</v>
      </c>
      <c r="E453" s="116">
        <v>0</v>
      </c>
      <c r="F453" s="117">
        <v>3</v>
      </c>
      <c r="G453" s="92">
        <v>0</v>
      </c>
      <c r="H453" s="116">
        <f t="shared" si="62"/>
        <v>0</v>
      </c>
      <c r="I453" s="117">
        <v>13</v>
      </c>
      <c r="J453" s="92">
        <v>0</v>
      </c>
      <c r="K453" s="116">
        <f t="shared" si="63"/>
        <v>0</v>
      </c>
      <c r="L453" s="75">
        <v>8</v>
      </c>
      <c r="M453" s="75">
        <v>1</v>
      </c>
      <c r="N453" s="51">
        <f t="shared" si="64"/>
        <v>125</v>
      </c>
      <c r="O453" s="77">
        <f t="shared" si="58"/>
        <v>24</v>
      </c>
      <c r="P453" s="77">
        <f t="shared" si="59"/>
        <v>1</v>
      </c>
      <c r="Q453" s="121">
        <f t="shared" si="60"/>
        <v>41.666666666666664</v>
      </c>
      <c r="S453" s="6"/>
      <c r="T453" s="7"/>
      <c r="U453" s="6"/>
      <c r="V453" s="6"/>
      <c r="W453" s="6"/>
    </row>
    <row r="454" spans="1:23" ht="13.5" thickBot="1" x14ac:dyDescent="0.25">
      <c r="A454" s="162"/>
      <c r="B454" s="162"/>
      <c r="C454" s="162"/>
      <c r="D454" s="162"/>
      <c r="E454" s="163"/>
      <c r="F454" s="164"/>
      <c r="G454" s="164"/>
      <c r="H454" s="165"/>
      <c r="I454" s="166"/>
      <c r="J454" s="164"/>
      <c r="K454" s="165"/>
      <c r="L454" s="164"/>
      <c r="M454" s="164"/>
      <c r="N454" s="165"/>
      <c r="O454" s="167"/>
      <c r="P454" s="167"/>
      <c r="Q454" s="168"/>
      <c r="S454" s="6"/>
      <c r="T454" s="7"/>
      <c r="U454" s="6"/>
      <c r="V454" s="6"/>
      <c r="W454" s="6"/>
    </row>
    <row r="455" spans="1:23" ht="13.5" thickTop="1" x14ac:dyDescent="0.2">
      <c r="A455" s="6"/>
      <c r="B455" s="36"/>
      <c r="C455" s="155" t="s">
        <v>4</v>
      </c>
      <c r="D455" s="1">
        <v>2006</v>
      </c>
      <c r="E455" s="1"/>
      <c r="F455" s="13" t="s">
        <v>6</v>
      </c>
      <c r="G455" s="28">
        <v>2011</v>
      </c>
      <c r="H455" s="102"/>
      <c r="I455" s="13" t="s">
        <v>6</v>
      </c>
      <c r="J455" s="28">
        <v>2012</v>
      </c>
      <c r="K455" s="102"/>
      <c r="L455" s="13" t="s">
        <v>6</v>
      </c>
      <c r="M455" s="28">
        <v>2013</v>
      </c>
      <c r="N455" s="102"/>
      <c r="O455" s="13"/>
      <c r="P455" s="5" t="s">
        <v>7</v>
      </c>
      <c r="Q455" s="5"/>
      <c r="S455" s="6"/>
      <c r="T455" s="7"/>
      <c r="U455" s="6"/>
      <c r="V455" s="6"/>
      <c r="W455" s="6"/>
    </row>
    <row r="456" spans="1:23" ht="13.5" thickBot="1" x14ac:dyDescent="0.25">
      <c r="A456" s="1" t="s">
        <v>8</v>
      </c>
      <c r="B456" s="16"/>
      <c r="C456" s="156"/>
      <c r="D456" s="18"/>
      <c r="E456" s="18"/>
      <c r="F456" s="20"/>
      <c r="G456" s="21"/>
      <c r="H456" s="22"/>
      <c r="I456" s="20"/>
      <c r="J456" s="21"/>
      <c r="K456" s="22"/>
      <c r="L456" s="20"/>
      <c r="M456" s="21"/>
      <c r="N456" s="22"/>
      <c r="O456" s="20"/>
      <c r="P456" s="21"/>
      <c r="Q456" s="21"/>
      <c r="S456" s="6"/>
      <c r="T456" s="7"/>
      <c r="U456" s="6"/>
      <c r="V456" s="6"/>
      <c r="W456" s="6"/>
    </row>
    <row r="457" spans="1:23" x14ac:dyDescent="0.2">
      <c r="A457" s="4" t="s">
        <v>9</v>
      </c>
      <c r="B457" s="16"/>
      <c r="C457" s="157" t="s">
        <v>10</v>
      </c>
      <c r="D457" s="24" t="s">
        <v>11</v>
      </c>
      <c r="E457" s="158" t="s">
        <v>12</v>
      </c>
      <c r="F457" s="13" t="s">
        <v>10</v>
      </c>
      <c r="G457" s="27" t="s">
        <v>11</v>
      </c>
      <c r="H457" s="14" t="s">
        <v>12</v>
      </c>
      <c r="I457" s="13" t="s">
        <v>10</v>
      </c>
      <c r="J457" s="27" t="s">
        <v>11</v>
      </c>
      <c r="K457" s="14" t="s">
        <v>12</v>
      </c>
      <c r="L457" s="13" t="s">
        <v>10</v>
      </c>
      <c r="M457" s="27" t="s">
        <v>11</v>
      </c>
      <c r="N457" s="14" t="s">
        <v>12</v>
      </c>
      <c r="O457" s="105" t="s">
        <v>10</v>
      </c>
      <c r="P457" s="27" t="s">
        <v>11</v>
      </c>
      <c r="Q457" s="28" t="s">
        <v>12</v>
      </c>
      <c r="S457" s="6"/>
      <c r="T457" s="7"/>
      <c r="U457" s="6"/>
      <c r="V457" s="6"/>
      <c r="W457" s="6"/>
    </row>
    <row r="458" spans="1:23" x14ac:dyDescent="0.2">
      <c r="A458" s="6"/>
      <c r="B458" s="36"/>
      <c r="C458" s="155"/>
      <c r="D458" s="11"/>
      <c r="E458" s="16"/>
      <c r="F458" s="13"/>
      <c r="G458" s="15"/>
      <c r="H458" s="14"/>
      <c r="I458" s="13"/>
      <c r="J458" s="15"/>
      <c r="K458" s="14"/>
      <c r="L458" s="13"/>
      <c r="M458" s="15"/>
      <c r="N458" s="14"/>
      <c r="O458" s="15"/>
      <c r="P458" s="15"/>
      <c r="Q458" s="5"/>
      <c r="S458" s="6"/>
      <c r="T458" s="7"/>
      <c r="U458" s="6"/>
      <c r="V458" s="6"/>
      <c r="W458" s="6"/>
    </row>
    <row r="459" spans="1:23" ht="13.5" thickBot="1" x14ac:dyDescent="0.25">
      <c r="A459" s="8"/>
      <c r="B459" s="29"/>
      <c r="C459" s="30"/>
      <c r="D459" s="30"/>
      <c r="E459" s="31"/>
      <c r="F459" s="33"/>
      <c r="G459" s="33"/>
      <c r="H459" s="34"/>
      <c r="I459" s="33"/>
      <c r="J459" s="33"/>
      <c r="K459" s="34"/>
      <c r="L459" s="33"/>
      <c r="M459" s="33"/>
      <c r="N459" s="34"/>
      <c r="O459" s="33"/>
      <c r="P459" s="33"/>
      <c r="Q459" s="35"/>
      <c r="S459" s="6"/>
      <c r="T459" s="7"/>
      <c r="U459" s="6"/>
      <c r="V459" s="6"/>
      <c r="W459" s="6"/>
    </row>
    <row r="460" spans="1:23" ht="13.5" thickTop="1" x14ac:dyDescent="0.2">
      <c r="A460" s="1" t="s">
        <v>336</v>
      </c>
      <c r="B460" s="16"/>
      <c r="C460" s="56">
        <f>SUM(C462+C468+C476+C486+C491+C496+C502+C507+C515+C529+C534)</f>
        <v>5581</v>
      </c>
      <c r="D460" s="56">
        <f>SUM(D462+D468+D476+D486+D491+D496+D502+D507+D515+D529+D534)</f>
        <v>59</v>
      </c>
      <c r="E460" s="57">
        <f>(D460/C460)*1000</f>
        <v>10.571582153735889</v>
      </c>
      <c r="F460" s="5">
        <f>SUM(F462+F468+F476+F486+F491+F496+F502+F507+F515+F529+F534)</f>
        <v>5947</v>
      </c>
      <c r="G460" s="5">
        <f>SUM(G462+G468+G476+G486+G491+G496+G502+G507+G515+G529+G534)</f>
        <v>52</v>
      </c>
      <c r="H460" s="69">
        <f>(G460/F460)*1000</f>
        <v>8.7439044896586502</v>
      </c>
      <c r="I460" s="5">
        <f>SUM(I462+I468+I476+I486+I491+I496+I502+I507+I515+I529+I534)</f>
        <v>5956</v>
      </c>
      <c r="J460" s="5">
        <f>SUM(J462+J468+J476+J486+J491+J496+J502+J507+J515+J529+J534)</f>
        <v>59</v>
      </c>
      <c r="K460" s="69">
        <f>(J460/I460)*1000</f>
        <v>9.9059771658831437</v>
      </c>
      <c r="L460" s="5">
        <f>SUM(L462+L468+L476+L486+L491+L496+L502+L507+L515+L529+L534)</f>
        <v>5704</v>
      </c>
      <c r="M460" s="5">
        <f>SUM(M462+M468+M476+M486+M491+M496+M502+M507+M515+M529+M534)</f>
        <v>43</v>
      </c>
      <c r="N460" s="69">
        <f>(M460/L460)*1000</f>
        <v>7.5385694249649369</v>
      </c>
      <c r="O460" s="44">
        <f>SUM(F460+I460+L460)</f>
        <v>17607</v>
      </c>
      <c r="P460" s="44">
        <f>SUM(G460+J460+M460)</f>
        <v>154</v>
      </c>
      <c r="Q460" s="55">
        <f>(P460/O460)*1000</f>
        <v>8.7465212699494526</v>
      </c>
      <c r="S460" s="6"/>
      <c r="T460" s="7"/>
      <c r="U460" s="6"/>
      <c r="V460" s="6"/>
      <c r="W460" s="6"/>
    </row>
    <row r="461" spans="1:23" x14ac:dyDescent="0.2">
      <c r="A461" s="1"/>
      <c r="B461" s="16"/>
      <c r="C461" s="56"/>
      <c r="D461" s="56"/>
      <c r="E461" s="57"/>
      <c r="F461" s="5"/>
      <c r="G461" s="5"/>
      <c r="H461" s="69"/>
      <c r="I461" s="5"/>
      <c r="J461" s="5"/>
      <c r="K461" s="69"/>
      <c r="L461" s="5"/>
      <c r="M461" s="5"/>
      <c r="N461" s="69"/>
      <c r="O461" s="5"/>
      <c r="P461" s="5"/>
      <c r="Q461" s="55"/>
      <c r="S461" s="6"/>
      <c r="T461" s="7"/>
      <c r="U461" s="6"/>
      <c r="V461" s="6"/>
      <c r="W461" s="6"/>
    </row>
    <row r="462" spans="1:23" x14ac:dyDescent="0.2">
      <c r="A462" s="1" t="s">
        <v>337</v>
      </c>
      <c r="B462" s="16"/>
      <c r="C462" s="56">
        <f>SUM(C463:C467)</f>
        <v>1270</v>
      </c>
      <c r="D462" s="56">
        <f>SUM(D463:D467)</f>
        <v>18</v>
      </c>
      <c r="E462" s="57">
        <f t="shared" ref="E462:E521" si="65">(D462/C462)*1000</f>
        <v>14.173228346456693</v>
      </c>
      <c r="F462" s="5">
        <f>SUM(F463:F467)</f>
        <v>1317</v>
      </c>
      <c r="G462" s="5">
        <f>SUM(G463:G467)</f>
        <v>12</v>
      </c>
      <c r="H462" s="69">
        <f t="shared" ref="H462:H521" si="66">(G462/F462)*1000</f>
        <v>9.1116173120728927</v>
      </c>
      <c r="I462" s="5">
        <f>SUM(I463:I467)</f>
        <v>1329</v>
      </c>
      <c r="J462" s="5">
        <f>SUM(J463:J467)</f>
        <v>15</v>
      </c>
      <c r="K462" s="69">
        <f t="shared" ref="K462:K521" si="67">(J462/I462)*1000</f>
        <v>11.286681715575622</v>
      </c>
      <c r="L462" s="5">
        <f>SUM(L463:L467)</f>
        <v>1293</v>
      </c>
      <c r="M462" s="52">
        <f>SUM(M463:M467)</f>
        <v>12</v>
      </c>
      <c r="N462" s="69">
        <f t="shared" ref="N462:N521" si="68">(M462/L462)*1000</f>
        <v>9.2807424593967518</v>
      </c>
      <c r="O462" s="44">
        <f t="shared" ref="O462:O521" si="69">SUM(F462+I462+L462)</f>
        <v>3939</v>
      </c>
      <c r="P462" s="44">
        <f t="shared" ref="P462:P521" si="70">SUM(G462+J462+M462)</f>
        <v>39</v>
      </c>
      <c r="Q462" s="55">
        <f>(P462/O462)*1000</f>
        <v>9.9009900990099009</v>
      </c>
      <c r="S462" s="4"/>
      <c r="T462" s="5"/>
      <c r="U462" s="6"/>
      <c r="V462" s="6"/>
      <c r="W462" s="6"/>
    </row>
    <row r="463" spans="1:23" x14ac:dyDescent="0.2">
      <c r="A463" s="2" t="s">
        <v>338</v>
      </c>
      <c r="B463" s="16"/>
      <c r="C463" s="70">
        <v>1128</v>
      </c>
      <c r="D463" s="71">
        <v>18</v>
      </c>
      <c r="E463" s="60">
        <f t="shared" si="65"/>
        <v>15.957446808510637</v>
      </c>
      <c r="F463" s="72">
        <v>1154</v>
      </c>
      <c r="G463" s="3">
        <v>11</v>
      </c>
      <c r="H463" s="73">
        <f t="shared" si="66"/>
        <v>9.5320623916811087</v>
      </c>
      <c r="I463" s="72">
        <v>1168</v>
      </c>
      <c r="J463" s="3">
        <v>15</v>
      </c>
      <c r="K463" s="73">
        <f t="shared" si="67"/>
        <v>12.842465753424657</v>
      </c>
      <c r="L463" s="75">
        <v>1127</v>
      </c>
      <c r="M463" s="75">
        <v>11</v>
      </c>
      <c r="N463" s="73">
        <f t="shared" si="68"/>
        <v>9.7604259094942325</v>
      </c>
      <c r="O463" s="77">
        <f t="shared" si="69"/>
        <v>3449</v>
      </c>
      <c r="P463" s="77">
        <f t="shared" si="70"/>
        <v>37</v>
      </c>
      <c r="Q463" s="66">
        <f t="shared" ref="Q463:Q521" si="71">(P463/O463)*1000</f>
        <v>10.72774717309365</v>
      </c>
      <c r="S463" s="6"/>
      <c r="T463" s="7"/>
      <c r="U463" s="6"/>
      <c r="V463" s="6"/>
      <c r="W463" s="6"/>
    </row>
    <row r="464" spans="1:23" x14ac:dyDescent="0.2">
      <c r="A464" s="2" t="s">
        <v>339</v>
      </c>
      <c r="B464" s="36"/>
      <c r="C464" s="70">
        <v>40</v>
      </c>
      <c r="D464" s="71">
        <v>0</v>
      </c>
      <c r="E464" s="60">
        <f t="shared" si="65"/>
        <v>0</v>
      </c>
      <c r="F464" s="72">
        <v>45</v>
      </c>
      <c r="G464" s="3">
        <v>0</v>
      </c>
      <c r="H464" s="73">
        <f t="shared" si="66"/>
        <v>0</v>
      </c>
      <c r="I464" s="72">
        <v>52</v>
      </c>
      <c r="J464" s="3">
        <v>0</v>
      </c>
      <c r="K464" s="73">
        <f t="shared" si="67"/>
        <v>0</v>
      </c>
      <c r="L464" s="75">
        <v>52</v>
      </c>
      <c r="M464" s="75">
        <v>0</v>
      </c>
      <c r="N464" s="73">
        <f t="shared" si="68"/>
        <v>0</v>
      </c>
      <c r="O464" s="77">
        <f t="shared" si="69"/>
        <v>149</v>
      </c>
      <c r="P464" s="77">
        <f t="shared" si="70"/>
        <v>0</v>
      </c>
      <c r="Q464" s="66">
        <f t="shared" si="71"/>
        <v>0</v>
      </c>
      <c r="S464" s="6"/>
      <c r="T464" s="7"/>
      <c r="U464" s="6"/>
      <c r="V464" s="6"/>
      <c r="W464" s="6"/>
    </row>
    <row r="465" spans="1:23" x14ac:dyDescent="0.2">
      <c r="A465" s="6" t="s">
        <v>340</v>
      </c>
      <c r="B465" s="36"/>
      <c r="C465" s="70">
        <v>28</v>
      </c>
      <c r="D465" s="70">
        <v>0</v>
      </c>
      <c r="E465" s="60">
        <f t="shared" si="65"/>
        <v>0</v>
      </c>
      <c r="F465" s="72">
        <v>27</v>
      </c>
      <c r="G465" s="3">
        <v>0</v>
      </c>
      <c r="H465" s="97">
        <f t="shared" si="66"/>
        <v>0</v>
      </c>
      <c r="I465" s="72">
        <v>29</v>
      </c>
      <c r="J465" s="3">
        <v>0</v>
      </c>
      <c r="K465" s="97">
        <f t="shared" si="67"/>
        <v>0</v>
      </c>
      <c r="L465" s="75">
        <v>35</v>
      </c>
      <c r="M465" s="75">
        <v>0</v>
      </c>
      <c r="N465" s="97">
        <f t="shared" si="68"/>
        <v>0</v>
      </c>
      <c r="O465" s="130">
        <f t="shared" si="69"/>
        <v>91</v>
      </c>
      <c r="P465" s="77">
        <f t="shared" si="70"/>
        <v>0</v>
      </c>
      <c r="Q465" s="66">
        <f t="shared" si="71"/>
        <v>0</v>
      </c>
      <c r="S465" s="6"/>
      <c r="T465" s="83"/>
      <c r="U465" s="6"/>
      <c r="V465" s="6"/>
      <c r="W465" s="6"/>
    </row>
    <row r="466" spans="1:23" x14ac:dyDescent="0.2">
      <c r="A466" s="6" t="s">
        <v>341</v>
      </c>
      <c r="B466" s="36"/>
      <c r="C466" s="70">
        <v>47</v>
      </c>
      <c r="D466" s="71">
        <v>0</v>
      </c>
      <c r="E466" s="60">
        <f t="shared" si="65"/>
        <v>0</v>
      </c>
      <c r="F466" s="72">
        <v>48</v>
      </c>
      <c r="G466" s="3">
        <v>0</v>
      </c>
      <c r="H466" s="73">
        <f t="shared" si="66"/>
        <v>0</v>
      </c>
      <c r="I466" s="72">
        <v>43</v>
      </c>
      <c r="J466" s="3">
        <v>0</v>
      </c>
      <c r="K466" s="73">
        <f t="shared" si="67"/>
        <v>0</v>
      </c>
      <c r="L466" s="75">
        <v>32</v>
      </c>
      <c r="M466" s="75">
        <v>1</v>
      </c>
      <c r="N466" s="73">
        <f t="shared" si="68"/>
        <v>31.25</v>
      </c>
      <c r="O466" s="77">
        <f t="shared" si="69"/>
        <v>123</v>
      </c>
      <c r="P466" s="77">
        <f t="shared" si="70"/>
        <v>1</v>
      </c>
      <c r="Q466" s="66">
        <f t="shared" si="71"/>
        <v>8.1300813008130088</v>
      </c>
      <c r="S466" s="6"/>
      <c r="T466" s="7"/>
      <c r="U466" s="6"/>
      <c r="V466" s="6"/>
      <c r="W466" s="6"/>
    </row>
    <row r="467" spans="1:23" x14ac:dyDescent="0.2">
      <c r="A467" s="2" t="s">
        <v>342</v>
      </c>
      <c r="B467" s="36"/>
      <c r="C467" s="70">
        <v>27</v>
      </c>
      <c r="D467" s="71">
        <v>0</v>
      </c>
      <c r="E467" s="60">
        <f t="shared" si="65"/>
        <v>0</v>
      </c>
      <c r="F467" s="72">
        <v>43</v>
      </c>
      <c r="G467" s="3">
        <v>1</v>
      </c>
      <c r="H467" s="73">
        <f t="shared" si="66"/>
        <v>23.255813953488371</v>
      </c>
      <c r="I467" s="72">
        <v>37</v>
      </c>
      <c r="J467" s="3">
        <v>0</v>
      </c>
      <c r="K467" s="73">
        <f t="shared" si="67"/>
        <v>0</v>
      </c>
      <c r="L467" s="75">
        <v>47</v>
      </c>
      <c r="M467" s="75">
        <v>0</v>
      </c>
      <c r="N467" s="73">
        <f t="shared" si="68"/>
        <v>0</v>
      </c>
      <c r="O467" s="77">
        <f t="shared" si="69"/>
        <v>127</v>
      </c>
      <c r="P467" s="77">
        <f t="shared" si="70"/>
        <v>1</v>
      </c>
      <c r="Q467" s="66">
        <f t="shared" si="71"/>
        <v>7.8740157480314963</v>
      </c>
      <c r="S467" s="6"/>
      <c r="T467" s="7"/>
      <c r="U467" s="6"/>
      <c r="V467" s="6"/>
      <c r="W467" s="6"/>
    </row>
    <row r="468" spans="1:23" x14ac:dyDescent="0.2">
      <c r="A468" s="1" t="s">
        <v>343</v>
      </c>
      <c r="B468" s="36"/>
      <c r="C468" s="56">
        <f>SUM(C469:C475)</f>
        <v>798</v>
      </c>
      <c r="D468" s="56">
        <f>SUM(D469:D475)</f>
        <v>10</v>
      </c>
      <c r="E468" s="57">
        <f t="shared" si="65"/>
        <v>12.531328320802004</v>
      </c>
      <c r="F468" s="68">
        <f>SUM(F469:F475)</f>
        <v>892</v>
      </c>
      <c r="G468" s="5">
        <f>SUM(G469:G475)</f>
        <v>7</v>
      </c>
      <c r="H468" s="69">
        <f t="shared" si="66"/>
        <v>7.8475336322869955</v>
      </c>
      <c r="I468" s="68">
        <f>SUM(I469:I475)</f>
        <v>871</v>
      </c>
      <c r="J468" s="5">
        <f>SUM(J469:J475)</f>
        <v>4</v>
      </c>
      <c r="K468" s="69">
        <f t="shared" si="67"/>
        <v>4.5924225028702645</v>
      </c>
      <c r="L468" s="52">
        <f>SUM(L469:L475)</f>
        <v>753</v>
      </c>
      <c r="M468" s="52">
        <f>SUM(M469:M475)</f>
        <v>6</v>
      </c>
      <c r="N468" s="69">
        <f t="shared" si="68"/>
        <v>7.9681274900398407</v>
      </c>
      <c r="O468" s="44">
        <f t="shared" si="69"/>
        <v>2516</v>
      </c>
      <c r="P468" s="44">
        <f t="shared" si="70"/>
        <v>17</v>
      </c>
      <c r="Q468" s="55">
        <f t="shared" si="71"/>
        <v>6.756756756756757</v>
      </c>
      <c r="S468" s="6"/>
      <c r="T468" s="7"/>
      <c r="U468" s="6"/>
      <c r="V468" s="6"/>
      <c r="W468" s="6"/>
    </row>
    <row r="469" spans="1:23" x14ac:dyDescent="0.2">
      <c r="A469" s="2" t="s">
        <v>344</v>
      </c>
      <c r="B469" s="36"/>
      <c r="C469" s="70">
        <v>456</v>
      </c>
      <c r="D469" s="71">
        <v>4</v>
      </c>
      <c r="E469" s="60">
        <f t="shared" si="65"/>
        <v>8.7719298245614024</v>
      </c>
      <c r="F469" s="72">
        <v>489</v>
      </c>
      <c r="G469" s="3">
        <v>3</v>
      </c>
      <c r="H469" s="73">
        <f t="shared" si="66"/>
        <v>6.1349693251533743</v>
      </c>
      <c r="I469" s="72">
        <v>433</v>
      </c>
      <c r="J469" s="3">
        <v>3</v>
      </c>
      <c r="K469" s="73">
        <f t="shared" si="67"/>
        <v>6.9284064665127021</v>
      </c>
      <c r="L469" s="75">
        <v>373</v>
      </c>
      <c r="M469" s="75">
        <v>4</v>
      </c>
      <c r="N469" s="73">
        <f t="shared" si="68"/>
        <v>10.723860589812332</v>
      </c>
      <c r="O469" s="77">
        <f t="shared" si="69"/>
        <v>1295</v>
      </c>
      <c r="P469" s="77">
        <f t="shared" si="70"/>
        <v>10</v>
      </c>
      <c r="Q469" s="66">
        <f t="shared" si="71"/>
        <v>7.7220077220077226</v>
      </c>
      <c r="S469" s="4"/>
      <c r="T469" s="5"/>
      <c r="U469" s="6"/>
      <c r="V469" s="6"/>
      <c r="W469" s="6"/>
    </row>
    <row r="470" spans="1:23" x14ac:dyDescent="0.2">
      <c r="A470" s="2" t="s">
        <v>345</v>
      </c>
      <c r="B470" s="16"/>
      <c r="C470" s="70">
        <v>67</v>
      </c>
      <c r="D470" s="71">
        <v>0</v>
      </c>
      <c r="E470" s="60">
        <f t="shared" si="65"/>
        <v>0</v>
      </c>
      <c r="F470" s="72">
        <v>62</v>
      </c>
      <c r="G470" s="3">
        <v>0</v>
      </c>
      <c r="H470" s="73">
        <f t="shared" si="66"/>
        <v>0</v>
      </c>
      <c r="I470" s="72">
        <v>84</v>
      </c>
      <c r="J470" s="3">
        <v>0</v>
      </c>
      <c r="K470" s="73">
        <f t="shared" si="67"/>
        <v>0</v>
      </c>
      <c r="L470" s="75">
        <v>71</v>
      </c>
      <c r="M470" s="75">
        <v>1</v>
      </c>
      <c r="N470" s="73">
        <f t="shared" si="68"/>
        <v>14.084507042253522</v>
      </c>
      <c r="O470" s="77">
        <f t="shared" si="69"/>
        <v>217</v>
      </c>
      <c r="P470" s="77">
        <f t="shared" si="70"/>
        <v>1</v>
      </c>
      <c r="Q470" s="66">
        <f t="shared" si="71"/>
        <v>4.6082949308755756</v>
      </c>
      <c r="S470" s="6"/>
      <c r="T470" s="7"/>
      <c r="U470" s="6"/>
      <c r="V470" s="6"/>
      <c r="W470" s="6"/>
    </row>
    <row r="471" spans="1:23" x14ac:dyDescent="0.2">
      <c r="A471" s="2" t="s">
        <v>29</v>
      </c>
      <c r="B471" s="16"/>
      <c r="C471" s="70">
        <v>75</v>
      </c>
      <c r="D471" s="70">
        <v>3</v>
      </c>
      <c r="E471" s="60">
        <f t="shared" si="65"/>
        <v>40</v>
      </c>
      <c r="F471" s="72">
        <v>88</v>
      </c>
      <c r="G471" s="3">
        <v>0</v>
      </c>
      <c r="H471" s="73">
        <f t="shared" si="66"/>
        <v>0</v>
      </c>
      <c r="I471" s="72">
        <v>81</v>
      </c>
      <c r="J471" s="3">
        <v>0</v>
      </c>
      <c r="K471" s="73">
        <f t="shared" si="67"/>
        <v>0</v>
      </c>
      <c r="L471" s="75">
        <v>81</v>
      </c>
      <c r="M471" s="75">
        <v>0</v>
      </c>
      <c r="N471" s="73">
        <f t="shared" si="68"/>
        <v>0</v>
      </c>
      <c r="O471" s="77">
        <f t="shared" si="69"/>
        <v>250</v>
      </c>
      <c r="P471" s="77">
        <f t="shared" si="70"/>
        <v>0</v>
      </c>
      <c r="Q471" s="66">
        <f t="shared" si="71"/>
        <v>0</v>
      </c>
      <c r="S471" s="6"/>
      <c r="T471" s="7"/>
      <c r="U471" s="6"/>
      <c r="V471" s="6"/>
      <c r="W471" s="6"/>
    </row>
    <row r="472" spans="1:23" x14ac:dyDescent="0.2">
      <c r="A472" s="6" t="s">
        <v>346</v>
      </c>
      <c r="B472" s="16"/>
      <c r="C472" s="70">
        <v>29</v>
      </c>
      <c r="D472" s="70">
        <v>1</v>
      </c>
      <c r="E472" s="60">
        <f t="shared" si="65"/>
        <v>34.482758620689651</v>
      </c>
      <c r="F472" s="72">
        <v>29</v>
      </c>
      <c r="G472" s="3">
        <v>0</v>
      </c>
      <c r="H472" s="73">
        <f t="shared" si="66"/>
        <v>0</v>
      </c>
      <c r="I472" s="72">
        <v>46</v>
      </c>
      <c r="J472" s="3">
        <v>0</v>
      </c>
      <c r="K472" s="73">
        <f t="shared" si="67"/>
        <v>0</v>
      </c>
      <c r="L472" s="75">
        <v>37</v>
      </c>
      <c r="M472" s="75">
        <v>0</v>
      </c>
      <c r="N472" s="73">
        <f t="shared" si="68"/>
        <v>0</v>
      </c>
      <c r="O472" s="77">
        <f t="shared" si="69"/>
        <v>112</v>
      </c>
      <c r="P472" s="77">
        <f t="shared" si="70"/>
        <v>0</v>
      </c>
      <c r="Q472" s="66">
        <f t="shared" si="71"/>
        <v>0</v>
      </c>
      <c r="S472" s="6"/>
      <c r="T472" s="7"/>
      <c r="U472" s="6"/>
      <c r="V472" s="6"/>
      <c r="W472" s="6"/>
    </row>
    <row r="473" spans="1:23" x14ac:dyDescent="0.2">
      <c r="A473" s="2" t="s">
        <v>347</v>
      </c>
      <c r="B473" s="16"/>
      <c r="C473" s="70">
        <v>47</v>
      </c>
      <c r="D473" s="71">
        <v>0</v>
      </c>
      <c r="E473" s="60">
        <f t="shared" si="65"/>
        <v>0</v>
      </c>
      <c r="F473" s="72">
        <v>65</v>
      </c>
      <c r="G473" s="3">
        <v>0</v>
      </c>
      <c r="H473" s="73">
        <f t="shared" si="66"/>
        <v>0</v>
      </c>
      <c r="I473" s="72">
        <v>56</v>
      </c>
      <c r="J473" s="3">
        <v>0</v>
      </c>
      <c r="K473" s="73">
        <f t="shared" si="67"/>
        <v>0</v>
      </c>
      <c r="L473" s="75">
        <v>67</v>
      </c>
      <c r="M473" s="75">
        <v>0</v>
      </c>
      <c r="N473" s="73">
        <f t="shared" si="68"/>
        <v>0</v>
      </c>
      <c r="O473" s="77">
        <f t="shared" si="69"/>
        <v>188</v>
      </c>
      <c r="P473" s="77">
        <f t="shared" si="70"/>
        <v>0</v>
      </c>
      <c r="Q473" s="66">
        <f t="shared" si="71"/>
        <v>0</v>
      </c>
      <c r="S473" s="6"/>
      <c r="T473" s="7"/>
      <c r="U473" s="6"/>
      <c r="V473" s="6"/>
      <c r="W473" s="6"/>
    </row>
    <row r="474" spans="1:23" x14ac:dyDescent="0.2">
      <c r="A474" s="2" t="s">
        <v>348</v>
      </c>
      <c r="B474" s="36"/>
      <c r="C474" s="70">
        <v>84</v>
      </c>
      <c r="D474" s="71">
        <v>2</v>
      </c>
      <c r="E474" s="60">
        <f t="shared" si="65"/>
        <v>23.809523809523807</v>
      </c>
      <c r="F474" s="72">
        <v>113</v>
      </c>
      <c r="G474" s="3">
        <v>4</v>
      </c>
      <c r="H474" s="73">
        <f t="shared" si="66"/>
        <v>35.398230088495573</v>
      </c>
      <c r="I474" s="72">
        <v>124</v>
      </c>
      <c r="J474" s="3">
        <v>0</v>
      </c>
      <c r="K474" s="73">
        <f t="shared" si="67"/>
        <v>0</v>
      </c>
      <c r="L474" s="75">
        <v>93</v>
      </c>
      <c r="M474" s="75">
        <v>0</v>
      </c>
      <c r="N474" s="73">
        <f t="shared" si="68"/>
        <v>0</v>
      </c>
      <c r="O474" s="77">
        <f t="shared" si="69"/>
        <v>330</v>
      </c>
      <c r="P474" s="77">
        <f t="shared" si="70"/>
        <v>4</v>
      </c>
      <c r="Q474" s="66">
        <f t="shared" si="71"/>
        <v>12.121212121212121</v>
      </c>
      <c r="S474" s="4"/>
      <c r="T474" s="5"/>
      <c r="U474" s="6"/>
      <c r="V474" s="6"/>
      <c r="W474" s="6"/>
    </row>
    <row r="475" spans="1:23" x14ac:dyDescent="0.2">
      <c r="A475" s="2" t="s">
        <v>349</v>
      </c>
      <c r="B475" s="36"/>
      <c r="C475" s="70">
        <v>40</v>
      </c>
      <c r="D475" s="71">
        <v>0</v>
      </c>
      <c r="E475" s="60">
        <f t="shared" si="65"/>
        <v>0</v>
      </c>
      <c r="F475" s="72">
        <v>46</v>
      </c>
      <c r="G475" s="3">
        <v>0</v>
      </c>
      <c r="H475" s="73">
        <f t="shared" si="66"/>
        <v>0</v>
      </c>
      <c r="I475" s="72">
        <v>47</v>
      </c>
      <c r="J475" s="3">
        <v>1</v>
      </c>
      <c r="K475" s="73">
        <f t="shared" si="67"/>
        <v>21.276595744680851</v>
      </c>
      <c r="L475" s="75">
        <v>31</v>
      </c>
      <c r="M475" s="75">
        <v>1</v>
      </c>
      <c r="N475" s="73">
        <f t="shared" si="68"/>
        <v>32.258064516129032</v>
      </c>
      <c r="O475" s="77">
        <f t="shared" si="69"/>
        <v>124</v>
      </c>
      <c r="P475" s="77">
        <f t="shared" si="70"/>
        <v>2</v>
      </c>
      <c r="Q475" s="66">
        <f t="shared" si="71"/>
        <v>16.129032258064516</v>
      </c>
      <c r="S475" s="6"/>
      <c r="T475" s="7"/>
      <c r="U475" s="6"/>
      <c r="V475" s="6"/>
      <c r="W475" s="6"/>
    </row>
    <row r="476" spans="1:23" x14ac:dyDescent="0.2">
      <c r="A476" s="1" t="s">
        <v>350</v>
      </c>
      <c r="B476" s="36"/>
      <c r="C476" s="56">
        <f>SUM(C477:C485)</f>
        <v>853</v>
      </c>
      <c r="D476" s="56">
        <f>SUM(D477:D485)</f>
        <v>7</v>
      </c>
      <c r="E476" s="57">
        <f t="shared" si="65"/>
        <v>8.2063305978898011</v>
      </c>
      <c r="F476" s="68">
        <f>SUM(F477:F485)</f>
        <v>897</v>
      </c>
      <c r="G476" s="5">
        <f>SUM(G477:G485)</f>
        <v>7</v>
      </c>
      <c r="H476" s="69">
        <f t="shared" si="66"/>
        <v>7.8037904124860651</v>
      </c>
      <c r="I476" s="68">
        <f>SUM(I477:I485)</f>
        <v>903</v>
      </c>
      <c r="J476" s="5">
        <f>SUM(J477:J485)</f>
        <v>4</v>
      </c>
      <c r="K476" s="69">
        <f t="shared" si="67"/>
        <v>4.4296788482834994</v>
      </c>
      <c r="L476" s="52">
        <f>SUM(L477:L485)</f>
        <v>918</v>
      </c>
      <c r="M476" s="52">
        <f>SUM(M477:M485)</f>
        <v>6</v>
      </c>
      <c r="N476" s="69">
        <f t="shared" si="68"/>
        <v>6.5359477124183005</v>
      </c>
      <c r="O476" s="44">
        <f t="shared" si="69"/>
        <v>2718</v>
      </c>
      <c r="P476" s="44">
        <f t="shared" si="70"/>
        <v>17</v>
      </c>
      <c r="Q476" s="55">
        <f t="shared" si="71"/>
        <v>6.2545989698307585</v>
      </c>
      <c r="S476" s="6"/>
      <c r="T476" s="7"/>
      <c r="U476" s="6"/>
      <c r="V476" s="6"/>
      <c r="W476" s="6"/>
    </row>
    <row r="477" spans="1:23" x14ac:dyDescent="0.2">
      <c r="A477" s="2" t="s">
        <v>144</v>
      </c>
      <c r="B477" s="36"/>
      <c r="C477" s="81">
        <v>380</v>
      </c>
      <c r="D477" s="81">
        <v>3</v>
      </c>
      <c r="E477" s="60">
        <f t="shared" si="65"/>
        <v>7.8947368421052637</v>
      </c>
      <c r="F477" s="82">
        <v>352</v>
      </c>
      <c r="G477" s="3">
        <v>2</v>
      </c>
      <c r="H477" s="84">
        <f t="shared" si="66"/>
        <v>5.6818181818181817</v>
      </c>
      <c r="I477" s="82">
        <v>371</v>
      </c>
      <c r="J477" s="3">
        <v>3</v>
      </c>
      <c r="K477" s="84">
        <f t="shared" si="67"/>
        <v>8.0862533692722369</v>
      </c>
      <c r="L477" s="75">
        <v>347</v>
      </c>
      <c r="M477" s="75">
        <v>4</v>
      </c>
      <c r="N477" s="84">
        <f t="shared" si="68"/>
        <v>11.527377521613833</v>
      </c>
      <c r="O477" s="77">
        <f t="shared" si="69"/>
        <v>1070</v>
      </c>
      <c r="P477" s="77">
        <f t="shared" si="70"/>
        <v>9</v>
      </c>
      <c r="Q477" s="66">
        <f t="shared" si="71"/>
        <v>8.4112149532710276</v>
      </c>
      <c r="S477" s="6"/>
      <c r="T477" s="7"/>
      <c r="U477" s="6"/>
      <c r="V477" s="6"/>
      <c r="W477" s="6"/>
    </row>
    <row r="478" spans="1:23" x14ac:dyDescent="0.2">
      <c r="A478" s="2" t="s">
        <v>351</v>
      </c>
      <c r="B478" s="36"/>
      <c r="C478" s="70">
        <v>15</v>
      </c>
      <c r="D478" s="71">
        <v>0</v>
      </c>
      <c r="E478" s="60">
        <f t="shared" si="65"/>
        <v>0</v>
      </c>
      <c r="F478" s="72">
        <v>25</v>
      </c>
      <c r="G478" s="3">
        <v>0</v>
      </c>
      <c r="H478" s="73">
        <f t="shared" si="66"/>
        <v>0</v>
      </c>
      <c r="I478" s="72">
        <v>23</v>
      </c>
      <c r="J478" s="3">
        <v>0</v>
      </c>
      <c r="K478" s="73">
        <f t="shared" si="67"/>
        <v>0</v>
      </c>
      <c r="L478" s="75">
        <v>34</v>
      </c>
      <c r="M478" s="75">
        <v>0</v>
      </c>
      <c r="N478" s="73">
        <f t="shared" si="68"/>
        <v>0</v>
      </c>
      <c r="O478" s="77">
        <f t="shared" si="69"/>
        <v>82</v>
      </c>
      <c r="P478" s="77">
        <f t="shared" si="70"/>
        <v>0</v>
      </c>
      <c r="Q478" s="66">
        <f t="shared" si="71"/>
        <v>0</v>
      </c>
      <c r="S478" s="4"/>
      <c r="T478" s="5"/>
      <c r="U478" s="6"/>
      <c r="V478" s="6"/>
      <c r="W478" s="6"/>
    </row>
    <row r="479" spans="1:23" x14ac:dyDescent="0.2">
      <c r="A479" s="2" t="s">
        <v>352</v>
      </c>
      <c r="B479" s="36"/>
      <c r="C479" s="70">
        <v>97</v>
      </c>
      <c r="D479" s="71">
        <v>0</v>
      </c>
      <c r="E479" s="60">
        <f t="shared" si="65"/>
        <v>0</v>
      </c>
      <c r="F479" s="72">
        <v>110</v>
      </c>
      <c r="G479" s="3">
        <v>0</v>
      </c>
      <c r="H479" s="73">
        <f t="shared" si="66"/>
        <v>0</v>
      </c>
      <c r="I479" s="72">
        <v>100</v>
      </c>
      <c r="J479" s="3">
        <v>0</v>
      </c>
      <c r="K479" s="73">
        <f t="shared" si="67"/>
        <v>0</v>
      </c>
      <c r="L479" s="75">
        <v>150</v>
      </c>
      <c r="M479" s="75">
        <v>0</v>
      </c>
      <c r="N479" s="73">
        <f t="shared" si="68"/>
        <v>0</v>
      </c>
      <c r="O479" s="77">
        <f t="shared" si="69"/>
        <v>360</v>
      </c>
      <c r="P479" s="77">
        <f t="shared" si="70"/>
        <v>0</v>
      </c>
      <c r="Q479" s="66">
        <f t="shared" si="71"/>
        <v>0</v>
      </c>
      <c r="S479" s="6"/>
      <c r="T479" s="7"/>
      <c r="U479" s="6"/>
      <c r="V479" s="6"/>
      <c r="W479" s="6"/>
    </row>
    <row r="480" spans="1:23" x14ac:dyDescent="0.2">
      <c r="A480" s="2" t="s">
        <v>353</v>
      </c>
      <c r="B480" s="36"/>
      <c r="C480" s="70">
        <v>75</v>
      </c>
      <c r="D480" s="71">
        <v>0</v>
      </c>
      <c r="E480" s="60">
        <f t="shared" si="65"/>
        <v>0</v>
      </c>
      <c r="F480" s="72">
        <v>85</v>
      </c>
      <c r="G480" s="3">
        <v>2</v>
      </c>
      <c r="H480" s="73">
        <f t="shared" si="66"/>
        <v>23.52941176470588</v>
      </c>
      <c r="I480" s="72">
        <v>94</v>
      </c>
      <c r="J480" s="3">
        <v>0</v>
      </c>
      <c r="K480" s="73">
        <f t="shared" si="67"/>
        <v>0</v>
      </c>
      <c r="L480" s="75">
        <v>85</v>
      </c>
      <c r="M480" s="75">
        <v>0</v>
      </c>
      <c r="N480" s="73">
        <f t="shared" si="68"/>
        <v>0</v>
      </c>
      <c r="O480" s="77">
        <f t="shared" si="69"/>
        <v>264</v>
      </c>
      <c r="P480" s="77">
        <f t="shared" si="70"/>
        <v>2</v>
      </c>
      <c r="Q480" s="66">
        <f t="shared" si="71"/>
        <v>7.5757575757575761</v>
      </c>
      <c r="S480" s="6"/>
      <c r="T480" s="7"/>
      <c r="U480" s="6"/>
      <c r="V480" s="6"/>
      <c r="W480" s="6"/>
    </row>
    <row r="481" spans="1:23" x14ac:dyDescent="0.2">
      <c r="A481" s="2" t="s">
        <v>354</v>
      </c>
      <c r="B481" s="36"/>
      <c r="C481" s="70">
        <v>63</v>
      </c>
      <c r="D481" s="71">
        <v>1</v>
      </c>
      <c r="E481" s="60">
        <f t="shared" si="65"/>
        <v>15.873015873015872</v>
      </c>
      <c r="F481" s="72">
        <v>70</v>
      </c>
      <c r="G481" s="3">
        <v>0</v>
      </c>
      <c r="H481" s="73">
        <f t="shared" si="66"/>
        <v>0</v>
      </c>
      <c r="I481" s="72">
        <v>47</v>
      </c>
      <c r="J481" s="3">
        <v>0</v>
      </c>
      <c r="K481" s="73">
        <f t="shared" si="67"/>
        <v>0</v>
      </c>
      <c r="L481" s="75">
        <v>60</v>
      </c>
      <c r="M481" s="75">
        <v>0</v>
      </c>
      <c r="N481" s="73">
        <f t="shared" si="68"/>
        <v>0</v>
      </c>
      <c r="O481" s="77">
        <f t="shared" si="69"/>
        <v>177</v>
      </c>
      <c r="P481" s="77">
        <f t="shared" si="70"/>
        <v>0</v>
      </c>
      <c r="Q481" s="66">
        <f t="shared" si="71"/>
        <v>0</v>
      </c>
      <c r="S481" s="6"/>
      <c r="T481" s="83"/>
      <c r="U481" s="6"/>
      <c r="V481" s="6"/>
      <c r="W481" s="6"/>
    </row>
    <row r="482" spans="1:23" x14ac:dyDescent="0.2">
      <c r="A482" s="2" t="s">
        <v>355</v>
      </c>
      <c r="B482" s="36"/>
      <c r="C482" s="70">
        <v>36</v>
      </c>
      <c r="D482" s="71">
        <v>2</v>
      </c>
      <c r="E482" s="60">
        <f t="shared" si="65"/>
        <v>55.55555555555555</v>
      </c>
      <c r="F482" s="72">
        <v>35</v>
      </c>
      <c r="G482" s="3">
        <v>1</v>
      </c>
      <c r="H482" s="73">
        <f t="shared" si="66"/>
        <v>28.571428571428569</v>
      </c>
      <c r="I482" s="72">
        <v>41</v>
      </c>
      <c r="J482" s="3">
        <v>1</v>
      </c>
      <c r="K482" s="73">
        <f t="shared" si="67"/>
        <v>24.390243902439025</v>
      </c>
      <c r="L482" s="75">
        <v>23</v>
      </c>
      <c r="M482" s="75">
        <v>1</v>
      </c>
      <c r="N482" s="73">
        <f t="shared" si="68"/>
        <v>43.478260869565219</v>
      </c>
      <c r="O482" s="77">
        <f t="shared" si="69"/>
        <v>99</v>
      </c>
      <c r="P482" s="77">
        <f t="shared" si="70"/>
        <v>3</v>
      </c>
      <c r="Q482" s="66">
        <f t="shared" si="71"/>
        <v>30.303030303030305</v>
      </c>
      <c r="S482" s="4"/>
      <c r="T482" s="5"/>
      <c r="U482" s="6"/>
      <c r="V482" s="6"/>
      <c r="W482" s="6"/>
    </row>
    <row r="483" spans="1:23" x14ac:dyDescent="0.2">
      <c r="A483" s="2" t="s">
        <v>356</v>
      </c>
      <c r="B483" s="36"/>
      <c r="C483" s="81">
        <v>41</v>
      </c>
      <c r="D483" s="81">
        <v>0</v>
      </c>
      <c r="E483" s="60">
        <f t="shared" si="65"/>
        <v>0</v>
      </c>
      <c r="F483" s="82">
        <v>41</v>
      </c>
      <c r="G483" s="3">
        <v>2</v>
      </c>
      <c r="H483" s="84">
        <f t="shared" si="66"/>
        <v>48.780487804878049</v>
      </c>
      <c r="I483" s="82">
        <v>62</v>
      </c>
      <c r="J483" s="3">
        <v>0</v>
      </c>
      <c r="K483" s="84">
        <f t="shared" si="67"/>
        <v>0</v>
      </c>
      <c r="L483" s="75">
        <v>36</v>
      </c>
      <c r="M483" s="75">
        <v>1</v>
      </c>
      <c r="N483" s="84">
        <f t="shared" si="68"/>
        <v>27.777777777777775</v>
      </c>
      <c r="O483" s="77">
        <f t="shared" si="69"/>
        <v>139</v>
      </c>
      <c r="P483" s="77">
        <f t="shared" si="70"/>
        <v>3</v>
      </c>
      <c r="Q483" s="66">
        <f t="shared" si="71"/>
        <v>21.582733812949641</v>
      </c>
      <c r="S483" s="6"/>
      <c r="T483" s="7"/>
      <c r="U483" s="6"/>
      <c r="V483" s="6"/>
      <c r="W483" s="6"/>
    </row>
    <row r="484" spans="1:23" x14ac:dyDescent="0.2">
      <c r="A484" s="2" t="s">
        <v>357</v>
      </c>
      <c r="B484" s="36"/>
      <c r="C484" s="70">
        <v>54</v>
      </c>
      <c r="D484" s="71">
        <v>1</v>
      </c>
      <c r="E484" s="60">
        <f t="shared" si="65"/>
        <v>18.518518518518519</v>
      </c>
      <c r="F484" s="72">
        <v>71</v>
      </c>
      <c r="G484" s="3">
        <v>0</v>
      </c>
      <c r="H484" s="73">
        <f t="shared" si="66"/>
        <v>0</v>
      </c>
      <c r="I484" s="72">
        <v>57</v>
      </c>
      <c r="J484" s="3">
        <v>0</v>
      </c>
      <c r="K484" s="73">
        <f t="shared" si="67"/>
        <v>0</v>
      </c>
      <c r="L484" s="75">
        <v>62</v>
      </c>
      <c r="M484" s="75">
        <v>0</v>
      </c>
      <c r="N484" s="73">
        <f t="shared" si="68"/>
        <v>0</v>
      </c>
      <c r="O484" s="77">
        <f t="shared" si="69"/>
        <v>190</v>
      </c>
      <c r="P484" s="77">
        <f t="shared" si="70"/>
        <v>0</v>
      </c>
      <c r="Q484" s="66">
        <f t="shared" si="71"/>
        <v>0</v>
      </c>
      <c r="S484" s="4"/>
      <c r="T484" s="5"/>
      <c r="U484" s="6"/>
      <c r="V484" s="6"/>
      <c r="W484" s="6"/>
    </row>
    <row r="485" spans="1:23" x14ac:dyDescent="0.2">
      <c r="A485" s="2" t="s">
        <v>358</v>
      </c>
      <c r="B485" s="36"/>
      <c r="C485" s="70">
        <v>92</v>
      </c>
      <c r="D485" s="71">
        <v>0</v>
      </c>
      <c r="E485" s="60">
        <f t="shared" si="65"/>
        <v>0</v>
      </c>
      <c r="F485" s="72">
        <v>108</v>
      </c>
      <c r="G485" s="3">
        <v>0</v>
      </c>
      <c r="H485" s="73">
        <f t="shared" si="66"/>
        <v>0</v>
      </c>
      <c r="I485" s="72">
        <v>108</v>
      </c>
      <c r="J485" s="3">
        <v>0</v>
      </c>
      <c r="K485" s="73">
        <f t="shared" si="67"/>
        <v>0</v>
      </c>
      <c r="L485" s="75">
        <v>121</v>
      </c>
      <c r="M485" s="75">
        <v>0</v>
      </c>
      <c r="N485" s="73">
        <f t="shared" si="68"/>
        <v>0</v>
      </c>
      <c r="O485" s="77">
        <f t="shared" si="69"/>
        <v>337</v>
      </c>
      <c r="P485" s="77">
        <f t="shared" si="70"/>
        <v>0</v>
      </c>
      <c r="Q485" s="66">
        <f t="shared" si="71"/>
        <v>0</v>
      </c>
      <c r="S485" s="6"/>
      <c r="T485" s="7"/>
      <c r="U485" s="6"/>
      <c r="V485" s="6"/>
      <c r="W485" s="6"/>
    </row>
    <row r="486" spans="1:23" x14ac:dyDescent="0.2">
      <c r="A486" s="1" t="s">
        <v>359</v>
      </c>
      <c r="B486" s="36"/>
      <c r="C486" s="56">
        <f>SUM(C487:C490)</f>
        <v>299</v>
      </c>
      <c r="D486" s="56">
        <f>SUM(D487:D490)</f>
        <v>0</v>
      </c>
      <c r="E486" s="57">
        <f t="shared" si="65"/>
        <v>0</v>
      </c>
      <c r="F486" s="68">
        <f>SUM(F487:F490)</f>
        <v>329</v>
      </c>
      <c r="G486" s="5">
        <f>SUM(G487:G490)</f>
        <v>5</v>
      </c>
      <c r="H486" s="69">
        <f t="shared" si="66"/>
        <v>15.197568389057752</v>
      </c>
      <c r="I486" s="68">
        <f>SUM(I487:I490)</f>
        <v>329</v>
      </c>
      <c r="J486" s="5">
        <f>SUM(J487:J490)</f>
        <v>4</v>
      </c>
      <c r="K486" s="69">
        <f t="shared" si="67"/>
        <v>12.158054711246201</v>
      </c>
      <c r="L486" s="52">
        <f>SUM(L487:L490)</f>
        <v>297</v>
      </c>
      <c r="M486" s="52">
        <f>SUM(M487:M490)</f>
        <v>0</v>
      </c>
      <c r="N486" s="69">
        <f t="shared" si="68"/>
        <v>0</v>
      </c>
      <c r="O486" s="44">
        <f t="shared" si="69"/>
        <v>955</v>
      </c>
      <c r="P486" s="44">
        <f t="shared" si="70"/>
        <v>9</v>
      </c>
      <c r="Q486" s="55">
        <f t="shared" si="71"/>
        <v>9.4240837696335085</v>
      </c>
      <c r="S486" s="6"/>
      <c r="T486" s="7"/>
      <c r="U486" s="6"/>
      <c r="V486" s="6"/>
      <c r="W486" s="6"/>
    </row>
    <row r="487" spans="1:23" x14ac:dyDescent="0.2">
      <c r="A487" s="2" t="s">
        <v>360</v>
      </c>
      <c r="B487" s="36"/>
      <c r="C487" s="70">
        <v>194</v>
      </c>
      <c r="D487" s="71">
        <v>0</v>
      </c>
      <c r="E487" s="60">
        <f t="shared" si="65"/>
        <v>0</v>
      </c>
      <c r="F487" s="72">
        <v>227</v>
      </c>
      <c r="G487" s="3">
        <v>4</v>
      </c>
      <c r="H487" s="73">
        <f t="shared" si="66"/>
        <v>17.621145374449341</v>
      </c>
      <c r="I487" s="72">
        <v>232</v>
      </c>
      <c r="J487" s="3">
        <v>1</v>
      </c>
      <c r="K487" s="73">
        <f t="shared" si="67"/>
        <v>4.3103448275862064</v>
      </c>
      <c r="L487" s="75">
        <v>202</v>
      </c>
      <c r="M487" s="75">
        <v>0</v>
      </c>
      <c r="N487" s="73">
        <f t="shared" si="68"/>
        <v>0</v>
      </c>
      <c r="O487" s="77">
        <f t="shared" si="69"/>
        <v>661</v>
      </c>
      <c r="P487" s="77">
        <f t="shared" si="70"/>
        <v>5</v>
      </c>
      <c r="Q487" s="66">
        <f t="shared" si="71"/>
        <v>7.5642965204236008</v>
      </c>
      <c r="S487" s="6"/>
      <c r="T487" s="7"/>
      <c r="U487" s="6"/>
      <c r="V487" s="6"/>
      <c r="W487" s="6"/>
    </row>
    <row r="488" spans="1:23" x14ac:dyDescent="0.2">
      <c r="A488" s="2" t="s">
        <v>213</v>
      </c>
      <c r="B488" s="36"/>
      <c r="C488" s="70">
        <v>37</v>
      </c>
      <c r="D488" s="71">
        <v>0</v>
      </c>
      <c r="E488" s="60">
        <f t="shared" si="65"/>
        <v>0</v>
      </c>
      <c r="F488" s="72">
        <v>40</v>
      </c>
      <c r="G488" s="3">
        <v>1</v>
      </c>
      <c r="H488" s="73">
        <f t="shared" si="66"/>
        <v>25</v>
      </c>
      <c r="I488" s="72">
        <v>33</v>
      </c>
      <c r="J488" s="3">
        <v>2</v>
      </c>
      <c r="K488" s="73">
        <f t="shared" si="67"/>
        <v>60.606060606060609</v>
      </c>
      <c r="L488" s="75">
        <v>34</v>
      </c>
      <c r="M488" s="75">
        <v>0</v>
      </c>
      <c r="N488" s="73">
        <f t="shared" si="68"/>
        <v>0</v>
      </c>
      <c r="O488" s="77">
        <f t="shared" si="69"/>
        <v>107</v>
      </c>
      <c r="P488" s="77">
        <f t="shared" si="70"/>
        <v>3</v>
      </c>
      <c r="Q488" s="66">
        <f t="shared" si="71"/>
        <v>28.037383177570092</v>
      </c>
      <c r="S488" s="6"/>
      <c r="T488" s="7"/>
      <c r="U488" s="6"/>
      <c r="V488" s="6"/>
      <c r="W488" s="6"/>
    </row>
    <row r="489" spans="1:23" x14ac:dyDescent="0.2">
      <c r="A489" s="2" t="s">
        <v>361</v>
      </c>
      <c r="B489" s="36"/>
      <c r="C489" s="81">
        <v>49</v>
      </c>
      <c r="D489" s="81">
        <v>0</v>
      </c>
      <c r="E489" s="60">
        <f t="shared" si="65"/>
        <v>0</v>
      </c>
      <c r="F489" s="82">
        <v>53</v>
      </c>
      <c r="G489" s="3">
        <v>0</v>
      </c>
      <c r="H489" s="84">
        <f t="shared" si="66"/>
        <v>0</v>
      </c>
      <c r="I489" s="82">
        <v>58</v>
      </c>
      <c r="J489" s="3">
        <v>0</v>
      </c>
      <c r="K489" s="84">
        <f t="shared" si="67"/>
        <v>0</v>
      </c>
      <c r="L489" s="75">
        <v>54</v>
      </c>
      <c r="M489" s="75">
        <v>0</v>
      </c>
      <c r="N489" s="84">
        <f t="shared" si="68"/>
        <v>0</v>
      </c>
      <c r="O489" s="77">
        <f t="shared" si="69"/>
        <v>165</v>
      </c>
      <c r="P489" s="77">
        <f t="shared" si="70"/>
        <v>0</v>
      </c>
      <c r="Q489" s="66">
        <f t="shared" si="71"/>
        <v>0</v>
      </c>
      <c r="S489" s="6"/>
      <c r="T489" s="7"/>
      <c r="U489" s="6"/>
      <c r="V489" s="6"/>
      <c r="W489" s="6"/>
    </row>
    <row r="490" spans="1:23" x14ac:dyDescent="0.2">
      <c r="A490" s="2" t="s">
        <v>362</v>
      </c>
      <c r="B490" s="36"/>
      <c r="C490" s="70">
        <v>19</v>
      </c>
      <c r="D490" s="71">
        <v>0</v>
      </c>
      <c r="E490" s="60">
        <f t="shared" si="65"/>
        <v>0</v>
      </c>
      <c r="F490" s="72">
        <v>9</v>
      </c>
      <c r="G490" s="3">
        <v>0</v>
      </c>
      <c r="H490" s="73">
        <f t="shared" si="66"/>
        <v>0</v>
      </c>
      <c r="I490" s="72">
        <v>6</v>
      </c>
      <c r="J490" s="3">
        <v>1</v>
      </c>
      <c r="K490" s="73">
        <f t="shared" si="67"/>
        <v>166.66666666666666</v>
      </c>
      <c r="L490" s="75">
        <v>7</v>
      </c>
      <c r="M490" s="75">
        <v>0</v>
      </c>
      <c r="N490" s="73">
        <f t="shared" si="68"/>
        <v>0</v>
      </c>
      <c r="O490" s="77">
        <f t="shared" si="69"/>
        <v>22</v>
      </c>
      <c r="P490" s="77">
        <f t="shared" si="70"/>
        <v>1</v>
      </c>
      <c r="Q490" s="66">
        <f t="shared" si="71"/>
        <v>45.454545454545453</v>
      </c>
      <c r="S490" s="6"/>
      <c r="T490" s="7"/>
      <c r="U490" s="6"/>
      <c r="V490" s="6"/>
      <c r="W490" s="6"/>
    </row>
    <row r="491" spans="1:23" x14ac:dyDescent="0.2">
      <c r="A491" s="1" t="s">
        <v>363</v>
      </c>
      <c r="B491" s="36"/>
      <c r="C491" s="56">
        <f>SUM(C492:C495)</f>
        <v>667</v>
      </c>
      <c r="D491" s="56">
        <f>SUM(D492:D495)</f>
        <v>6</v>
      </c>
      <c r="E491" s="57">
        <f t="shared" si="65"/>
        <v>8.995502248875562</v>
      </c>
      <c r="F491" s="68">
        <f>SUM(F492:F495)</f>
        <v>745</v>
      </c>
      <c r="G491" s="5">
        <f>SUM(G492:G495)</f>
        <v>7</v>
      </c>
      <c r="H491" s="69">
        <f t="shared" si="66"/>
        <v>9.3959731543624159</v>
      </c>
      <c r="I491" s="68">
        <f>SUM(I492:I495)</f>
        <v>662</v>
      </c>
      <c r="J491" s="5">
        <f>SUM(J492:J495)</f>
        <v>7</v>
      </c>
      <c r="K491" s="69">
        <f t="shared" si="67"/>
        <v>10.574018126888218</v>
      </c>
      <c r="L491" s="52">
        <f>SUM(L492:L495)</f>
        <v>735</v>
      </c>
      <c r="M491" s="52">
        <f>SUM(M492:M495)</f>
        <v>9</v>
      </c>
      <c r="N491" s="69">
        <f t="shared" si="68"/>
        <v>12.244897959183673</v>
      </c>
      <c r="O491" s="44">
        <f t="shared" si="69"/>
        <v>2142</v>
      </c>
      <c r="P491" s="44">
        <f t="shared" si="70"/>
        <v>23</v>
      </c>
      <c r="Q491" s="55">
        <f t="shared" si="71"/>
        <v>10.737628384687207</v>
      </c>
      <c r="S491" s="6"/>
      <c r="T491" s="7"/>
      <c r="U491" s="6"/>
      <c r="V491" s="6"/>
      <c r="W491" s="6"/>
    </row>
    <row r="492" spans="1:23" x14ac:dyDescent="0.2">
      <c r="A492" s="2" t="s">
        <v>364</v>
      </c>
      <c r="B492" s="36"/>
      <c r="C492" s="70">
        <v>159</v>
      </c>
      <c r="D492" s="71">
        <v>2</v>
      </c>
      <c r="E492" s="60">
        <f t="shared" si="65"/>
        <v>12.578616352201259</v>
      </c>
      <c r="F492" s="72">
        <v>186</v>
      </c>
      <c r="G492" s="3">
        <v>2</v>
      </c>
      <c r="H492" s="73">
        <f t="shared" si="66"/>
        <v>10.752688172043012</v>
      </c>
      <c r="I492" s="72">
        <v>130</v>
      </c>
      <c r="J492" s="3">
        <v>2</v>
      </c>
      <c r="K492" s="73">
        <f t="shared" si="67"/>
        <v>15.384615384615385</v>
      </c>
      <c r="L492" s="75">
        <v>146</v>
      </c>
      <c r="M492" s="75">
        <v>2</v>
      </c>
      <c r="N492" s="73">
        <f t="shared" si="68"/>
        <v>13.698630136986301</v>
      </c>
      <c r="O492" s="77">
        <f t="shared" si="69"/>
        <v>462</v>
      </c>
      <c r="P492" s="77">
        <f t="shared" si="70"/>
        <v>6</v>
      </c>
      <c r="Q492" s="66">
        <f t="shared" si="71"/>
        <v>12.987012987012989</v>
      </c>
      <c r="S492" s="6"/>
      <c r="T492" s="7"/>
      <c r="U492" s="6"/>
      <c r="V492" s="6"/>
      <c r="W492" s="6"/>
    </row>
    <row r="493" spans="1:23" x14ac:dyDescent="0.2">
      <c r="A493" s="2" t="s">
        <v>223</v>
      </c>
      <c r="B493" s="36"/>
      <c r="C493" s="70">
        <v>86</v>
      </c>
      <c r="D493" s="71">
        <v>0</v>
      </c>
      <c r="E493" s="60">
        <f t="shared" si="65"/>
        <v>0</v>
      </c>
      <c r="F493" s="72">
        <v>87</v>
      </c>
      <c r="G493" s="3">
        <v>0</v>
      </c>
      <c r="H493" s="73">
        <f t="shared" si="66"/>
        <v>0</v>
      </c>
      <c r="I493" s="72">
        <v>84</v>
      </c>
      <c r="J493" s="3">
        <v>0</v>
      </c>
      <c r="K493" s="73">
        <f t="shared" si="67"/>
        <v>0</v>
      </c>
      <c r="L493" s="75">
        <v>88</v>
      </c>
      <c r="M493" s="75">
        <v>0</v>
      </c>
      <c r="N493" s="73">
        <f t="shared" si="68"/>
        <v>0</v>
      </c>
      <c r="O493" s="77">
        <f t="shared" si="69"/>
        <v>259</v>
      </c>
      <c r="P493" s="77">
        <f t="shared" si="70"/>
        <v>0</v>
      </c>
      <c r="Q493" s="66">
        <f t="shared" si="71"/>
        <v>0</v>
      </c>
      <c r="S493" s="6"/>
      <c r="T493" s="7"/>
      <c r="U493" s="6"/>
      <c r="V493" s="6"/>
      <c r="W493" s="6"/>
    </row>
    <row r="494" spans="1:23" x14ac:dyDescent="0.2">
      <c r="A494" s="2" t="s">
        <v>365</v>
      </c>
      <c r="B494" s="36"/>
      <c r="C494" s="70">
        <v>301</v>
      </c>
      <c r="D494" s="71">
        <v>3</v>
      </c>
      <c r="E494" s="60">
        <f t="shared" si="65"/>
        <v>9.9667774086378724</v>
      </c>
      <c r="F494" s="72">
        <v>335</v>
      </c>
      <c r="G494" s="3">
        <v>4</v>
      </c>
      <c r="H494" s="73">
        <f t="shared" si="66"/>
        <v>11.940298507462687</v>
      </c>
      <c r="I494" s="72">
        <v>300</v>
      </c>
      <c r="J494" s="3">
        <v>3</v>
      </c>
      <c r="K494" s="73">
        <f t="shared" si="67"/>
        <v>10</v>
      </c>
      <c r="L494" s="75">
        <v>354</v>
      </c>
      <c r="M494" s="75">
        <v>5</v>
      </c>
      <c r="N494" s="73">
        <f t="shared" si="68"/>
        <v>14.124293785310734</v>
      </c>
      <c r="O494" s="77">
        <f t="shared" si="69"/>
        <v>989</v>
      </c>
      <c r="P494" s="77">
        <f t="shared" si="70"/>
        <v>12</v>
      </c>
      <c r="Q494" s="66">
        <f t="shared" si="71"/>
        <v>12.133468149646108</v>
      </c>
      <c r="S494" s="6"/>
      <c r="T494" s="7"/>
      <c r="U494" s="6"/>
      <c r="V494" s="6"/>
      <c r="W494" s="6"/>
    </row>
    <row r="495" spans="1:23" x14ac:dyDescent="0.2">
      <c r="A495" s="2" t="s">
        <v>366</v>
      </c>
      <c r="B495" s="36"/>
      <c r="C495" s="70">
        <v>121</v>
      </c>
      <c r="D495" s="71">
        <v>1</v>
      </c>
      <c r="E495" s="60">
        <f t="shared" si="65"/>
        <v>8.2644628099173563</v>
      </c>
      <c r="F495" s="72">
        <v>137</v>
      </c>
      <c r="G495" s="3">
        <v>1</v>
      </c>
      <c r="H495" s="73">
        <f t="shared" si="66"/>
        <v>7.2992700729927007</v>
      </c>
      <c r="I495" s="72">
        <v>148</v>
      </c>
      <c r="J495" s="3">
        <v>2</v>
      </c>
      <c r="K495" s="73">
        <f t="shared" si="67"/>
        <v>13.513513513513514</v>
      </c>
      <c r="L495" s="75">
        <v>147</v>
      </c>
      <c r="M495" s="75">
        <v>2</v>
      </c>
      <c r="N495" s="73">
        <f t="shared" si="68"/>
        <v>13.605442176870747</v>
      </c>
      <c r="O495" s="77">
        <f t="shared" si="69"/>
        <v>432</v>
      </c>
      <c r="P495" s="77">
        <f t="shared" si="70"/>
        <v>5</v>
      </c>
      <c r="Q495" s="66">
        <f t="shared" si="71"/>
        <v>11.574074074074073</v>
      </c>
      <c r="S495" s="6"/>
      <c r="T495" s="7"/>
      <c r="U495" s="6"/>
      <c r="V495" s="6"/>
      <c r="W495" s="6"/>
    </row>
    <row r="496" spans="1:23" x14ac:dyDescent="0.2">
      <c r="A496" s="1" t="s">
        <v>367</v>
      </c>
      <c r="B496" s="36"/>
      <c r="C496" s="56">
        <f>SUM(C497:C501)</f>
        <v>495</v>
      </c>
      <c r="D496" s="56">
        <f>SUM(D497:D501)</f>
        <v>4</v>
      </c>
      <c r="E496" s="57">
        <f t="shared" si="65"/>
        <v>8.0808080808080813</v>
      </c>
      <c r="F496" s="68">
        <f>SUM(F497:F501)</f>
        <v>522</v>
      </c>
      <c r="G496" s="5">
        <f>SUM(G497:G501)</f>
        <v>9</v>
      </c>
      <c r="H496" s="69">
        <f t="shared" si="66"/>
        <v>17.241379310344826</v>
      </c>
      <c r="I496" s="68">
        <f>SUM(I497:I501)</f>
        <v>553</v>
      </c>
      <c r="J496" s="5">
        <f>SUM(J497:J501)</f>
        <v>8</v>
      </c>
      <c r="K496" s="69">
        <f t="shared" si="67"/>
        <v>14.466546112115731</v>
      </c>
      <c r="L496" s="52">
        <f>SUM(L497:L501)</f>
        <v>483</v>
      </c>
      <c r="M496" s="52">
        <f>SUM(M497:M501)</f>
        <v>1</v>
      </c>
      <c r="N496" s="69">
        <f t="shared" si="68"/>
        <v>2.0703933747412009</v>
      </c>
      <c r="O496" s="44">
        <f t="shared" si="69"/>
        <v>1558</v>
      </c>
      <c r="P496" s="44">
        <f t="shared" si="70"/>
        <v>18</v>
      </c>
      <c r="Q496" s="55">
        <f t="shared" si="71"/>
        <v>11.553273427471117</v>
      </c>
      <c r="S496" s="6"/>
      <c r="T496" s="7"/>
      <c r="U496" s="6"/>
      <c r="V496" s="6"/>
      <c r="W496" s="6"/>
    </row>
    <row r="497" spans="1:23" x14ac:dyDescent="0.2">
      <c r="A497" s="2" t="s">
        <v>368</v>
      </c>
      <c r="B497" s="36"/>
      <c r="C497" s="81">
        <v>411</v>
      </c>
      <c r="D497" s="81">
        <v>2</v>
      </c>
      <c r="E497" s="60">
        <f t="shared" si="65"/>
        <v>4.8661800486618008</v>
      </c>
      <c r="F497" s="82">
        <v>438</v>
      </c>
      <c r="G497" s="3">
        <v>8</v>
      </c>
      <c r="H497" s="84">
        <f t="shared" si="66"/>
        <v>18.264840182648399</v>
      </c>
      <c r="I497" s="82">
        <v>451</v>
      </c>
      <c r="J497" s="3">
        <v>3</v>
      </c>
      <c r="K497" s="84">
        <f t="shared" si="67"/>
        <v>6.6518847006651889</v>
      </c>
      <c r="L497" s="75">
        <v>395</v>
      </c>
      <c r="M497" s="75">
        <v>1</v>
      </c>
      <c r="N497" s="84">
        <f t="shared" si="68"/>
        <v>2.5316455696202533</v>
      </c>
      <c r="O497" s="77">
        <f t="shared" si="69"/>
        <v>1284</v>
      </c>
      <c r="P497" s="77">
        <f t="shared" si="70"/>
        <v>12</v>
      </c>
      <c r="Q497" s="66">
        <f t="shared" si="71"/>
        <v>9.3457943925233646</v>
      </c>
      <c r="S497" s="6"/>
      <c r="T497" s="7"/>
      <c r="U497" s="6"/>
      <c r="V497" s="6"/>
      <c r="W497" s="6"/>
    </row>
    <row r="498" spans="1:23" x14ac:dyDescent="0.2">
      <c r="A498" s="111" t="s">
        <v>223</v>
      </c>
      <c r="B498" s="16"/>
      <c r="C498" s="70">
        <v>14</v>
      </c>
      <c r="D498" s="71">
        <v>1</v>
      </c>
      <c r="E498" s="60">
        <f t="shared" si="65"/>
        <v>71.428571428571431</v>
      </c>
      <c r="F498" s="72">
        <v>6</v>
      </c>
      <c r="G498" s="3">
        <v>0</v>
      </c>
      <c r="H498" s="84">
        <f t="shared" si="66"/>
        <v>0</v>
      </c>
      <c r="I498" s="72">
        <v>15</v>
      </c>
      <c r="J498" s="3">
        <v>1</v>
      </c>
      <c r="K498" s="84">
        <f t="shared" si="67"/>
        <v>66.666666666666671</v>
      </c>
      <c r="L498" s="75">
        <v>13</v>
      </c>
      <c r="M498" s="75">
        <v>0</v>
      </c>
      <c r="N498" s="84">
        <f t="shared" si="68"/>
        <v>0</v>
      </c>
      <c r="O498" s="77">
        <f t="shared" si="69"/>
        <v>34</v>
      </c>
      <c r="P498" s="77">
        <f t="shared" si="70"/>
        <v>1</v>
      </c>
      <c r="Q498" s="66">
        <f t="shared" si="71"/>
        <v>29.411764705882351</v>
      </c>
      <c r="S498" s="6"/>
      <c r="T498" s="7"/>
      <c r="U498" s="6"/>
      <c r="V498" s="6"/>
      <c r="W498" s="6"/>
    </row>
    <row r="499" spans="1:23" x14ac:dyDescent="0.2">
      <c r="A499" s="2" t="s">
        <v>33</v>
      </c>
      <c r="B499" s="36"/>
      <c r="C499" s="81">
        <v>12</v>
      </c>
      <c r="D499" s="81">
        <v>0</v>
      </c>
      <c r="E499" s="60">
        <f t="shared" si="65"/>
        <v>0</v>
      </c>
      <c r="F499" s="82">
        <v>25</v>
      </c>
      <c r="G499" s="3">
        <v>0</v>
      </c>
      <c r="H499" s="84">
        <f t="shared" si="66"/>
        <v>0</v>
      </c>
      <c r="I499" s="82">
        <v>27</v>
      </c>
      <c r="J499" s="3">
        <v>0</v>
      </c>
      <c r="K499" s="84">
        <f t="shared" si="67"/>
        <v>0</v>
      </c>
      <c r="L499" s="75">
        <v>27</v>
      </c>
      <c r="M499" s="75">
        <v>0</v>
      </c>
      <c r="N499" s="84">
        <f t="shared" si="68"/>
        <v>0</v>
      </c>
      <c r="O499" s="77">
        <f t="shared" si="69"/>
        <v>79</v>
      </c>
      <c r="P499" s="77">
        <f t="shared" si="70"/>
        <v>0</v>
      </c>
      <c r="Q499" s="66">
        <f t="shared" si="71"/>
        <v>0</v>
      </c>
      <c r="S499" s="6"/>
      <c r="T499" s="7"/>
      <c r="U499" s="6"/>
      <c r="V499" s="6"/>
      <c r="W499" s="6"/>
    </row>
    <row r="500" spans="1:23" x14ac:dyDescent="0.2">
      <c r="A500" s="2" t="s">
        <v>369</v>
      </c>
      <c r="B500" s="36"/>
      <c r="C500" s="70">
        <v>49</v>
      </c>
      <c r="D500" s="71">
        <v>1</v>
      </c>
      <c r="E500" s="60">
        <f t="shared" si="65"/>
        <v>20.408163265306122</v>
      </c>
      <c r="F500" s="72">
        <v>47</v>
      </c>
      <c r="G500" s="3">
        <v>1</v>
      </c>
      <c r="H500" s="73">
        <f t="shared" si="66"/>
        <v>21.276595744680851</v>
      </c>
      <c r="I500" s="72">
        <v>47</v>
      </c>
      <c r="J500" s="3">
        <v>4</v>
      </c>
      <c r="K500" s="73">
        <f t="shared" si="67"/>
        <v>85.106382978723403</v>
      </c>
      <c r="L500" s="75">
        <v>41</v>
      </c>
      <c r="M500" s="75">
        <v>0</v>
      </c>
      <c r="N500" s="73">
        <f t="shared" si="68"/>
        <v>0</v>
      </c>
      <c r="O500" s="77">
        <f t="shared" si="69"/>
        <v>135</v>
      </c>
      <c r="P500" s="77">
        <f t="shared" si="70"/>
        <v>5</v>
      </c>
      <c r="Q500" s="66">
        <f t="shared" si="71"/>
        <v>37.037037037037038</v>
      </c>
      <c r="S500" s="6"/>
      <c r="T500" s="15"/>
      <c r="U500" s="6"/>
      <c r="V500" s="6"/>
      <c r="W500" s="6"/>
    </row>
    <row r="501" spans="1:23" x14ac:dyDescent="0.2">
      <c r="A501" s="2" t="s">
        <v>370</v>
      </c>
      <c r="B501" s="36"/>
      <c r="C501" s="70">
        <v>9</v>
      </c>
      <c r="D501" s="71">
        <v>0</v>
      </c>
      <c r="E501" s="60">
        <f t="shared" si="65"/>
        <v>0</v>
      </c>
      <c r="F501" s="72">
        <v>6</v>
      </c>
      <c r="G501" s="3">
        <v>0</v>
      </c>
      <c r="H501" s="73">
        <f t="shared" si="66"/>
        <v>0</v>
      </c>
      <c r="I501" s="72">
        <v>13</v>
      </c>
      <c r="J501" s="3">
        <v>0</v>
      </c>
      <c r="K501" s="73">
        <f t="shared" si="67"/>
        <v>0</v>
      </c>
      <c r="L501" s="75">
        <v>7</v>
      </c>
      <c r="M501" s="75">
        <v>0</v>
      </c>
      <c r="N501" s="73">
        <f t="shared" si="68"/>
        <v>0</v>
      </c>
      <c r="O501" s="77">
        <f t="shared" si="69"/>
        <v>26</v>
      </c>
      <c r="P501" s="77">
        <f t="shared" si="70"/>
        <v>0</v>
      </c>
      <c r="Q501" s="66">
        <f t="shared" si="71"/>
        <v>0</v>
      </c>
      <c r="S501" s="4"/>
      <c r="T501" s="15"/>
      <c r="U501" s="6"/>
      <c r="V501" s="6"/>
      <c r="W501" s="6"/>
    </row>
    <row r="502" spans="1:23" x14ac:dyDescent="0.2">
      <c r="A502" s="1" t="s">
        <v>371</v>
      </c>
      <c r="B502" s="16"/>
      <c r="C502" s="56">
        <f>SUM(C503:C506)</f>
        <v>255</v>
      </c>
      <c r="D502" s="56">
        <f>SUM(D503:D506)</f>
        <v>3</v>
      </c>
      <c r="E502" s="57">
        <f t="shared" si="65"/>
        <v>11.76470588235294</v>
      </c>
      <c r="F502" s="68">
        <f>SUM(F503:F506)</f>
        <v>297</v>
      </c>
      <c r="G502" s="5">
        <f>SUM(G503:G506)</f>
        <v>2</v>
      </c>
      <c r="H502" s="69">
        <f t="shared" si="66"/>
        <v>6.7340067340067336</v>
      </c>
      <c r="I502" s="68">
        <f>SUM(I503:I506)</f>
        <v>301</v>
      </c>
      <c r="J502" s="5">
        <f>SUM(J503:J506)</f>
        <v>3</v>
      </c>
      <c r="K502" s="69">
        <f t="shared" si="67"/>
        <v>9.9667774086378724</v>
      </c>
      <c r="L502" s="52">
        <f>SUM(L503:L506)</f>
        <v>284</v>
      </c>
      <c r="M502" s="52">
        <f>SUM(M503:M506)</f>
        <v>0</v>
      </c>
      <c r="N502" s="69">
        <f t="shared" si="68"/>
        <v>0</v>
      </c>
      <c r="O502" s="44">
        <f t="shared" si="69"/>
        <v>882</v>
      </c>
      <c r="P502" s="44">
        <f t="shared" si="70"/>
        <v>5</v>
      </c>
      <c r="Q502" s="55">
        <f t="shared" si="71"/>
        <v>5.6689342403628116</v>
      </c>
      <c r="S502" s="4"/>
      <c r="T502" s="5"/>
      <c r="U502" s="6"/>
      <c r="V502" s="6"/>
      <c r="W502" s="6"/>
    </row>
    <row r="503" spans="1:23" x14ac:dyDescent="0.2">
      <c r="A503" s="2" t="s">
        <v>372</v>
      </c>
      <c r="B503" s="36"/>
      <c r="C503" s="70">
        <v>162</v>
      </c>
      <c r="D503" s="71">
        <v>1</v>
      </c>
      <c r="E503" s="60">
        <f t="shared" si="65"/>
        <v>6.1728395061728394</v>
      </c>
      <c r="F503" s="72">
        <v>195</v>
      </c>
      <c r="G503" s="3">
        <v>2</v>
      </c>
      <c r="H503" s="73">
        <f t="shared" si="66"/>
        <v>10.256410256410257</v>
      </c>
      <c r="I503" s="72">
        <v>211</v>
      </c>
      <c r="J503" s="3">
        <v>2</v>
      </c>
      <c r="K503" s="73">
        <f t="shared" si="67"/>
        <v>9.4786729857819907</v>
      </c>
      <c r="L503" s="75">
        <v>187</v>
      </c>
      <c r="M503" s="75">
        <v>0</v>
      </c>
      <c r="N503" s="73">
        <f t="shared" si="68"/>
        <v>0</v>
      </c>
      <c r="O503" s="77">
        <f t="shared" si="69"/>
        <v>593</v>
      </c>
      <c r="P503" s="77">
        <f t="shared" si="70"/>
        <v>4</v>
      </c>
      <c r="Q503" s="66">
        <f t="shared" si="71"/>
        <v>6.7453625632377738</v>
      </c>
      <c r="S503" s="6"/>
      <c r="T503" s="7"/>
      <c r="U503" s="6"/>
      <c r="V503" s="6"/>
      <c r="W503" s="6"/>
    </row>
    <row r="504" spans="1:23" x14ac:dyDescent="0.2">
      <c r="A504" s="2" t="s">
        <v>373</v>
      </c>
      <c r="B504" s="36"/>
      <c r="C504" s="70">
        <v>11</v>
      </c>
      <c r="D504" s="71">
        <v>0</v>
      </c>
      <c r="E504" s="60">
        <f t="shared" si="65"/>
        <v>0</v>
      </c>
      <c r="F504" s="72">
        <v>25</v>
      </c>
      <c r="G504" s="3">
        <v>0</v>
      </c>
      <c r="H504" s="73">
        <f t="shared" si="66"/>
        <v>0</v>
      </c>
      <c r="I504" s="72">
        <v>21</v>
      </c>
      <c r="J504" s="3">
        <v>0</v>
      </c>
      <c r="K504" s="73">
        <f t="shared" si="67"/>
        <v>0</v>
      </c>
      <c r="L504" s="75">
        <v>19</v>
      </c>
      <c r="M504" s="75">
        <v>0</v>
      </c>
      <c r="N504" s="73">
        <f t="shared" si="68"/>
        <v>0</v>
      </c>
      <c r="O504" s="77">
        <f t="shared" si="69"/>
        <v>65</v>
      </c>
      <c r="P504" s="77">
        <f t="shared" si="70"/>
        <v>0</v>
      </c>
      <c r="Q504" s="66">
        <f t="shared" si="71"/>
        <v>0</v>
      </c>
      <c r="S504" s="6"/>
      <c r="T504" s="7"/>
      <c r="U504" s="6"/>
      <c r="V504" s="6"/>
      <c r="W504" s="6"/>
    </row>
    <row r="505" spans="1:23" x14ac:dyDescent="0.2">
      <c r="A505" s="2" t="s">
        <v>103</v>
      </c>
      <c r="B505" s="36"/>
      <c r="C505" s="70">
        <v>10</v>
      </c>
      <c r="D505" s="71">
        <v>0</v>
      </c>
      <c r="E505" s="60">
        <f t="shared" si="65"/>
        <v>0</v>
      </c>
      <c r="F505" s="72">
        <v>6</v>
      </c>
      <c r="G505" s="3">
        <v>0</v>
      </c>
      <c r="H505" s="73">
        <f t="shared" si="66"/>
        <v>0</v>
      </c>
      <c r="I505" s="72">
        <v>6</v>
      </c>
      <c r="J505" s="3">
        <v>0</v>
      </c>
      <c r="K505" s="73">
        <f t="shared" si="67"/>
        <v>0</v>
      </c>
      <c r="L505" s="75">
        <v>4</v>
      </c>
      <c r="M505" s="75">
        <v>0</v>
      </c>
      <c r="N505" s="73">
        <f t="shared" si="68"/>
        <v>0</v>
      </c>
      <c r="O505" s="77">
        <f t="shared" si="69"/>
        <v>16</v>
      </c>
      <c r="P505" s="77">
        <f t="shared" si="70"/>
        <v>0</v>
      </c>
      <c r="Q505" s="66">
        <f t="shared" si="71"/>
        <v>0</v>
      </c>
      <c r="S505" s="4"/>
      <c r="T505" s="5"/>
      <c r="U505" s="6"/>
      <c r="V505" s="6"/>
      <c r="W505" s="6"/>
    </row>
    <row r="506" spans="1:23" x14ac:dyDescent="0.2">
      <c r="A506" s="2" t="s">
        <v>374</v>
      </c>
      <c r="B506" s="36"/>
      <c r="C506" s="81">
        <v>72</v>
      </c>
      <c r="D506" s="81">
        <v>2</v>
      </c>
      <c r="E506" s="60">
        <f t="shared" si="65"/>
        <v>27.777777777777775</v>
      </c>
      <c r="F506" s="82">
        <v>71</v>
      </c>
      <c r="G506" s="3">
        <v>0</v>
      </c>
      <c r="H506" s="84">
        <f t="shared" si="66"/>
        <v>0</v>
      </c>
      <c r="I506" s="82">
        <v>63</v>
      </c>
      <c r="J506" s="3">
        <v>1</v>
      </c>
      <c r="K506" s="84">
        <f t="shared" si="67"/>
        <v>15.873015873015872</v>
      </c>
      <c r="L506" s="75">
        <v>74</v>
      </c>
      <c r="M506" s="75">
        <v>0</v>
      </c>
      <c r="N506" s="84">
        <f t="shared" si="68"/>
        <v>0</v>
      </c>
      <c r="O506" s="77">
        <f t="shared" si="69"/>
        <v>208</v>
      </c>
      <c r="P506" s="77">
        <f t="shared" si="70"/>
        <v>1</v>
      </c>
      <c r="Q506" s="66">
        <f t="shared" si="71"/>
        <v>4.8076923076923084</v>
      </c>
      <c r="S506" s="4"/>
      <c r="T506" s="5"/>
      <c r="U506" s="6"/>
      <c r="V506" s="6"/>
      <c r="W506" s="6"/>
    </row>
    <row r="507" spans="1:23" x14ac:dyDescent="0.2">
      <c r="A507" s="1" t="s">
        <v>375</v>
      </c>
      <c r="B507" s="36"/>
      <c r="C507" s="56">
        <f>SUM(C508:C514)</f>
        <v>275</v>
      </c>
      <c r="D507" s="56">
        <f>SUM(D508:D514)</f>
        <v>4</v>
      </c>
      <c r="E507" s="57">
        <f t="shared" si="65"/>
        <v>14.545454545454545</v>
      </c>
      <c r="F507" s="68">
        <f>SUM(F508:F514)</f>
        <v>262</v>
      </c>
      <c r="G507" s="5">
        <f>SUM(G508:G514)</f>
        <v>1</v>
      </c>
      <c r="H507" s="69">
        <f t="shared" si="66"/>
        <v>3.8167938931297707</v>
      </c>
      <c r="I507" s="68">
        <f>SUM(I508:I514)</f>
        <v>287</v>
      </c>
      <c r="J507" s="5">
        <f>SUM(J508:J514)</f>
        <v>4</v>
      </c>
      <c r="K507" s="69">
        <f t="shared" si="67"/>
        <v>13.937282229965156</v>
      </c>
      <c r="L507" s="52">
        <f>SUM(L508:L514)</f>
        <v>276</v>
      </c>
      <c r="M507" s="52">
        <f>SUM(M508:M514)</f>
        <v>4</v>
      </c>
      <c r="N507" s="69">
        <f t="shared" si="68"/>
        <v>14.492753623188406</v>
      </c>
      <c r="O507" s="44">
        <f t="shared" si="69"/>
        <v>825</v>
      </c>
      <c r="P507" s="44">
        <f t="shared" si="70"/>
        <v>9</v>
      </c>
      <c r="Q507" s="55">
        <f t="shared" si="71"/>
        <v>10.90909090909091</v>
      </c>
      <c r="S507" s="6"/>
      <c r="T507" s="7"/>
      <c r="U507" s="6"/>
      <c r="V507" s="6"/>
      <c r="W507" s="6"/>
    </row>
    <row r="508" spans="1:23" x14ac:dyDescent="0.2">
      <c r="A508" s="2" t="s">
        <v>376</v>
      </c>
      <c r="B508" s="36"/>
      <c r="C508" s="70">
        <v>136</v>
      </c>
      <c r="D508" s="71">
        <v>1</v>
      </c>
      <c r="E508" s="60">
        <f t="shared" si="65"/>
        <v>7.3529411764705879</v>
      </c>
      <c r="F508" s="72">
        <v>132</v>
      </c>
      <c r="G508" s="3">
        <v>0</v>
      </c>
      <c r="H508" s="73">
        <f t="shared" si="66"/>
        <v>0</v>
      </c>
      <c r="I508" s="72">
        <v>142</v>
      </c>
      <c r="J508" s="3">
        <v>2</v>
      </c>
      <c r="K508" s="73">
        <f t="shared" si="67"/>
        <v>14.084507042253522</v>
      </c>
      <c r="L508" s="75">
        <v>140</v>
      </c>
      <c r="M508" s="75">
        <v>3</v>
      </c>
      <c r="N508" s="73">
        <f t="shared" si="68"/>
        <v>21.428571428571427</v>
      </c>
      <c r="O508" s="77">
        <f t="shared" si="69"/>
        <v>414</v>
      </c>
      <c r="P508" s="77">
        <f t="shared" si="70"/>
        <v>5</v>
      </c>
      <c r="Q508" s="66">
        <f t="shared" si="71"/>
        <v>12.077294685990339</v>
      </c>
      <c r="S508" s="6"/>
      <c r="T508" s="7"/>
      <c r="U508" s="6"/>
      <c r="V508" s="6"/>
      <c r="W508" s="6"/>
    </row>
    <row r="509" spans="1:23" x14ac:dyDescent="0.2">
      <c r="A509" s="2" t="s">
        <v>377</v>
      </c>
      <c r="B509" s="36"/>
      <c r="C509" s="70">
        <v>41</v>
      </c>
      <c r="D509" s="71">
        <v>2</v>
      </c>
      <c r="E509" s="60">
        <f t="shared" si="65"/>
        <v>48.780487804878049</v>
      </c>
      <c r="F509" s="72">
        <v>34</v>
      </c>
      <c r="G509" s="3">
        <v>0</v>
      </c>
      <c r="H509" s="73">
        <f t="shared" si="66"/>
        <v>0</v>
      </c>
      <c r="I509" s="72">
        <v>48</v>
      </c>
      <c r="J509" s="3">
        <v>1</v>
      </c>
      <c r="K509" s="73">
        <f t="shared" si="67"/>
        <v>20.833333333333332</v>
      </c>
      <c r="L509" s="75">
        <v>34</v>
      </c>
      <c r="M509" s="75">
        <v>1</v>
      </c>
      <c r="N509" s="73">
        <f t="shared" si="68"/>
        <v>29.411764705882351</v>
      </c>
      <c r="O509" s="77">
        <f t="shared" si="69"/>
        <v>116</v>
      </c>
      <c r="P509" s="77">
        <f t="shared" si="70"/>
        <v>2</v>
      </c>
      <c r="Q509" s="66">
        <f t="shared" si="71"/>
        <v>17.241379310344826</v>
      </c>
      <c r="S509" s="6"/>
      <c r="T509" s="7"/>
      <c r="U509" s="6"/>
      <c r="V509" s="6"/>
      <c r="W509" s="6"/>
    </row>
    <row r="510" spans="1:23" x14ac:dyDescent="0.2">
      <c r="A510" s="2" t="s">
        <v>378</v>
      </c>
      <c r="B510" s="36"/>
      <c r="C510" s="70">
        <v>25</v>
      </c>
      <c r="D510" s="71">
        <v>0</v>
      </c>
      <c r="E510" s="60">
        <f t="shared" si="65"/>
        <v>0</v>
      </c>
      <c r="F510" s="72">
        <v>19</v>
      </c>
      <c r="G510" s="3">
        <v>1</v>
      </c>
      <c r="H510" s="73">
        <f t="shared" si="66"/>
        <v>52.631578947368418</v>
      </c>
      <c r="I510" s="72">
        <v>28</v>
      </c>
      <c r="J510" s="3">
        <v>0</v>
      </c>
      <c r="K510" s="73">
        <f t="shared" si="67"/>
        <v>0</v>
      </c>
      <c r="L510" s="75">
        <v>31</v>
      </c>
      <c r="M510" s="75">
        <v>0</v>
      </c>
      <c r="N510" s="73">
        <f t="shared" si="68"/>
        <v>0</v>
      </c>
      <c r="O510" s="77">
        <f t="shared" si="69"/>
        <v>78</v>
      </c>
      <c r="P510" s="77">
        <f t="shared" si="70"/>
        <v>1</v>
      </c>
      <c r="Q510" s="66">
        <f t="shared" si="71"/>
        <v>12.820512820512819</v>
      </c>
      <c r="S510" s="6"/>
      <c r="T510" s="7"/>
      <c r="U510" s="6"/>
      <c r="V510" s="6"/>
      <c r="W510" s="6"/>
    </row>
    <row r="511" spans="1:23" x14ac:dyDescent="0.2">
      <c r="A511" s="2" t="s">
        <v>282</v>
      </c>
      <c r="B511" s="36"/>
      <c r="C511" s="81">
        <v>15</v>
      </c>
      <c r="D511" s="81">
        <v>0</v>
      </c>
      <c r="E511" s="60">
        <f t="shared" si="65"/>
        <v>0</v>
      </c>
      <c r="F511" s="82">
        <v>22</v>
      </c>
      <c r="G511" s="3">
        <v>0</v>
      </c>
      <c r="H511" s="84">
        <f t="shared" si="66"/>
        <v>0</v>
      </c>
      <c r="I511" s="82">
        <v>14</v>
      </c>
      <c r="J511" s="3">
        <v>0</v>
      </c>
      <c r="K511" s="84">
        <f t="shared" si="67"/>
        <v>0</v>
      </c>
      <c r="L511" s="75">
        <v>19</v>
      </c>
      <c r="M511" s="75">
        <v>0</v>
      </c>
      <c r="N511" s="84">
        <f t="shared" si="68"/>
        <v>0</v>
      </c>
      <c r="O511" s="77">
        <f t="shared" si="69"/>
        <v>55</v>
      </c>
      <c r="P511" s="77">
        <f t="shared" si="70"/>
        <v>0</v>
      </c>
      <c r="Q511" s="66">
        <f t="shared" si="71"/>
        <v>0</v>
      </c>
      <c r="S511" s="6"/>
      <c r="T511" s="7"/>
      <c r="U511" s="6"/>
      <c r="V511" s="6"/>
      <c r="W511" s="6"/>
    </row>
    <row r="512" spans="1:23" x14ac:dyDescent="0.2">
      <c r="A512" s="2" t="s">
        <v>379</v>
      </c>
      <c r="B512" s="36"/>
      <c r="C512" s="70">
        <v>6</v>
      </c>
      <c r="D512" s="71">
        <v>0</v>
      </c>
      <c r="E512" s="60">
        <f t="shared" si="65"/>
        <v>0</v>
      </c>
      <c r="F512" s="72">
        <v>5</v>
      </c>
      <c r="G512" s="3">
        <v>0</v>
      </c>
      <c r="H512" s="73">
        <f t="shared" si="66"/>
        <v>0</v>
      </c>
      <c r="I512" s="72">
        <v>6</v>
      </c>
      <c r="J512" s="3">
        <v>0</v>
      </c>
      <c r="K512" s="73">
        <f t="shared" si="67"/>
        <v>0</v>
      </c>
      <c r="L512" s="75">
        <v>8</v>
      </c>
      <c r="M512" s="75">
        <v>0</v>
      </c>
      <c r="N512" s="73">
        <f t="shared" si="68"/>
        <v>0</v>
      </c>
      <c r="O512" s="77">
        <f t="shared" si="69"/>
        <v>19</v>
      </c>
      <c r="P512" s="77">
        <f t="shared" si="70"/>
        <v>0</v>
      </c>
      <c r="Q512" s="66">
        <f t="shared" si="71"/>
        <v>0</v>
      </c>
      <c r="S512" s="4"/>
      <c r="T512" s="5"/>
      <c r="U512" s="6"/>
      <c r="V512" s="6"/>
      <c r="W512" s="6"/>
    </row>
    <row r="513" spans="1:23" x14ac:dyDescent="0.2">
      <c r="A513" s="2" t="s">
        <v>380</v>
      </c>
      <c r="B513" s="36"/>
      <c r="C513" s="70">
        <v>13</v>
      </c>
      <c r="D513" s="71">
        <v>0</v>
      </c>
      <c r="E513" s="60">
        <f t="shared" si="65"/>
        <v>0</v>
      </c>
      <c r="F513" s="72">
        <v>15</v>
      </c>
      <c r="G513" s="3">
        <v>0</v>
      </c>
      <c r="H513" s="73">
        <f t="shared" si="66"/>
        <v>0</v>
      </c>
      <c r="I513" s="72">
        <v>7</v>
      </c>
      <c r="J513" s="3">
        <v>0</v>
      </c>
      <c r="K513" s="73">
        <f t="shared" si="67"/>
        <v>0</v>
      </c>
      <c r="L513" s="75">
        <v>14</v>
      </c>
      <c r="M513" s="75">
        <v>0</v>
      </c>
      <c r="N513" s="73">
        <f t="shared" si="68"/>
        <v>0</v>
      </c>
      <c r="O513" s="77">
        <f t="shared" si="69"/>
        <v>36</v>
      </c>
      <c r="P513" s="77">
        <f t="shared" si="70"/>
        <v>0</v>
      </c>
      <c r="Q513" s="66">
        <f t="shared" si="71"/>
        <v>0</v>
      </c>
      <c r="S513" s="6"/>
      <c r="T513" s="7"/>
      <c r="U513" s="6"/>
      <c r="V513" s="6"/>
      <c r="W513" s="6"/>
    </row>
    <row r="514" spans="1:23" x14ac:dyDescent="0.2">
      <c r="A514" s="6" t="s">
        <v>381</v>
      </c>
      <c r="B514" s="36"/>
      <c r="C514" s="70">
        <v>39</v>
      </c>
      <c r="D514" s="70">
        <v>1</v>
      </c>
      <c r="E514" s="95">
        <f t="shared" si="65"/>
        <v>25.641025641025639</v>
      </c>
      <c r="F514" s="72">
        <v>35</v>
      </c>
      <c r="G514" s="3">
        <v>0</v>
      </c>
      <c r="H514" s="73">
        <f t="shared" si="66"/>
        <v>0</v>
      </c>
      <c r="I514" s="72">
        <v>42</v>
      </c>
      <c r="J514" s="3">
        <v>1</v>
      </c>
      <c r="K514" s="73">
        <f t="shared" si="67"/>
        <v>23.809523809523807</v>
      </c>
      <c r="L514" s="132">
        <v>30</v>
      </c>
      <c r="M514" s="75">
        <v>0</v>
      </c>
      <c r="N514" s="73">
        <f t="shared" si="68"/>
        <v>0</v>
      </c>
      <c r="O514" s="77">
        <f t="shared" si="69"/>
        <v>107</v>
      </c>
      <c r="P514" s="77">
        <f t="shared" si="70"/>
        <v>1</v>
      </c>
      <c r="Q514" s="66">
        <f t="shared" si="71"/>
        <v>9.3457943925233646</v>
      </c>
      <c r="S514" s="6"/>
      <c r="T514" s="7"/>
      <c r="U514" s="6"/>
      <c r="V514" s="6"/>
      <c r="W514" s="6"/>
    </row>
    <row r="515" spans="1:23" x14ac:dyDescent="0.2">
      <c r="A515" s="1" t="s">
        <v>382</v>
      </c>
      <c r="B515" s="16"/>
      <c r="C515" s="56">
        <f>SUM(C516:C521)</f>
        <v>167</v>
      </c>
      <c r="D515" s="56">
        <f>SUM(D516:D521)</f>
        <v>0</v>
      </c>
      <c r="E515" s="57">
        <f t="shared" si="65"/>
        <v>0</v>
      </c>
      <c r="F515" s="68">
        <f>SUM(F516:F521)</f>
        <v>146</v>
      </c>
      <c r="G515" s="5">
        <f>SUM(G516:G521)</f>
        <v>0</v>
      </c>
      <c r="H515" s="69">
        <f t="shared" si="66"/>
        <v>0</v>
      </c>
      <c r="I515" s="68">
        <f>SUM(I516:I521)</f>
        <v>156</v>
      </c>
      <c r="J515" s="5">
        <f>SUM(J516:J521)</f>
        <v>0</v>
      </c>
      <c r="K515" s="69">
        <f t="shared" si="67"/>
        <v>0</v>
      </c>
      <c r="L515" s="68">
        <f>SUM(L516:L521)</f>
        <v>154</v>
      </c>
      <c r="M515" s="52">
        <f>SUM(M516:M521)</f>
        <v>1</v>
      </c>
      <c r="N515" s="69">
        <f t="shared" si="68"/>
        <v>6.4935064935064943</v>
      </c>
      <c r="O515" s="44">
        <f t="shared" si="69"/>
        <v>456</v>
      </c>
      <c r="P515" s="44">
        <f t="shared" si="70"/>
        <v>1</v>
      </c>
      <c r="Q515" s="55">
        <f t="shared" si="71"/>
        <v>2.1929824561403506</v>
      </c>
      <c r="S515" s="6"/>
      <c r="T515" s="7"/>
      <c r="U515" s="6"/>
      <c r="V515" s="6"/>
      <c r="W515" s="6"/>
    </row>
    <row r="516" spans="1:23" x14ac:dyDescent="0.2">
      <c r="A516" s="2" t="s">
        <v>383</v>
      </c>
      <c r="B516" s="16"/>
      <c r="C516" s="70">
        <v>38</v>
      </c>
      <c r="D516" s="71">
        <v>0</v>
      </c>
      <c r="E516" s="60">
        <f t="shared" si="65"/>
        <v>0</v>
      </c>
      <c r="F516" s="72">
        <v>26</v>
      </c>
      <c r="G516" s="3">
        <v>0</v>
      </c>
      <c r="H516" s="73">
        <f t="shared" si="66"/>
        <v>0</v>
      </c>
      <c r="I516" s="72">
        <v>33</v>
      </c>
      <c r="J516" s="3">
        <v>0</v>
      </c>
      <c r="K516" s="73">
        <f t="shared" si="67"/>
        <v>0</v>
      </c>
      <c r="L516" s="75">
        <v>45</v>
      </c>
      <c r="M516" s="75">
        <v>0</v>
      </c>
      <c r="N516" s="73">
        <f t="shared" si="68"/>
        <v>0</v>
      </c>
      <c r="O516" s="77">
        <f t="shared" si="69"/>
        <v>104</v>
      </c>
      <c r="P516" s="77">
        <f t="shared" si="70"/>
        <v>0</v>
      </c>
      <c r="Q516" s="66">
        <f t="shared" si="71"/>
        <v>0</v>
      </c>
      <c r="S516" s="6"/>
      <c r="T516" s="7"/>
      <c r="U516" s="6"/>
      <c r="V516" s="6"/>
      <c r="W516" s="6"/>
    </row>
    <row r="517" spans="1:23" x14ac:dyDescent="0.2">
      <c r="A517" s="2" t="s">
        <v>384</v>
      </c>
      <c r="B517" s="36"/>
      <c r="C517" s="70">
        <v>18</v>
      </c>
      <c r="D517" s="71">
        <v>0</v>
      </c>
      <c r="E517" s="60">
        <f t="shared" si="65"/>
        <v>0</v>
      </c>
      <c r="F517" s="72">
        <v>18</v>
      </c>
      <c r="G517" s="3">
        <v>0</v>
      </c>
      <c r="H517" s="73">
        <f t="shared" si="66"/>
        <v>0</v>
      </c>
      <c r="I517" s="72">
        <v>26</v>
      </c>
      <c r="J517" s="3">
        <v>0</v>
      </c>
      <c r="K517" s="73">
        <f t="shared" si="67"/>
        <v>0</v>
      </c>
      <c r="L517" s="75">
        <v>17</v>
      </c>
      <c r="M517" s="75">
        <v>0</v>
      </c>
      <c r="N517" s="73">
        <f t="shared" si="68"/>
        <v>0</v>
      </c>
      <c r="O517" s="77">
        <f t="shared" si="69"/>
        <v>61</v>
      </c>
      <c r="P517" s="77">
        <f t="shared" si="70"/>
        <v>0</v>
      </c>
      <c r="Q517" s="66">
        <f t="shared" si="71"/>
        <v>0</v>
      </c>
      <c r="S517" s="6"/>
      <c r="T517" s="7"/>
      <c r="U517" s="6"/>
      <c r="V517" s="6"/>
      <c r="W517" s="6"/>
    </row>
    <row r="518" spans="1:23" x14ac:dyDescent="0.2">
      <c r="A518" s="2" t="s">
        <v>165</v>
      </c>
      <c r="B518" s="36"/>
      <c r="C518" s="81">
        <v>26</v>
      </c>
      <c r="D518" s="81">
        <v>0</v>
      </c>
      <c r="E518" s="60">
        <f t="shared" si="65"/>
        <v>0</v>
      </c>
      <c r="F518" s="82">
        <v>22</v>
      </c>
      <c r="G518" s="3">
        <v>0</v>
      </c>
      <c r="H518" s="84">
        <f t="shared" si="66"/>
        <v>0</v>
      </c>
      <c r="I518" s="82">
        <v>15</v>
      </c>
      <c r="J518" s="3">
        <v>0</v>
      </c>
      <c r="K518" s="84">
        <f t="shared" si="67"/>
        <v>0</v>
      </c>
      <c r="L518" s="75">
        <v>7</v>
      </c>
      <c r="M518" s="75">
        <v>0</v>
      </c>
      <c r="N518" s="84">
        <f t="shared" si="68"/>
        <v>0</v>
      </c>
      <c r="O518" s="77">
        <f t="shared" si="69"/>
        <v>44</v>
      </c>
      <c r="P518" s="77">
        <f t="shared" si="70"/>
        <v>0</v>
      </c>
      <c r="Q518" s="66">
        <f t="shared" si="71"/>
        <v>0</v>
      </c>
      <c r="S518" s="6"/>
      <c r="T518" s="7"/>
      <c r="U518" s="6"/>
      <c r="V518" s="6"/>
      <c r="W518" s="6"/>
    </row>
    <row r="519" spans="1:23" x14ac:dyDescent="0.2">
      <c r="A519" s="2" t="s">
        <v>117</v>
      </c>
      <c r="B519" s="36"/>
      <c r="C519" s="70">
        <v>31</v>
      </c>
      <c r="D519" s="71">
        <v>0</v>
      </c>
      <c r="E519" s="60">
        <f t="shared" si="65"/>
        <v>0</v>
      </c>
      <c r="F519" s="72">
        <v>30</v>
      </c>
      <c r="G519" s="3">
        <v>0</v>
      </c>
      <c r="H519" s="73">
        <f t="shared" si="66"/>
        <v>0</v>
      </c>
      <c r="I519" s="72">
        <v>34</v>
      </c>
      <c r="J519" s="3">
        <v>0</v>
      </c>
      <c r="K519" s="73">
        <f t="shared" si="67"/>
        <v>0</v>
      </c>
      <c r="L519" s="75">
        <v>34</v>
      </c>
      <c r="M519" s="75">
        <v>0</v>
      </c>
      <c r="N519" s="73">
        <f t="shared" si="68"/>
        <v>0</v>
      </c>
      <c r="O519" s="77">
        <f t="shared" si="69"/>
        <v>98</v>
      </c>
      <c r="P519" s="77">
        <f t="shared" si="70"/>
        <v>0</v>
      </c>
      <c r="Q519" s="66">
        <f t="shared" si="71"/>
        <v>0</v>
      </c>
      <c r="S519" s="6"/>
      <c r="T519" s="7"/>
      <c r="U519" s="6"/>
      <c r="V519" s="6"/>
      <c r="W519" s="6"/>
    </row>
    <row r="520" spans="1:23" x14ac:dyDescent="0.2">
      <c r="A520" s="2" t="s">
        <v>385</v>
      </c>
      <c r="B520" s="36"/>
      <c r="C520" s="70">
        <v>14</v>
      </c>
      <c r="D520" s="71">
        <v>0</v>
      </c>
      <c r="E520" s="60">
        <f t="shared" si="65"/>
        <v>0</v>
      </c>
      <c r="F520" s="72">
        <v>9</v>
      </c>
      <c r="G520" s="3">
        <v>0</v>
      </c>
      <c r="H520" s="73">
        <f t="shared" si="66"/>
        <v>0</v>
      </c>
      <c r="I520" s="72">
        <v>7</v>
      </c>
      <c r="J520" s="3">
        <v>0</v>
      </c>
      <c r="K520" s="73">
        <f t="shared" si="67"/>
        <v>0</v>
      </c>
      <c r="L520" s="75">
        <v>12</v>
      </c>
      <c r="M520" s="75">
        <v>0</v>
      </c>
      <c r="N520" s="73">
        <f t="shared" si="68"/>
        <v>0</v>
      </c>
      <c r="O520" s="77">
        <f t="shared" si="69"/>
        <v>28</v>
      </c>
      <c r="P520" s="77">
        <f t="shared" si="70"/>
        <v>0</v>
      </c>
      <c r="Q520" s="66">
        <f t="shared" si="71"/>
        <v>0</v>
      </c>
      <c r="S520" s="4"/>
      <c r="T520" s="5"/>
      <c r="U520" s="6"/>
      <c r="V520" s="6"/>
      <c r="W520" s="6"/>
    </row>
    <row r="521" spans="1:23" ht="13.5" thickBot="1" x14ac:dyDescent="0.25">
      <c r="A521" s="114" t="s">
        <v>386</v>
      </c>
      <c r="B521" s="115"/>
      <c r="C521" s="135">
        <v>40</v>
      </c>
      <c r="D521" s="135">
        <v>0</v>
      </c>
      <c r="E521" s="149">
        <f t="shared" si="65"/>
        <v>0</v>
      </c>
      <c r="F521" s="117">
        <v>41</v>
      </c>
      <c r="G521" s="92">
        <v>0</v>
      </c>
      <c r="H521" s="116">
        <f t="shared" si="66"/>
        <v>0</v>
      </c>
      <c r="I521" s="117">
        <v>41</v>
      </c>
      <c r="J521" s="92">
        <v>0</v>
      </c>
      <c r="K521" s="116">
        <f t="shared" si="67"/>
        <v>0</v>
      </c>
      <c r="L521" s="118">
        <v>39</v>
      </c>
      <c r="M521" s="119">
        <v>1</v>
      </c>
      <c r="N521" s="116">
        <f t="shared" si="68"/>
        <v>25.641025641025639</v>
      </c>
      <c r="O521" s="137">
        <f t="shared" si="69"/>
        <v>121</v>
      </c>
      <c r="P521" s="120">
        <f t="shared" si="70"/>
        <v>1</v>
      </c>
      <c r="Q521" s="121">
        <f t="shared" si="71"/>
        <v>8.2644628099173563</v>
      </c>
      <c r="S521" s="6"/>
      <c r="T521" s="83"/>
      <c r="U521" s="6"/>
      <c r="V521" s="6"/>
      <c r="W521" s="6"/>
    </row>
    <row r="522" spans="1:23" x14ac:dyDescent="0.2">
      <c r="A522" s="6"/>
      <c r="B522" s="6"/>
      <c r="C522" s="70"/>
      <c r="D522" s="70"/>
      <c r="E522" s="95"/>
      <c r="F522" s="7"/>
      <c r="G522" s="7"/>
      <c r="H522" s="97"/>
      <c r="I522" s="7"/>
      <c r="J522" s="7"/>
      <c r="K522" s="97"/>
      <c r="L522" s="7"/>
      <c r="M522" s="7"/>
      <c r="N522" s="97"/>
      <c r="O522" s="7"/>
      <c r="P522" s="7"/>
      <c r="Q522" s="97"/>
      <c r="S522" s="6"/>
      <c r="T522" s="83"/>
      <c r="U522" s="6"/>
      <c r="V522" s="6"/>
      <c r="W522" s="6"/>
    </row>
    <row r="523" spans="1:23" ht="13.5" thickBot="1" x14ac:dyDescent="0.25">
      <c r="A523" s="8"/>
      <c r="B523" s="8"/>
      <c r="C523" s="8"/>
      <c r="D523" s="8"/>
      <c r="E523" s="8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S523" s="6"/>
      <c r="T523" s="83"/>
      <c r="U523" s="6"/>
      <c r="V523" s="6"/>
      <c r="W523" s="6"/>
    </row>
    <row r="524" spans="1:23" ht="13.5" thickTop="1" x14ac:dyDescent="0.2">
      <c r="A524" s="6"/>
      <c r="B524" s="36"/>
      <c r="C524" s="155" t="s">
        <v>4</v>
      </c>
      <c r="D524" s="1">
        <v>2006</v>
      </c>
      <c r="E524" s="1"/>
      <c r="F524" s="13" t="s">
        <v>6</v>
      </c>
      <c r="G524" s="28">
        <v>2011</v>
      </c>
      <c r="H524" s="102"/>
      <c r="I524" s="13" t="s">
        <v>6</v>
      </c>
      <c r="J524" s="28">
        <v>2012</v>
      </c>
      <c r="K524" s="102"/>
      <c r="L524" s="13" t="s">
        <v>6</v>
      </c>
      <c r="M524" s="28">
        <v>2013</v>
      </c>
      <c r="N524" s="102"/>
      <c r="O524" s="13"/>
      <c r="P524" s="5" t="s">
        <v>7</v>
      </c>
      <c r="Q524" s="5"/>
      <c r="S524" s="6"/>
      <c r="T524" s="83"/>
      <c r="U524" s="6"/>
      <c r="V524" s="6"/>
      <c r="W524" s="6"/>
    </row>
    <row r="525" spans="1:23" ht="13.5" thickBot="1" x14ac:dyDescent="0.25">
      <c r="A525" s="1" t="s">
        <v>8</v>
      </c>
      <c r="B525" s="16"/>
      <c r="C525" s="156"/>
      <c r="D525" s="18"/>
      <c r="E525" s="18"/>
      <c r="F525" s="20"/>
      <c r="G525" s="21"/>
      <c r="H525" s="22"/>
      <c r="I525" s="20"/>
      <c r="J525" s="21"/>
      <c r="K525" s="22"/>
      <c r="L525" s="20"/>
      <c r="M525" s="21"/>
      <c r="N525" s="22"/>
      <c r="O525" s="20"/>
      <c r="P525" s="21"/>
      <c r="Q525" s="21"/>
      <c r="S525" s="6"/>
      <c r="T525" s="83"/>
      <c r="U525" s="6"/>
      <c r="V525" s="6"/>
      <c r="W525" s="6"/>
    </row>
    <row r="526" spans="1:23" x14ac:dyDescent="0.2">
      <c r="A526" s="4" t="s">
        <v>9</v>
      </c>
      <c r="B526" s="16"/>
      <c r="C526" s="157" t="s">
        <v>10</v>
      </c>
      <c r="D526" s="24" t="s">
        <v>11</v>
      </c>
      <c r="E526" s="158" t="s">
        <v>12</v>
      </c>
      <c r="F526" s="13" t="s">
        <v>10</v>
      </c>
      <c r="G526" s="27" t="s">
        <v>11</v>
      </c>
      <c r="H526" s="14" t="s">
        <v>12</v>
      </c>
      <c r="I526" s="13" t="s">
        <v>10</v>
      </c>
      <c r="J526" s="27" t="s">
        <v>11</v>
      </c>
      <c r="K526" s="14" t="s">
        <v>12</v>
      </c>
      <c r="L526" s="13" t="s">
        <v>10</v>
      </c>
      <c r="M526" s="27" t="s">
        <v>11</v>
      </c>
      <c r="N526" s="14" t="s">
        <v>12</v>
      </c>
      <c r="O526" s="105" t="s">
        <v>10</v>
      </c>
      <c r="P526" s="27" t="s">
        <v>11</v>
      </c>
      <c r="Q526" s="28" t="s">
        <v>12</v>
      </c>
      <c r="S526" s="6"/>
      <c r="T526" s="83"/>
      <c r="U526" s="6"/>
      <c r="V526" s="6"/>
      <c r="W526" s="6"/>
    </row>
    <row r="527" spans="1:23" x14ac:dyDescent="0.2">
      <c r="A527" s="6"/>
      <c r="B527" s="36"/>
      <c r="C527" s="155"/>
      <c r="D527" s="11"/>
      <c r="E527" s="16"/>
      <c r="F527" s="13"/>
      <c r="G527" s="15"/>
      <c r="H527" s="14"/>
      <c r="I527" s="13"/>
      <c r="J527" s="15"/>
      <c r="K527" s="14"/>
      <c r="L527" s="13"/>
      <c r="M527" s="15"/>
      <c r="N527" s="14"/>
      <c r="O527" s="15"/>
      <c r="P527" s="15"/>
      <c r="Q527" s="5"/>
      <c r="S527" s="6"/>
      <c r="T527" s="7"/>
      <c r="U527" s="6"/>
      <c r="V527" s="6"/>
      <c r="W527" s="6"/>
    </row>
    <row r="528" spans="1:23" ht="13.5" thickBot="1" x14ac:dyDescent="0.25">
      <c r="A528" s="8"/>
      <c r="B528" s="29"/>
      <c r="C528" s="30"/>
      <c r="D528" s="30"/>
      <c r="E528" s="31"/>
      <c r="F528" s="33"/>
      <c r="G528" s="33"/>
      <c r="H528" s="34"/>
      <c r="I528" s="33"/>
      <c r="J528" s="33"/>
      <c r="K528" s="34"/>
      <c r="L528" s="33"/>
      <c r="M528" s="33"/>
      <c r="N528" s="34"/>
      <c r="O528" s="33"/>
      <c r="P528" s="33"/>
      <c r="Q528" s="35"/>
      <c r="S528" s="6"/>
      <c r="T528" s="7"/>
      <c r="U528" s="6"/>
      <c r="V528" s="6"/>
      <c r="W528" s="6"/>
    </row>
    <row r="529" spans="1:23" ht="13.5" thickTop="1" x14ac:dyDescent="0.2">
      <c r="A529" s="1" t="s">
        <v>387</v>
      </c>
      <c r="B529" s="16"/>
      <c r="C529" s="56">
        <f>SUM(C530:C533)</f>
        <v>410</v>
      </c>
      <c r="D529" s="56">
        <f>SUM(D530:D533)</f>
        <v>6</v>
      </c>
      <c r="E529" s="57">
        <f t="shared" ref="E529:E557" si="72">(D529/C529)*1000</f>
        <v>14.634146341463415</v>
      </c>
      <c r="F529" s="68">
        <f>SUM(F530:F533)</f>
        <v>446</v>
      </c>
      <c r="G529" s="5">
        <f>SUM(G530:G533)</f>
        <v>2</v>
      </c>
      <c r="H529" s="69">
        <f t="shared" ref="H529:H538" si="73">(G529/F529)*1000</f>
        <v>4.4843049327354256</v>
      </c>
      <c r="I529" s="68">
        <f>SUM(I530:I533)</f>
        <v>455</v>
      </c>
      <c r="J529" s="5">
        <f>SUM(J530:J533)</f>
        <v>8</v>
      </c>
      <c r="K529" s="69">
        <f t="shared" ref="K529:K538" si="74">(J529/I529)*1000</f>
        <v>17.582417582417584</v>
      </c>
      <c r="L529" s="68">
        <f>SUM(L530:L533)</f>
        <v>423</v>
      </c>
      <c r="M529" s="52">
        <f>SUM(M530:M533)</f>
        <v>4</v>
      </c>
      <c r="N529" s="69">
        <f t="shared" ref="N529:N538" si="75">(M529/L529)*1000</f>
        <v>9.456264775413711</v>
      </c>
      <c r="O529" s="44">
        <f t="shared" ref="O529:O538" si="76">SUM(F529+I529+L529)</f>
        <v>1324</v>
      </c>
      <c r="P529" s="44">
        <f t="shared" ref="P529:P538" si="77">SUM(G529+J529+M529)</f>
        <v>14</v>
      </c>
      <c r="Q529" s="55">
        <f>(P529/O529)*1000</f>
        <v>10.574018126888218</v>
      </c>
      <c r="S529" s="6"/>
      <c r="T529" s="7"/>
      <c r="U529" s="6"/>
      <c r="V529" s="6"/>
      <c r="W529" s="6"/>
    </row>
    <row r="530" spans="1:23" x14ac:dyDescent="0.2">
      <c r="A530" s="2" t="s">
        <v>388</v>
      </c>
      <c r="B530" s="16"/>
      <c r="C530" s="169">
        <v>197</v>
      </c>
      <c r="D530" s="81">
        <v>3</v>
      </c>
      <c r="E530" s="60">
        <f t="shared" si="72"/>
        <v>15.228426395939087</v>
      </c>
      <c r="F530" s="82">
        <v>232</v>
      </c>
      <c r="G530" s="3">
        <v>2</v>
      </c>
      <c r="H530" s="84">
        <f t="shared" si="73"/>
        <v>8.6206896551724128</v>
      </c>
      <c r="I530" s="82">
        <v>229</v>
      </c>
      <c r="J530" s="3">
        <v>5</v>
      </c>
      <c r="K530" s="84">
        <f t="shared" si="74"/>
        <v>21.834061135371179</v>
      </c>
      <c r="L530" s="75">
        <v>207</v>
      </c>
      <c r="M530" s="75">
        <v>2</v>
      </c>
      <c r="N530" s="84">
        <f t="shared" si="75"/>
        <v>9.6618357487922708</v>
      </c>
      <c r="O530" s="77">
        <f t="shared" si="76"/>
        <v>668</v>
      </c>
      <c r="P530" s="77">
        <f t="shared" si="77"/>
        <v>9</v>
      </c>
      <c r="Q530" s="66">
        <f t="shared" ref="Q530:Q578" si="78">(P530/O530)*1000</f>
        <v>13.473053892215569</v>
      </c>
      <c r="S530" s="6"/>
      <c r="T530" s="7"/>
      <c r="U530" s="6"/>
      <c r="V530" s="6"/>
      <c r="W530" s="6"/>
    </row>
    <row r="531" spans="1:23" x14ac:dyDescent="0.2">
      <c r="A531" s="2" t="s">
        <v>389</v>
      </c>
      <c r="B531" s="36"/>
      <c r="C531" s="169">
        <v>141</v>
      </c>
      <c r="D531" s="81">
        <v>3</v>
      </c>
      <c r="E531" s="60">
        <f t="shared" si="72"/>
        <v>21.276595744680851</v>
      </c>
      <c r="F531" s="82">
        <v>150</v>
      </c>
      <c r="G531" s="3">
        <v>0</v>
      </c>
      <c r="H531" s="84">
        <f t="shared" si="73"/>
        <v>0</v>
      </c>
      <c r="I531" s="82">
        <v>145</v>
      </c>
      <c r="J531" s="3">
        <v>3</v>
      </c>
      <c r="K531" s="84">
        <f t="shared" si="74"/>
        <v>20.689655172413794</v>
      </c>
      <c r="L531" s="75">
        <v>156</v>
      </c>
      <c r="M531" s="75">
        <v>2</v>
      </c>
      <c r="N531" s="84">
        <f t="shared" si="75"/>
        <v>12.820512820512819</v>
      </c>
      <c r="O531" s="77">
        <f t="shared" si="76"/>
        <v>451</v>
      </c>
      <c r="P531" s="77">
        <f t="shared" si="77"/>
        <v>5</v>
      </c>
      <c r="Q531" s="66">
        <f t="shared" si="78"/>
        <v>11.086474501108649</v>
      </c>
      <c r="S531" s="6"/>
      <c r="T531" s="7"/>
      <c r="U531" s="6"/>
      <c r="V531" s="6"/>
      <c r="W531" s="6"/>
    </row>
    <row r="532" spans="1:23" x14ac:dyDescent="0.2">
      <c r="A532" s="2" t="s">
        <v>390</v>
      </c>
      <c r="B532" s="36"/>
      <c r="C532" s="169">
        <v>40</v>
      </c>
      <c r="D532" s="81">
        <v>0</v>
      </c>
      <c r="E532" s="60">
        <f t="shared" si="72"/>
        <v>0</v>
      </c>
      <c r="F532" s="82">
        <v>26</v>
      </c>
      <c r="G532" s="3">
        <v>0</v>
      </c>
      <c r="H532" s="84">
        <f t="shared" si="73"/>
        <v>0</v>
      </c>
      <c r="I532" s="82">
        <v>31</v>
      </c>
      <c r="J532" s="3">
        <v>0</v>
      </c>
      <c r="K532" s="84">
        <f t="shared" si="74"/>
        <v>0</v>
      </c>
      <c r="L532" s="75">
        <v>30</v>
      </c>
      <c r="M532" s="75">
        <v>0</v>
      </c>
      <c r="N532" s="84">
        <f t="shared" si="75"/>
        <v>0</v>
      </c>
      <c r="O532" s="77">
        <f t="shared" si="76"/>
        <v>87</v>
      </c>
      <c r="P532" s="77">
        <f t="shared" si="77"/>
        <v>0</v>
      </c>
      <c r="Q532" s="66">
        <f t="shared" si="78"/>
        <v>0</v>
      </c>
      <c r="S532" s="6"/>
      <c r="T532" s="83"/>
      <c r="U532" s="6"/>
      <c r="V532" s="6"/>
      <c r="W532" s="6"/>
    </row>
    <row r="533" spans="1:23" x14ac:dyDescent="0.2">
      <c r="A533" s="6" t="s">
        <v>391</v>
      </c>
      <c r="B533" s="36"/>
      <c r="C533" s="85">
        <v>32</v>
      </c>
      <c r="D533" s="70">
        <v>0</v>
      </c>
      <c r="E533" s="60">
        <f t="shared" si="72"/>
        <v>0</v>
      </c>
      <c r="F533" s="72">
        <v>38</v>
      </c>
      <c r="G533" s="3">
        <v>0</v>
      </c>
      <c r="H533" s="96">
        <f t="shared" si="73"/>
        <v>0</v>
      </c>
      <c r="I533" s="72">
        <v>50</v>
      </c>
      <c r="J533" s="3">
        <v>0</v>
      </c>
      <c r="K533" s="96">
        <f t="shared" si="74"/>
        <v>0</v>
      </c>
      <c r="L533" s="75">
        <v>30</v>
      </c>
      <c r="M533" s="75">
        <v>0</v>
      </c>
      <c r="N533" s="96">
        <f t="shared" si="75"/>
        <v>0</v>
      </c>
      <c r="O533" s="130">
        <f t="shared" si="76"/>
        <v>118</v>
      </c>
      <c r="P533" s="77">
        <f t="shared" si="77"/>
        <v>0</v>
      </c>
      <c r="Q533" s="66">
        <f t="shared" si="78"/>
        <v>0</v>
      </c>
      <c r="S533" s="6"/>
      <c r="T533" s="7"/>
      <c r="U533" s="6"/>
      <c r="V533" s="6"/>
      <c r="W533" s="6"/>
    </row>
    <row r="534" spans="1:23" x14ac:dyDescent="0.2">
      <c r="A534" s="1" t="s">
        <v>392</v>
      </c>
      <c r="B534" s="16"/>
      <c r="C534" s="56">
        <f>SUM(C535:C538)</f>
        <v>92</v>
      </c>
      <c r="D534" s="56">
        <f>SUM(D535:D538)</f>
        <v>1</v>
      </c>
      <c r="E534" s="57">
        <f t="shared" si="72"/>
        <v>10.869565217391305</v>
      </c>
      <c r="F534" s="68">
        <f>SUM(F535:F538)</f>
        <v>94</v>
      </c>
      <c r="G534" s="5">
        <f>SUM(G535:G538)</f>
        <v>0</v>
      </c>
      <c r="H534" s="69">
        <f t="shared" si="73"/>
        <v>0</v>
      </c>
      <c r="I534" s="68">
        <f>SUM(I535:I538)</f>
        <v>110</v>
      </c>
      <c r="J534" s="5">
        <f>SUM(J535:J538)</f>
        <v>2</v>
      </c>
      <c r="K534" s="69">
        <f t="shared" si="74"/>
        <v>18.18181818181818</v>
      </c>
      <c r="L534" s="52">
        <f>SUM(L535:L538)</f>
        <v>88</v>
      </c>
      <c r="M534" s="52">
        <f>SUM(M535:M538)</f>
        <v>0</v>
      </c>
      <c r="N534" s="69">
        <f t="shared" si="75"/>
        <v>0</v>
      </c>
      <c r="O534" s="44">
        <f t="shared" si="76"/>
        <v>292</v>
      </c>
      <c r="P534" s="44">
        <f t="shared" si="77"/>
        <v>2</v>
      </c>
      <c r="Q534" s="55">
        <f t="shared" si="78"/>
        <v>6.8493150684931505</v>
      </c>
      <c r="S534" s="6"/>
      <c r="T534" s="7"/>
      <c r="U534" s="6"/>
      <c r="V534" s="6"/>
      <c r="W534" s="6"/>
    </row>
    <row r="535" spans="1:23" x14ac:dyDescent="0.2">
      <c r="A535" s="2" t="s">
        <v>393</v>
      </c>
      <c r="B535" s="36"/>
      <c r="C535" s="85">
        <v>73</v>
      </c>
      <c r="D535" s="71">
        <v>1</v>
      </c>
      <c r="E535" s="60">
        <f t="shared" si="72"/>
        <v>13.698630136986301</v>
      </c>
      <c r="F535" s="72">
        <v>74</v>
      </c>
      <c r="G535" s="3">
        <v>0</v>
      </c>
      <c r="H535" s="73">
        <f t="shared" si="73"/>
        <v>0</v>
      </c>
      <c r="I535" s="72">
        <v>73</v>
      </c>
      <c r="J535" s="3">
        <v>2</v>
      </c>
      <c r="K535" s="73">
        <f t="shared" si="74"/>
        <v>27.397260273972602</v>
      </c>
      <c r="L535" s="75">
        <v>47</v>
      </c>
      <c r="M535" s="75">
        <v>0</v>
      </c>
      <c r="N535" s="73">
        <f t="shared" si="75"/>
        <v>0</v>
      </c>
      <c r="O535" s="77">
        <f t="shared" si="76"/>
        <v>194</v>
      </c>
      <c r="P535" s="77">
        <f t="shared" si="77"/>
        <v>2</v>
      </c>
      <c r="Q535" s="66">
        <f t="shared" si="78"/>
        <v>10.309278350515465</v>
      </c>
      <c r="S535" s="4"/>
      <c r="T535" s="5"/>
      <c r="U535" s="6"/>
      <c r="V535" s="6"/>
      <c r="W535" s="6"/>
    </row>
    <row r="536" spans="1:23" x14ac:dyDescent="0.2">
      <c r="A536" s="2" t="s">
        <v>394</v>
      </c>
      <c r="B536" s="36"/>
      <c r="C536" s="85">
        <v>2</v>
      </c>
      <c r="D536" s="71">
        <v>0</v>
      </c>
      <c r="E536" s="60">
        <f t="shared" si="72"/>
        <v>0</v>
      </c>
      <c r="F536" s="72">
        <v>7</v>
      </c>
      <c r="G536" s="3">
        <v>0</v>
      </c>
      <c r="H536" s="73">
        <f t="shared" si="73"/>
        <v>0</v>
      </c>
      <c r="I536" s="72">
        <v>4</v>
      </c>
      <c r="J536" s="3">
        <v>0</v>
      </c>
      <c r="K536" s="73">
        <f t="shared" si="74"/>
        <v>0</v>
      </c>
      <c r="L536" s="75">
        <v>6</v>
      </c>
      <c r="M536" s="75">
        <v>0</v>
      </c>
      <c r="N536" s="73">
        <f t="shared" si="75"/>
        <v>0</v>
      </c>
      <c r="O536" s="77">
        <f t="shared" si="76"/>
        <v>17</v>
      </c>
      <c r="P536" s="77">
        <f t="shared" si="77"/>
        <v>0</v>
      </c>
      <c r="Q536" s="66">
        <f t="shared" si="78"/>
        <v>0</v>
      </c>
      <c r="S536" s="6"/>
      <c r="T536" s="7"/>
      <c r="U536" s="6"/>
      <c r="V536" s="6"/>
      <c r="W536" s="6"/>
    </row>
    <row r="537" spans="1:23" x14ac:dyDescent="0.2">
      <c r="A537" s="2" t="s">
        <v>395</v>
      </c>
      <c r="B537" s="36"/>
      <c r="C537" s="85">
        <v>13</v>
      </c>
      <c r="D537" s="71">
        <v>0</v>
      </c>
      <c r="E537" s="60">
        <f t="shared" si="72"/>
        <v>0</v>
      </c>
      <c r="F537" s="72">
        <v>8</v>
      </c>
      <c r="G537" s="3">
        <v>0</v>
      </c>
      <c r="H537" s="73">
        <f t="shared" si="73"/>
        <v>0</v>
      </c>
      <c r="I537" s="72">
        <v>24</v>
      </c>
      <c r="J537" s="3">
        <v>0</v>
      </c>
      <c r="K537" s="73">
        <f t="shared" si="74"/>
        <v>0</v>
      </c>
      <c r="L537" s="75">
        <v>18</v>
      </c>
      <c r="M537" s="75">
        <v>0</v>
      </c>
      <c r="N537" s="73">
        <f t="shared" si="75"/>
        <v>0</v>
      </c>
      <c r="O537" s="77">
        <f t="shared" si="76"/>
        <v>50</v>
      </c>
      <c r="P537" s="77">
        <f t="shared" si="77"/>
        <v>0</v>
      </c>
      <c r="Q537" s="66">
        <f t="shared" si="78"/>
        <v>0</v>
      </c>
      <c r="S537" s="6"/>
      <c r="T537" s="7"/>
      <c r="U537" s="6"/>
      <c r="V537" s="6"/>
      <c r="W537" s="6"/>
    </row>
    <row r="538" spans="1:23" x14ac:dyDescent="0.2">
      <c r="A538" s="6" t="s">
        <v>396</v>
      </c>
      <c r="B538" s="36"/>
      <c r="C538" s="85">
        <v>4</v>
      </c>
      <c r="D538" s="70">
        <v>0</v>
      </c>
      <c r="E538" s="60">
        <f t="shared" si="72"/>
        <v>0</v>
      </c>
      <c r="F538" s="72">
        <v>5</v>
      </c>
      <c r="G538" s="3">
        <v>0</v>
      </c>
      <c r="H538" s="73">
        <f t="shared" si="73"/>
        <v>0</v>
      </c>
      <c r="I538" s="72">
        <v>9</v>
      </c>
      <c r="J538" s="3">
        <v>0</v>
      </c>
      <c r="K538" s="73">
        <f t="shared" si="74"/>
        <v>0</v>
      </c>
      <c r="L538" s="75">
        <v>17</v>
      </c>
      <c r="M538" s="75">
        <v>0</v>
      </c>
      <c r="N538" s="73">
        <f t="shared" si="75"/>
        <v>0</v>
      </c>
      <c r="O538" s="77">
        <f t="shared" si="76"/>
        <v>31</v>
      </c>
      <c r="P538" s="77">
        <f t="shared" si="77"/>
        <v>0</v>
      </c>
      <c r="Q538" s="66">
        <f t="shared" si="78"/>
        <v>0</v>
      </c>
      <c r="S538" s="6"/>
      <c r="T538" s="83"/>
      <c r="U538" s="6"/>
      <c r="V538" s="6"/>
      <c r="W538" s="6"/>
    </row>
    <row r="539" spans="1:23" x14ac:dyDescent="0.2">
      <c r="A539" s="6"/>
      <c r="B539" s="36"/>
      <c r="C539" s="70"/>
      <c r="D539" s="70"/>
      <c r="E539" s="60"/>
      <c r="F539" s="7"/>
      <c r="H539" s="73"/>
      <c r="I539" s="7"/>
      <c r="K539" s="73"/>
      <c r="L539" s="7"/>
      <c r="N539" s="73"/>
      <c r="O539" s="7"/>
      <c r="P539" s="7"/>
      <c r="Q539" s="66"/>
      <c r="S539" s="6"/>
      <c r="T539" s="83"/>
      <c r="U539" s="6"/>
      <c r="V539" s="6"/>
      <c r="W539" s="6"/>
    </row>
    <row r="540" spans="1:23" x14ac:dyDescent="0.2">
      <c r="A540" s="1" t="s">
        <v>397</v>
      </c>
      <c r="B540" s="36"/>
      <c r="C540" s="56">
        <f>SUM(C542+C559+C565+C575+C579+C586+C598+C603+C609+C611+C616)</f>
        <v>7538</v>
      </c>
      <c r="D540" s="56">
        <f>SUM(D542+D559+D565+D575+D579+D586+D598+D603+D609+D611+D616)</f>
        <v>86</v>
      </c>
      <c r="E540" s="57">
        <f t="shared" si="72"/>
        <v>11.408861767046961</v>
      </c>
      <c r="F540" s="5">
        <f>SUM(F542+F559+F565+F575+F579+F586+F598+F603+F609+F611+F616)</f>
        <v>7923</v>
      </c>
      <c r="G540" s="5">
        <f>SUM(G542+G559+G565+G575+G579+G586+G598+G603+G609+G611+G616)</f>
        <v>73</v>
      </c>
      <c r="H540" s="69">
        <f>(G540/F540)*1000</f>
        <v>9.2136816862299629</v>
      </c>
      <c r="I540" s="5">
        <f>SUM(I542+I559+I565+I575+I579+I586+I598+I603+I609+I611+I616)</f>
        <v>7673</v>
      </c>
      <c r="J540" s="5">
        <f>SUM(J542+J559+J565+J575+J579+J586+J598+J603+J609+J611+J616)</f>
        <v>72</v>
      </c>
      <c r="K540" s="69">
        <f>(J540/I540)*1000</f>
        <v>9.3835527173204731</v>
      </c>
      <c r="L540" s="5">
        <f>SUM(L542+L559+L565+L575+L579+L586+L598+L603+L609+L611+L616)</f>
        <v>7358</v>
      </c>
      <c r="M540" s="5">
        <f>SUM(M542+M559+M565+M575+M579+M586+M598+M603+M609+M611+M616)</f>
        <v>61</v>
      </c>
      <c r="N540" s="69">
        <f>(M540/L540)*1000</f>
        <v>8.2902962761619996</v>
      </c>
      <c r="O540" s="44">
        <f>SUM(F540+I540+L540)</f>
        <v>22954</v>
      </c>
      <c r="P540" s="44">
        <f>SUM(G540+J540+M540)</f>
        <v>206</v>
      </c>
      <c r="Q540" s="55">
        <f>(P540/O540)*1000</f>
        <v>8.9744706804914181</v>
      </c>
      <c r="S540" s="6"/>
      <c r="T540" s="7"/>
      <c r="U540" s="6"/>
      <c r="V540" s="6"/>
      <c r="W540" s="6"/>
    </row>
    <row r="541" spans="1:23" x14ac:dyDescent="0.2">
      <c r="A541" s="1"/>
      <c r="B541" s="36"/>
      <c r="C541" s="56"/>
      <c r="D541" s="56"/>
      <c r="E541" s="57"/>
      <c r="F541" s="5"/>
      <c r="G541" s="5"/>
      <c r="H541" s="69"/>
      <c r="I541" s="5"/>
      <c r="J541" s="5"/>
      <c r="K541" s="69"/>
      <c r="L541" s="5"/>
      <c r="M541" s="5"/>
      <c r="N541" s="69"/>
      <c r="O541" s="5"/>
      <c r="P541" s="5"/>
      <c r="Q541" s="55"/>
      <c r="S541" s="6"/>
      <c r="T541" s="7"/>
      <c r="U541" s="6"/>
      <c r="V541" s="6"/>
      <c r="W541" s="6"/>
    </row>
    <row r="542" spans="1:23" x14ac:dyDescent="0.2">
      <c r="A542" s="1" t="s">
        <v>398</v>
      </c>
      <c r="B542" s="36"/>
      <c r="C542" s="56">
        <f>SUM(C543:C558)</f>
        <v>2140</v>
      </c>
      <c r="D542" s="56">
        <f>SUM(D543:D558)</f>
        <v>24</v>
      </c>
      <c r="E542" s="57">
        <f t="shared" si="72"/>
        <v>11.214953271028037</v>
      </c>
      <c r="F542" s="68">
        <f>SUM(F543:F558)</f>
        <v>2064</v>
      </c>
      <c r="G542" s="5">
        <f>SUM(G543:G558)</f>
        <v>20</v>
      </c>
      <c r="H542" s="69">
        <f t="shared" ref="H542:H551" si="79">(G542/F542)*1000</f>
        <v>9.6899224806201545</v>
      </c>
      <c r="I542" s="68">
        <f>SUM(I543:I558)</f>
        <v>2031</v>
      </c>
      <c r="J542" s="5">
        <f>SUM(J543:J558)</f>
        <v>16</v>
      </c>
      <c r="K542" s="69">
        <f t="shared" ref="K542:K551" si="80">(J542/I542)*1000</f>
        <v>7.8778926637124576</v>
      </c>
      <c r="L542" s="68">
        <f>SUM(L543:L558)</f>
        <v>1947</v>
      </c>
      <c r="M542" s="52">
        <f>SUM(M543:M558)</f>
        <v>18</v>
      </c>
      <c r="N542" s="69">
        <f t="shared" ref="N542:N551" si="81">(M542/L542)*1000</f>
        <v>9.2449922958397543</v>
      </c>
      <c r="O542" s="44">
        <f t="shared" ref="O542:O589" si="82">SUM(F542+I542+L542)</f>
        <v>6042</v>
      </c>
      <c r="P542" s="44">
        <f t="shared" ref="P542:P589" si="83">SUM(G542+J542+M542)</f>
        <v>54</v>
      </c>
      <c r="Q542" s="55">
        <f>(P542/O542)*1000</f>
        <v>8.9374379344587886</v>
      </c>
      <c r="S542" s="4"/>
      <c r="T542" s="5"/>
      <c r="U542" s="6"/>
      <c r="V542" s="6"/>
      <c r="W542" s="6"/>
    </row>
    <row r="543" spans="1:23" x14ac:dyDescent="0.2">
      <c r="A543" s="2" t="s">
        <v>399</v>
      </c>
      <c r="B543" s="36"/>
      <c r="C543" s="85">
        <v>200</v>
      </c>
      <c r="D543" s="71">
        <v>2</v>
      </c>
      <c r="E543" s="60">
        <f t="shared" si="72"/>
        <v>10</v>
      </c>
      <c r="F543" s="72">
        <v>113</v>
      </c>
      <c r="G543" s="3">
        <v>1</v>
      </c>
      <c r="H543" s="73">
        <f t="shared" si="79"/>
        <v>8.8495575221238933</v>
      </c>
      <c r="I543" s="72">
        <v>127</v>
      </c>
      <c r="J543" s="3">
        <v>3</v>
      </c>
      <c r="K543" s="73">
        <f t="shared" si="80"/>
        <v>23.622047244094489</v>
      </c>
      <c r="L543" s="75">
        <v>162</v>
      </c>
      <c r="M543" s="75">
        <v>4</v>
      </c>
      <c r="N543" s="73">
        <f t="shared" si="81"/>
        <v>24.691358024691358</v>
      </c>
      <c r="O543" s="77">
        <f t="shared" si="82"/>
        <v>402</v>
      </c>
      <c r="P543" s="77">
        <f t="shared" si="83"/>
        <v>8</v>
      </c>
      <c r="Q543" s="66">
        <f t="shared" ref="Q543:Q558" si="84">(P543/O543)*1000</f>
        <v>19.900497512437809</v>
      </c>
      <c r="S543" s="6"/>
      <c r="T543" s="7"/>
      <c r="U543" s="6"/>
      <c r="V543" s="6"/>
      <c r="W543" s="6"/>
    </row>
    <row r="544" spans="1:23" x14ac:dyDescent="0.2">
      <c r="A544" s="2" t="s">
        <v>400</v>
      </c>
      <c r="B544" s="36"/>
      <c r="C544" s="85">
        <v>44</v>
      </c>
      <c r="D544" s="71">
        <v>0</v>
      </c>
      <c r="E544" s="60">
        <f t="shared" si="72"/>
        <v>0</v>
      </c>
      <c r="F544" s="72">
        <v>47</v>
      </c>
      <c r="G544" s="3">
        <v>0</v>
      </c>
      <c r="H544" s="73">
        <f t="shared" si="79"/>
        <v>0</v>
      </c>
      <c r="I544" s="72">
        <v>54</v>
      </c>
      <c r="J544" s="3">
        <v>0</v>
      </c>
      <c r="K544" s="73">
        <f t="shared" si="80"/>
        <v>0</v>
      </c>
      <c r="L544" s="75">
        <v>35</v>
      </c>
      <c r="M544" s="75">
        <v>0</v>
      </c>
      <c r="N544" s="73">
        <f t="shared" si="81"/>
        <v>0</v>
      </c>
      <c r="O544" s="77">
        <f t="shared" si="82"/>
        <v>136</v>
      </c>
      <c r="P544" s="77">
        <f t="shared" si="83"/>
        <v>0</v>
      </c>
      <c r="Q544" s="66">
        <f t="shared" si="84"/>
        <v>0</v>
      </c>
      <c r="S544" s="6"/>
      <c r="T544" s="7"/>
      <c r="U544" s="6"/>
      <c r="V544" s="6"/>
      <c r="W544" s="6"/>
    </row>
    <row r="545" spans="1:23" x14ac:dyDescent="0.2">
      <c r="A545" s="2" t="s">
        <v>401</v>
      </c>
      <c r="B545" s="36"/>
      <c r="C545" s="169">
        <v>90</v>
      </c>
      <c r="D545" s="81">
        <v>2</v>
      </c>
      <c r="E545" s="60">
        <f t="shared" si="72"/>
        <v>22.222222222222221</v>
      </c>
      <c r="F545" s="82">
        <v>130</v>
      </c>
      <c r="G545" s="3">
        <v>0</v>
      </c>
      <c r="H545" s="73">
        <f t="shared" si="79"/>
        <v>0</v>
      </c>
      <c r="I545" s="82">
        <v>99</v>
      </c>
      <c r="J545" s="3">
        <v>0</v>
      </c>
      <c r="K545" s="73">
        <f t="shared" si="80"/>
        <v>0</v>
      </c>
      <c r="L545" s="75">
        <v>117</v>
      </c>
      <c r="M545" s="75">
        <v>2</v>
      </c>
      <c r="N545" s="73">
        <f t="shared" si="81"/>
        <v>17.094017094017097</v>
      </c>
      <c r="O545" s="77">
        <f t="shared" si="82"/>
        <v>346</v>
      </c>
      <c r="P545" s="77">
        <f t="shared" si="83"/>
        <v>2</v>
      </c>
      <c r="Q545" s="66">
        <f t="shared" si="84"/>
        <v>5.7803468208092479</v>
      </c>
      <c r="S545" s="6"/>
      <c r="T545" s="7"/>
      <c r="U545" s="6"/>
      <c r="V545" s="6"/>
      <c r="W545" s="6"/>
    </row>
    <row r="546" spans="1:23" x14ac:dyDescent="0.2">
      <c r="A546" s="2" t="s">
        <v>402</v>
      </c>
      <c r="B546" s="36"/>
      <c r="C546" s="85">
        <v>148</v>
      </c>
      <c r="D546" s="71">
        <v>2</v>
      </c>
      <c r="E546" s="60">
        <f t="shared" si="72"/>
        <v>13.513513513513514</v>
      </c>
      <c r="F546" s="72">
        <v>112</v>
      </c>
      <c r="G546" s="3">
        <v>4</v>
      </c>
      <c r="H546" s="73">
        <f t="shared" si="79"/>
        <v>35.714285714285715</v>
      </c>
      <c r="I546" s="72">
        <v>154</v>
      </c>
      <c r="J546" s="3">
        <v>1</v>
      </c>
      <c r="K546" s="73">
        <f t="shared" si="80"/>
        <v>6.4935064935064943</v>
      </c>
      <c r="L546" s="75">
        <v>128</v>
      </c>
      <c r="M546" s="75">
        <v>0</v>
      </c>
      <c r="N546" s="73">
        <f t="shared" si="81"/>
        <v>0</v>
      </c>
      <c r="O546" s="77">
        <f t="shared" si="82"/>
        <v>394</v>
      </c>
      <c r="P546" s="77">
        <f t="shared" si="83"/>
        <v>5</v>
      </c>
      <c r="Q546" s="66">
        <f t="shared" si="84"/>
        <v>12.690355329949238</v>
      </c>
      <c r="S546" s="6"/>
      <c r="T546" s="7"/>
      <c r="U546" s="6"/>
      <c r="V546" s="6"/>
      <c r="W546" s="6"/>
    </row>
    <row r="547" spans="1:23" x14ac:dyDescent="0.2">
      <c r="A547" s="2" t="s">
        <v>403</v>
      </c>
      <c r="B547" s="36"/>
      <c r="C547" s="85">
        <v>107</v>
      </c>
      <c r="D547" s="71">
        <v>0</v>
      </c>
      <c r="E547" s="60">
        <f t="shared" si="72"/>
        <v>0</v>
      </c>
      <c r="F547" s="72">
        <v>100</v>
      </c>
      <c r="G547" s="3">
        <v>0</v>
      </c>
      <c r="H547" s="73">
        <f t="shared" si="79"/>
        <v>0</v>
      </c>
      <c r="I547" s="72">
        <v>91</v>
      </c>
      <c r="J547" s="3">
        <v>0</v>
      </c>
      <c r="K547" s="73">
        <f t="shared" si="80"/>
        <v>0</v>
      </c>
      <c r="L547" s="75">
        <v>112</v>
      </c>
      <c r="M547" s="75">
        <v>0</v>
      </c>
      <c r="N547" s="73">
        <f t="shared" si="81"/>
        <v>0</v>
      </c>
      <c r="O547" s="77">
        <f t="shared" si="82"/>
        <v>303</v>
      </c>
      <c r="P547" s="77">
        <f t="shared" si="83"/>
        <v>0</v>
      </c>
      <c r="Q547" s="66">
        <f t="shared" si="84"/>
        <v>0</v>
      </c>
      <c r="S547" s="4"/>
      <c r="T547" s="5"/>
      <c r="U547" s="6"/>
      <c r="V547" s="6"/>
      <c r="W547" s="6"/>
    </row>
    <row r="548" spans="1:23" x14ac:dyDescent="0.2">
      <c r="A548" s="2" t="s">
        <v>404</v>
      </c>
      <c r="B548" s="36"/>
      <c r="C548" s="85">
        <v>51</v>
      </c>
      <c r="D548" s="71">
        <v>0</v>
      </c>
      <c r="E548" s="60">
        <f t="shared" si="72"/>
        <v>0</v>
      </c>
      <c r="F548" s="72">
        <v>71</v>
      </c>
      <c r="G548" s="3">
        <v>2</v>
      </c>
      <c r="H548" s="73">
        <f t="shared" si="79"/>
        <v>28.169014084507044</v>
      </c>
      <c r="I548" s="72">
        <v>64</v>
      </c>
      <c r="J548" s="3">
        <v>0</v>
      </c>
      <c r="K548" s="73">
        <f t="shared" si="80"/>
        <v>0</v>
      </c>
      <c r="L548" s="148">
        <v>66</v>
      </c>
      <c r="M548" s="75">
        <v>0</v>
      </c>
      <c r="N548" s="73">
        <f t="shared" si="81"/>
        <v>0</v>
      </c>
      <c r="O548" s="77">
        <f t="shared" si="82"/>
        <v>201</v>
      </c>
      <c r="P548" s="77">
        <f t="shared" si="83"/>
        <v>2</v>
      </c>
      <c r="Q548" s="66">
        <f t="shared" si="84"/>
        <v>9.9502487562189046</v>
      </c>
      <c r="S548" s="6"/>
      <c r="T548" s="83"/>
      <c r="U548" s="6"/>
      <c r="V548" s="6"/>
      <c r="W548" s="6"/>
    </row>
    <row r="549" spans="1:23" x14ac:dyDescent="0.2">
      <c r="A549" s="144" t="s">
        <v>405</v>
      </c>
      <c r="B549" s="36"/>
      <c r="C549" s="170">
        <v>10</v>
      </c>
      <c r="D549" s="171">
        <v>0</v>
      </c>
      <c r="E549" s="60">
        <f t="shared" si="72"/>
        <v>0</v>
      </c>
      <c r="F549" s="172">
        <v>8</v>
      </c>
      <c r="G549" s="3">
        <v>0</v>
      </c>
      <c r="H549" s="73">
        <f t="shared" si="79"/>
        <v>0</v>
      </c>
      <c r="I549" s="172">
        <v>9</v>
      </c>
      <c r="J549" s="3">
        <v>0</v>
      </c>
      <c r="K549" s="73">
        <f t="shared" si="80"/>
        <v>0</v>
      </c>
      <c r="L549" s="75">
        <v>8</v>
      </c>
      <c r="M549" s="148">
        <v>0</v>
      </c>
      <c r="N549" s="73">
        <f t="shared" si="81"/>
        <v>0</v>
      </c>
      <c r="O549" s="77">
        <f t="shared" si="82"/>
        <v>25</v>
      </c>
      <c r="P549" s="77">
        <f t="shared" si="83"/>
        <v>0</v>
      </c>
      <c r="Q549" s="66">
        <f t="shared" si="84"/>
        <v>0</v>
      </c>
      <c r="S549" s="113"/>
      <c r="T549" s="7"/>
      <c r="U549" s="6"/>
      <c r="V549" s="6"/>
      <c r="W549" s="6"/>
    </row>
    <row r="550" spans="1:23" x14ac:dyDescent="0.2">
      <c r="A550" s="111" t="s">
        <v>406</v>
      </c>
      <c r="B550" s="173"/>
      <c r="C550" s="85">
        <v>577</v>
      </c>
      <c r="D550" s="71">
        <v>7</v>
      </c>
      <c r="E550" s="60">
        <f t="shared" si="72"/>
        <v>12.131715771230503</v>
      </c>
      <c r="F550" s="72">
        <v>607</v>
      </c>
      <c r="G550" s="3">
        <v>5</v>
      </c>
      <c r="H550" s="73">
        <f t="shared" si="79"/>
        <v>8.2372322899505761</v>
      </c>
      <c r="I550" s="72">
        <v>591</v>
      </c>
      <c r="J550" s="3">
        <v>6</v>
      </c>
      <c r="K550" s="73">
        <f t="shared" si="80"/>
        <v>10.152284263959389</v>
      </c>
      <c r="L550" s="75">
        <v>522</v>
      </c>
      <c r="M550" s="75">
        <v>4</v>
      </c>
      <c r="N550" s="73">
        <f t="shared" si="81"/>
        <v>7.6628352490421454</v>
      </c>
      <c r="O550" s="77">
        <f t="shared" si="82"/>
        <v>1720</v>
      </c>
      <c r="P550" s="77">
        <f t="shared" si="83"/>
        <v>15</v>
      </c>
      <c r="Q550" s="66">
        <f t="shared" si="84"/>
        <v>8.720930232558139</v>
      </c>
      <c r="S550" s="6"/>
      <c r="T550" s="83"/>
      <c r="U550" s="6"/>
      <c r="V550" s="6"/>
      <c r="W550" s="6"/>
    </row>
    <row r="551" spans="1:23" x14ac:dyDescent="0.2">
      <c r="A551" s="2" t="s">
        <v>407</v>
      </c>
      <c r="B551" s="36"/>
      <c r="C551" s="169">
        <v>93</v>
      </c>
      <c r="D551" s="81">
        <v>1</v>
      </c>
      <c r="E551" s="60">
        <f t="shared" si="72"/>
        <v>10.752688172043012</v>
      </c>
      <c r="F551" s="82">
        <v>73</v>
      </c>
      <c r="G551" s="3">
        <v>2</v>
      </c>
      <c r="H551" s="73">
        <f t="shared" si="79"/>
        <v>27.397260273972602</v>
      </c>
      <c r="I551" s="82">
        <v>79</v>
      </c>
      <c r="J551" s="3">
        <v>0</v>
      </c>
      <c r="K551" s="73">
        <f t="shared" si="80"/>
        <v>0</v>
      </c>
      <c r="L551" s="75">
        <v>71</v>
      </c>
      <c r="M551" s="75">
        <v>0</v>
      </c>
      <c r="N551" s="73">
        <f t="shared" si="81"/>
        <v>0</v>
      </c>
      <c r="O551" s="77">
        <f t="shared" si="82"/>
        <v>223</v>
      </c>
      <c r="P551" s="77">
        <f t="shared" si="83"/>
        <v>2</v>
      </c>
      <c r="Q551" s="66">
        <f t="shared" si="84"/>
        <v>8.9686098654708513</v>
      </c>
      <c r="S551" s="6"/>
      <c r="T551" s="7"/>
      <c r="U551" s="6"/>
      <c r="V551" s="6"/>
      <c r="W551" s="6"/>
    </row>
    <row r="552" spans="1:23" x14ac:dyDescent="0.2">
      <c r="A552" s="2" t="s">
        <v>408</v>
      </c>
      <c r="B552" s="36"/>
      <c r="C552" s="169">
        <v>0</v>
      </c>
      <c r="D552" s="81">
        <v>0</v>
      </c>
      <c r="E552" s="73" t="s">
        <v>409</v>
      </c>
      <c r="F552" s="82">
        <v>0</v>
      </c>
      <c r="G552" s="3">
        <v>0</v>
      </c>
      <c r="H552" s="73" t="s">
        <v>409</v>
      </c>
      <c r="I552" s="82">
        <v>0</v>
      </c>
      <c r="J552" s="3">
        <v>0</v>
      </c>
      <c r="K552" s="73" t="s">
        <v>409</v>
      </c>
      <c r="L552" s="75">
        <v>0</v>
      </c>
      <c r="M552" s="75">
        <v>0</v>
      </c>
      <c r="N552" s="73" t="s">
        <v>409</v>
      </c>
      <c r="O552" s="77">
        <f t="shared" si="82"/>
        <v>0</v>
      </c>
      <c r="P552" s="77">
        <f t="shared" si="83"/>
        <v>0</v>
      </c>
      <c r="Q552" s="66" t="s">
        <v>409</v>
      </c>
      <c r="S552" s="6"/>
      <c r="T552" s="7"/>
      <c r="U552" s="6"/>
      <c r="V552" s="6"/>
      <c r="W552" s="6"/>
    </row>
    <row r="553" spans="1:23" x14ac:dyDescent="0.2">
      <c r="A553" s="2" t="s">
        <v>410</v>
      </c>
      <c r="B553" s="36"/>
      <c r="C553" s="169">
        <v>138</v>
      </c>
      <c r="D553" s="81">
        <v>1</v>
      </c>
      <c r="E553" s="60">
        <f t="shared" si="72"/>
        <v>7.2463768115942031</v>
      </c>
      <c r="F553" s="82">
        <v>144</v>
      </c>
      <c r="G553" s="3">
        <v>0</v>
      </c>
      <c r="H553" s="73">
        <f>(G553/F553)*1000</f>
        <v>0</v>
      </c>
      <c r="I553" s="82">
        <v>156</v>
      </c>
      <c r="J553" s="3">
        <v>0</v>
      </c>
      <c r="K553" s="73">
        <f>(J553/I553)*1000</f>
        <v>0</v>
      </c>
      <c r="L553" s="75">
        <v>161</v>
      </c>
      <c r="M553" s="75">
        <v>1</v>
      </c>
      <c r="N553" s="73">
        <f>(M553/L553)*1000</f>
        <v>6.2111801242236018</v>
      </c>
      <c r="O553" s="77">
        <f t="shared" si="82"/>
        <v>461</v>
      </c>
      <c r="P553" s="77">
        <f t="shared" si="83"/>
        <v>1</v>
      </c>
      <c r="Q553" s="66">
        <f t="shared" si="84"/>
        <v>2.1691973969631237</v>
      </c>
      <c r="S553" s="4"/>
      <c r="T553" s="5"/>
      <c r="U553" s="6"/>
      <c r="V553" s="6"/>
      <c r="W553" s="6"/>
    </row>
    <row r="554" spans="1:23" x14ac:dyDescent="0.2">
      <c r="A554" s="2" t="s">
        <v>411</v>
      </c>
      <c r="B554" s="36"/>
      <c r="C554" s="85">
        <v>392</v>
      </c>
      <c r="D554" s="71">
        <v>2</v>
      </c>
      <c r="E554" s="60">
        <f t="shared" si="72"/>
        <v>5.1020408163265305</v>
      </c>
      <c r="F554" s="72">
        <v>352</v>
      </c>
      <c r="G554" s="3">
        <v>2</v>
      </c>
      <c r="H554" s="73">
        <f>(G554/F554)*1000</f>
        <v>5.6818181818181817</v>
      </c>
      <c r="I554" s="72">
        <v>340</v>
      </c>
      <c r="J554" s="3">
        <v>4</v>
      </c>
      <c r="K554" s="73">
        <f>(J554/I554)*1000</f>
        <v>11.76470588235294</v>
      </c>
      <c r="L554" s="75">
        <v>324</v>
      </c>
      <c r="M554" s="75">
        <v>4</v>
      </c>
      <c r="N554" s="73">
        <f>(M554/L554)*1000</f>
        <v>12.345679012345679</v>
      </c>
      <c r="O554" s="77">
        <f t="shared" si="82"/>
        <v>1016</v>
      </c>
      <c r="P554" s="77">
        <f t="shared" si="83"/>
        <v>10</v>
      </c>
      <c r="Q554" s="66">
        <f t="shared" si="84"/>
        <v>9.8425196850393704</v>
      </c>
      <c r="S554" s="6"/>
      <c r="T554" s="7"/>
      <c r="U554" s="6"/>
      <c r="V554" s="6"/>
      <c r="W554" s="6"/>
    </row>
    <row r="555" spans="1:23" x14ac:dyDescent="0.2">
      <c r="A555" s="2" t="s">
        <v>412</v>
      </c>
      <c r="B555" s="36"/>
      <c r="C555" s="169">
        <v>32</v>
      </c>
      <c r="D555" s="81">
        <v>0</v>
      </c>
      <c r="E555" s="60">
        <f t="shared" si="72"/>
        <v>0</v>
      </c>
      <c r="F555" s="72">
        <v>30</v>
      </c>
      <c r="G555" s="3">
        <v>0</v>
      </c>
      <c r="H555" s="73">
        <f>(G555/F555)*1000</f>
        <v>0</v>
      </c>
      <c r="I555" s="72">
        <v>24</v>
      </c>
      <c r="J555" s="3">
        <v>0</v>
      </c>
      <c r="K555" s="73">
        <f>(J555/I555)*1000</f>
        <v>0</v>
      </c>
      <c r="L555" s="75">
        <v>22</v>
      </c>
      <c r="M555" s="75">
        <v>1</v>
      </c>
      <c r="N555" s="73">
        <f>(M555/L555)*1000</f>
        <v>45.454545454545453</v>
      </c>
      <c r="O555" s="77">
        <f t="shared" si="82"/>
        <v>76</v>
      </c>
      <c r="P555" s="77">
        <f t="shared" si="83"/>
        <v>1</v>
      </c>
      <c r="Q555" s="66">
        <f t="shared" si="84"/>
        <v>13.157894736842104</v>
      </c>
      <c r="S555" s="6"/>
      <c r="T555" s="7"/>
      <c r="U555" s="6"/>
      <c r="V555" s="6"/>
      <c r="W555" s="6"/>
    </row>
    <row r="556" spans="1:23" x14ac:dyDescent="0.2">
      <c r="A556" s="2" t="s">
        <v>413</v>
      </c>
      <c r="B556" s="36"/>
      <c r="C556" s="85">
        <v>7</v>
      </c>
      <c r="D556" s="71">
        <v>0</v>
      </c>
      <c r="E556" s="60">
        <f t="shared" si="72"/>
        <v>0</v>
      </c>
      <c r="F556" s="82">
        <v>8</v>
      </c>
      <c r="G556" s="3">
        <v>0</v>
      </c>
      <c r="H556" s="73">
        <f>(G556/F556)*1000</f>
        <v>0</v>
      </c>
      <c r="I556" s="82">
        <v>9</v>
      </c>
      <c r="J556" s="3">
        <v>0</v>
      </c>
      <c r="K556" s="73">
        <f>(J556/I556)*1000</f>
        <v>0</v>
      </c>
      <c r="L556" s="75">
        <v>12</v>
      </c>
      <c r="M556" s="75">
        <v>0</v>
      </c>
      <c r="N556" s="73">
        <f>(M556/L556)*1000</f>
        <v>0</v>
      </c>
      <c r="O556" s="77">
        <f t="shared" si="82"/>
        <v>29</v>
      </c>
      <c r="P556" s="77">
        <f t="shared" si="83"/>
        <v>0</v>
      </c>
      <c r="Q556" s="66">
        <f t="shared" si="84"/>
        <v>0</v>
      </c>
      <c r="S556" s="6"/>
      <c r="T556" s="7"/>
      <c r="U556" s="6"/>
      <c r="V556" s="6"/>
      <c r="W556" s="6"/>
    </row>
    <row r="557" spans="1:23" x14ac:dyDescent="0.2">
      <c r="A557" s="2" t="s">
        <v>414</v>
      </c>
      <c r="B557" s="36"/>
      <c r="C557" s="85">
        <v>248</v>
      </c>
      <c r="D557" s="71">
        <v>7</v>
      </c>
      <c r="E557" s="60">
        <f t="shared" si="72"/>
        <v>28.225806451612904</v>
      </c>
      <c r="F557" s="72">
        <v>264</v>
      </c>
      <c r="G557" s="3">
        <v>4</v>
      </c>
      <c r="H557" s="73">
        <f>(G557/F557)*1000</f>
        <v>15.151515151515152</v>
      </c>
      <c r="I557" s="72">
        <v>232</v>
      </c>
      <c r="J557" s="3">
        <v>2</v>
      </c>
      <c r="K557" s="73">
        <f>(J557/I557)*1000</f>
        <v>8.6206896551724128</v>
      </c>
      <c r="L557" s="75">
        <v>205</v>
      </c>
      <c r="M557" s="75">
        <v>2</v>
      </c>
      <c r="N557" s="73">
        <f>(M557/L557)*1000</f>
        <v>9.7560975609756095</v>
      </c>
      <c r="O557" s="77">
        <f t="shared" si="82"/>
        <v>701</v>
      </c>
      <c r="P557" s="77">
        <f t="shared" si="83"/>
        <v>8</v>
      </c>
      <c r="Q557" s="66">
        <f t="shared" si="84"/>
        <v>11.412268188302425</v>
      </c>
      <c r="S557" s="6"/>
      <c r="T557" s="83"/>
      <c r="U557" s="6"/>
      <c r="V557" s="6"/>
      <c r="W557" s="6"/>
    </row>
    <row r="558" spans="1:23" x14ac:dyDescent="0.2">
      <c r="A558" s="2" t="s">
        <v>415</v>
      </c>
      <c r="B558" s="36"/>
      <c r="C558" s="169">
        <v>3</v>
      </c>
      <c r="D558" s="81">
        <v>0</v>
      </c>
      <c r="E558" s="60">
        <v>0</v>
      </c>
      <c r="F558" s="72">
        <v>5</v>
      </c>
      <c r="G558" s="3">
        <v>0</v>
      </c>
      <c r="H558" s="73" t="s">
        <v>416</v>
      </c>
      <c r="I558" s="72">
        <v>2</v>
      </c>
      <c r="J558" s="3">
        <v>0</v>
      </c>
      <c r="K558" s="73" t="s">
        <v>416</v>
      </c>
      <c r="L558" s="75">
        <v>2</v>
      </c>
      <c r="M558" s="75">
        <v>0</v>
      </c>
      <c r="N558" s="73" t="s">
        <v>416</v>
      </c>
      <c r="O558" s="77">
        <f t="shared" si="82"/>
        <v>9</v>
      </c>
      <c r="P558" s="77">
        <f t="shared" si="83"/>
        <v>0</v>
      </c>
      <c r="Q558" s="66">
        <f t="shared" si="84"/>
        <v>0</v>
      </c>
      <c r="S558" s="4"/>
      <c r="T558" s="5"/>
      <c r="U558" s="6"/>
      <c r="V558" s="6"/>
      <c r="W558" s="6"/>
    </row>
    <row r="559" spans="1:23" x14ac:dyDescent="0.2">
      <c r="A559" s="1" t="s">
        <v>417</v>
      </c>
      <c r="B559" s="36"/>
      <c r="C559" s="56">
        <f>SUM(C560:C564)</f>
        <v>380</v>
      </c>
      <c r="D559" s="56">
        <f>SUM(D560:D564)</f>
        <v>2</v>
      </c>
      <c r="E559" s="57">
        <f t="shared" ref="E559:E573" si="85">(D559/C559)*1000</f>
        <v>5.2631578947368416</v>
      </c>
      <c r="F559" s="68">
        <f>SUM(F560:F564)</f>
        <v>459</v>
      </c>
      <c r="G559" s="5">
        <f>SUM(G560:G564)</f>
        <v>9</v>
      </c>
      <c r="H559" s="69">
        <f t="shared" ref="H559:H584" si="86">(G559/F559)*1000</f>
        <v>19.607843137254903</v>
      </c>
      <c r="I559" s="68">
        <f>SUM(I560:I564)</f>
        <v>433</v>
      </c>
      <c r="J559" s="5">
        <f>SUM(J560:J564)</f>
        <v>2</v>
      </c>
      <c r="K559" s="69">
        <f t="shared" ref="K559:K584" si="87">(J559/I559)*1000</f>
        <v>4.6189376443418011</v>
      </c>
      <c r="L559" s="52">
        <f>SUM(L560:L564)</f>
        <v>420</v>
      </c>
      <c r="M559" s="52">
        <f>SUM(M560:M564)</f>
        <v>5</v>
      </c>
      <c r="N559" s="69">
        <f t="shared" ref="N559:N584" si="88">(M559/L559)*1000</f>
        <v>11.904761904761903</v>
      </c>
      <c r="O559" s="44">
        <f t="shared" si="82"/>
        <v>1312</v>
      </c>
      <c r="P559" s="44">
        <f t="shared" si="83"/>
        <v>16</v>
      </c>
      <c r="Q559" s="55">
        <f t="shared" si="78"/>
        <v>12.195121951219512</v>
      </c>
      <c r="S559" s="6"/>
      <c r="T559" s="7"/>
      <c r="U559" s="6"/>
      <c r="V559" s="6"/>
      <c r="W559" s="6"/>
    </row>
    <row r="560" spans="1:23" x14ac:dyDescent="0.2">
      <c r="A560" s="2" t="s">
        <v>418</v>
      </c>
      <c r="B560" s="36"/>
      <c r="C560" s="85">
        <v>284</v>
      </c>
      <c r="D560" s="71">
        <v>1</v>
      </c>
      <c r="E560" s="60">
        <f t="shared" si="85"/>
        <v>3.5211267605633805</v>
      </c>
      <c r="F560" s="72">
        <v>328</v>
      </c>
      <c r="G560" s="3">
        <v>5</v>
      </c>
      <c r="H560" s="73">
        <f t="shared" si="86"/>
        <v>15.24390243902439</v>
      </c>
      <c r="I560" s="72">
        <v>285</v>
      </c>
      <c r="J560" s="3">
        <v>1</v>
      </c>
      <c r="K560" s="73">
        <f t="shared" si="87"/>
        <v>3.5087719298245617</v>
      </c>
      <c r="L560" s="75">
        <v>251</v>
      </c>
      <c r="M560" s="75">
        <v>3</v>
      </c>
      <c r="N560" s="73">
        <f t="shared" si="88"/>
        <v>11.952191235059761</v>
      </c>
      <c r="O560" s="77">
        <f t="shared" si="82"/>
        <v>864</v>
      </c>
      <c r="P560" s="77">
        <f t="shared" si="83"/>
        <v>9</v>
      </c>
      <c r="Q560" s="66">
        <f t="shared" si="78"/>
        <v>10.416666666666666</v>
      </c>
      <c r="S560" s="6"/>
      <c r="T560" s="7"/>
      <c r="U560" s="6"/>
      <c r="V560" s="6"/>
      <c r="W560" s="6"/>
    </row>
    <row r="561" spans="1:23" x14ac:dyDescent="0.2">
      <c r="A561" s="2" t="s">
        <v>419</v>
      </c>
      <c r="B561" s="36"/>
      <c r="C561" s="85">
        <v>59</v>
      </c>
      <c r="D561" s="71">
        <v>1</v>
      </c>
      <c r="E561" s="60">
        <f t="shared" si="85"/>
        <v>16.949152542372882</v>
      </c>
      <c r="F561" s="72">
        <v>66</v>
      </c>
      <c r="G561" s="3">
        <v>3</v>
      </c>
      <c r="H561" s="73">
        <f t="shared" si="86"/>
        <v>45.454545454545453</v>
      </c>
      <c r="I561" s="72">
        <v>64</v>
      </c>
      <c r="J561" s="3">
        <v>1</v>
      </c>
      <c r="K561" s="73">
        <f t="shared" si="87"/>
        <v>15.625</v>
      </c>
      <c r="L561" s="75">
        <v>95</v>
      </c>
      <c r="M561" s="75">
        <v>1</v>
      </c>
      <c r="N561" s="73">
        <f t="shared" si="88"/>
        <v>10.526315789473683</v>
      </c>
      <c r="O561" s="77">
        <f t="shared" si="82"/>
        <v>225</v>
      </c>
      <c r="P561" s="77">
        <f t="shared" si="83"/>
        <v>5</v>
      </c>
      <c r="Q561" s="66">
        <f t="shared" si="78"/>
        <v>22.222222222222221</v>
      </c>
      <c r="S561" s="6"/>
      <c r="T561" s="83"/>
      <c r="U561" s="6"/>
      <c r="V561" s="6"/>
      <c r="W561" s="6"/>
    </row>
    <row r="562" spans="1:23" x14ac:dyDescent="0.2">
      <c r="A562" s="2" t="s">
        <v>420</v>
      </c>
      <c r="B562" s="36"/>
      <c r="C562" s="85">
        <v>17</v>
      </c>
      <c r="D562" s="71">
        <v>0</v>
      </c>
      <c r="E562" s="60">
        <f t="shared" si="85"/>
        <v>0</v>
      </c>
      <c r="F562" s="72">
        <v>48</v>
      </c>
      <c r="G562" s="3">
        <v>1</v>
      </c>
      <c r="H562" s="73">
        <f t="shared" si="86"/>
        <v>20.833333333333332</v>
      </c>
      <c r="I562" s="72">
        <v>63</v>
      </c>
      <c r="J562" s="3">
        <v>0</v>
      </c>
      <c r="K562" s="73">
        <f t="shared" si="87"/>
        <v>0</v>
      </c>
      <c r="L562" s="75">
        <v>49</v>
      </c>
      <c r="M562" s="75">
        <v>0</v>
      </c>
      <c r="N562" s="73">
        <f t="shared" si="88"/>
        <v>0</v>
      </c>
      <c r="O562" s="77">
        <f t="shared" si="82"/>
        <v>160</v>
      </c>
      <c r="P562" s="77">
        <f t="shared" si="83"/>
        <v>1</v>
      </c>
      <c r="Q562" s="66">
        <f t="shared" si="78"/>
        <v>6.25</v>
      </c>
      <c r="S562" s="6"/>
      <c r="T562" s="7"/>
      <c r="U562" s="6"/>
      <c r="V562" s="6"/>
      <c r="W562" s="6"/>
    </row>
    <row r="563" spans="1:23" x14ac:dyDescent="0.2">
      <c r="A563" s="2" t="s">
        <v>30</v>
      </c>
      <c r="B563" s="36"/>
      <c r="C563" s="85">
        <v>5</v>
      </c>
      <c r="D563" s="71">
        <v>0</v>
      </c>
      <c r="E563" s="60">
        <f t="shared" si="85"/>
        <v>0</v>
      </c>
      <c r="F563" s="72">
        <v>11</v>
      </c>
      <c r="G563" s="3">
        <v>0</v>
      </c>
      <c r="H563" s="73">
        <f t="shared" si="86"/>
        <v>0</v>
      </c>
      <c r="I563" s="72">
        <v>11</v>
      </c>
      <c r="J563" s="3">
        <v>0</v>
      </c>
      <c r="K563" s="73">
        <f t="shared" si="87"/>
        <v>0</v>
      </c>
      <c r="L563" s="75">
        <v>17</v>
      </c>
      <c r="M563" s="75">
        <v>1</v>
      </c>
      <c r="N563" s="73">
        <f t="shared" si="88"/>
        <v>58.823529411764703</v>
      </c>
      <c r="O563" s="77">
        <f t="shared" si="82"/>
        <v>39</v>
      </c>
      <c r="P563" s="77">
        <f t="shared" si="83"/>
        <v>1</v>
      </c>
      <c r="Q563" s="66">
        <f t="shared" si="78"/>
        <v>25.641025641025639</v>
      </c>
      <c r="S563" s="6"/>
      <c r="T563" s="7"/>
      <c r="U563" s="6"/>
      <c r="V563" s="6"/>
      <c r="W563" s="6"/>
    </row>
    <row r="564" spans="1:23" x14ac:dyDescent="0.2">
      <c r="A564" s="2" t="s">
        <v>110</v>
      </c>
      <c r="B564" s="36"/>
      <c r="C564" s="85">
        <v>15</v>
      </c>
      <c r="D564" s="71">
        <v>0</v>
      </c>
      <c r="E564" s="60">
        <f t="shared" si="85"/>
        <v>0</v>
      </c>
      <c r="F564" s="72">
        <v>6</v>
      </c>
      <c r="G564" s="3">
        <v>0</v>
      </c>
      <c r="H564" s="73">
        <f t="shared" si="86"/>
        <v>0</v>
      </c>
      <c r="I564" s="72">
        <v>10</v>
      </c>
      <c r="J564" s="3">
        <v>0</v>
      </c>
      <c r="K564" s="73">
        <f t="shared" si="87"/>
        <v>0</v>
      </c>
      <c r="L564" s="75">
        <v>8</v>
      </c>
      <c r="M564" s="75">
        <v>0</v>
      </c>
      <c r="N564" s="73">
        <f t="shared" si="88"/>
        <v>0</v>
      </c>
      <c r="O564" s="77">
        <f t="shared" si="82"/>
        <v>24</v>
      </c>
      <c r="P564" s="77">
        <f t="shared" si="83"/>
        <v>0</v>
      </c>
      <c r="Q564" s="66">
        <f t="shared" si="78"/>
        <v>0</v>
      </c>
      <c r="S564" s="6"/>
      <c r="T564" s="7"/>
      <c r="U564" s="6"/>
      <c r="V564" s="6"/>
      <c r="W564" s="6"/>
    </row>
    <row r="565" spans="1:23" x14ac:dyDescent="0.2">
      <c r="A565" s="1" t="s">
        <v>421</v>
      </c>
      <c r="B565" s="36"/>
      <c r="C565" s="56">
        <f>SUM(C566:C574)</f>
        <v>806</v>
      </c>
      <c r="D565" s="56">
        <f>SUM(D566:D574)</f>
        <v>11</v>
      </c>
      <c r="E565" s="57">
        <f t="shared" si="85"/>
        <v>13.647642679900745</v>
      </c>
      <c r="F565" s="68">
        <f>SUM(F566:F574)</f>
        <v>997</v>
      </c>
      <c r="G565" s="5">
        <f>SUM(G566:G574)</f>
        <v>9</v>
      </c>
      <c r="H565" s="69">
        <f t="shared" si="86"/>
        <v>9.0270812437311942</v>
      </c>
      <c r="I565" s="68">
        <f>SUM(I566:I574)</f>
        <v>933</v>
      </c>
      <c r="J565" s="5">
        <f>SUM(J566:J574)</f>
        <v>4</v>
      </c>
      <c r="K565" s="69">
        <f t="shared" si="87"/>
        <v>4.287245444801715</v>
      </c>
      <c r="L565" s="52">
        <f>SUM(L566:L574)</f>
        <v>890</v>
      </c>
      <c r="M565" s="52">
        <f>SUM(M566:M574)</f>
        <v>9</v>
      </c>
      <c r="N565" s="69">
        <f t="shared" si="88"/>
        <v>10.112359550561797</v>
      </c>
      <c r="O565" s="44">
        <f t="shared" si="82"/>
        <v>2820</v>
      </c>
      <c r="P565" s="44">
        <f t="shared" si="83"/>
        <v>22</v>
      </c>
      <c r="Q565" s="55">
        <f t="shared" si="78"/>
        <v>7.8014184397163122</v>
      </c>
      <c r="S565" s="6"/>
      <c r="T565" s="7"/>
      <c r="U565" s="6"/>
      <c r="V565" s="6"/>
      <c r="W565" s="6"/>
    </row>
    <row r="566" spans="1:23" x14ac:dyDescent="0.2">
      <c r="A566" s="2" t="s">
        <v>193</v>
      </c>
      <c r="B566" s="36"/>
      <c r="C566" s="85">
        <v>435</v>
      </c>
      <c r="D566" s="71">
        <v>5</v>
      </c>
      <c r="E566" s="60">
        <f t="shared" si="85"/>
        <v>11.494252873563218</v>
      </c>
      <c r="F566" s="72">
        <v>507</v>
      </c>
      <c r="G566" s="3">
        <v>5</v>
      </c>
      <c r="H566" s="73">
        <f t="shared" si="86"/>
        <v>9.8619329388560164</v>
      </c>
      <c r="I566" s="72">
        <v>452</v>
      </c>
      <c r="J566" s="3">
        <v>4</v>
      </c>
      <c r="K566" s="73">
        <f t="shared" si="87"/>
        <v>8.8495575221238933</v>
      </c>
      <c r="L566" s="75">
        <v>450</v>
      </c>
      <c r="M566" s="75">
        <v>6</v>
      </c>
      <c r="N566" s="73">
        <f t="shared" si="88"/>
        <v>13.333333333333334</v>
      </c>
      <c r="O566" s="77">
        <f t="shared" si="82"/>
        <v>1409</v>
      </c>
      <c r="P566" s="77">
        <f t="shared" si="83"/>
        <v>15</v>
      </c>
      <c r="Q566" s="66">
        <f t="shared" si="78"/>
        <v>10.645848119233499</v>
      </c>
      <c r="S566" s="6"/>
      <c r="T566" s="7"/>
      <c r="U566" s="6"/>
      <c r="V566" s="6"/>
      <c r="W566" s="6"/>
    </row>
    <row r="567" spans="1:23" x14ac:dyDescent="0.2">
      <c r="A567" s="2" t="s">
        <v>422</v>
      </c>
      <c r="B567" s="36"/>
      <c r="C567" s="85">
        <v>57</v>
      </c>
      <c r="D567" s="71">
        <v>5</v>
      </c>
      <c r="E567" s="60">
        <f t="shared" si="85"/>
        <v>87.719298245614027</v>
      </c>
      <c r="F567" s="72">
        <v>87</v>
      </c>
      <c r="G567" s="3">
        <v>1</v>
      </c>
      <c r="H567" s="73">
        <f t="shared" si="86"/>
        <v>11.494252873563218</v>
      </c>
      <c r="I567" s="72">
        <v>91</v>
      </c>
      <c r="J567" s="3">
        <v>0</v>
      </c>
      <c r="K567" s="73">
        <f t="shared" si="87"/>
        <v>0</v>
      </c>
      <c r="L567" s="75">
        <v>62</v>
      </c>
      <c r="M567" s="75">
        <v>0</v>
      </c>
      <c r="N567" s="73">
        <f t="shared" si="88"/>
        <v>0</v>
      </c>
      <c r="O567" s="77">
        <f t="shared" si="82"/>
        <v>240</v>
      </c>
      <c r="P567" s="77">
        <f t="shared" si="83"/>
        <v>1</v>
      </c>
      <c r="Q567" s="66">
        <f t="shared" si="78"/>
        <v>4.166666666666667</v>
      </c>
      <c r="S567" s="6"/>
      <c r="T567" s="7"/>
      <c r="U567" s="6"/>
      <c r="V567" s="6"/>
      <c r="W567" s="6"/>
    </row>
    <row r="568" spans="1:23" x14ac:dyDescent="0.2">
      <c r="A568" s="2" t="s">
        <v>423</v>
      </c>
      <c r="B568" s="36"/>
      <c r="C568" s="81">
        <v>87</v>
      </c>
      <c r="D568" s="81">
        <v>0</v>
      </c>
      <c r="E568" s="60">
        <f t="shared" si="85"/>
        <v>0</v>
      </c>
      <c r="F568" s="82">
        <v>127</v>
      </c>
      <c r="G568" s="3">
        <v>1</v>
      </c>
      <c r="H568" s="84">
        <f t="shared" si="86"/>
        <v>7.8740157480314963</v>
      </c>
      <c r="I568" s="82">
        <v>155</v>
      </c>
      <c r="J568" s="3">
        <v>0</v>
      </c>
      <c r="K568" s="84">
        <f t="shared" si="87"/>
        <v>0</v>
      </c>
      <c r="L568" s="75">
        <v>154</v>
      </c>
      <c r="M568" s="75">
        <v>0</v>
      </c>
      <c r="N568" s="84">
        <f t="shared" si="88"/>
        <v>0</v>
      </c>
      <c r="O568" s="77">
        <f t="shared" si="82"/>
        <v>436</v>
      </c>
      <c r="P568" s="77">
        <f t="shared" si="83"/>
        <v>1</v>
      </c>
      <c r="Q568" s="66">
        <f t="shared" si="78"/>
        <v>2.2935779816513762</v>
      </c>
      <c r="S568" s="6"/>
      <c r="T568" s="15"/>
      <c r="U568" s="6"/>
      <c r="V568" s="6"/>
      <c r="W568" s="6"/>
    </row>
    <row r="569" spans="1:23" x14ac:dyDescent="0.2">
      <c r="A569" s="2" t="s">
        <v>424</v>
      </c>
      <c r="B569" s="36"/>
      <c r="C569" s="85">
        <v>48</v>
      </c>
      <c r="D569" s="71">
        <v>0</v>
      </c>
      <c r="E569" s="60">
        <f t="shared" si="85"/>
        <v>0</v>
      </c>
      <c r="F569" s="72">
        <v>72</v>
      </c>
      <c r="G569" s="3">
        <v>1</v>
      </c>
      <c r="H569" s="73">
        <f t="shared" si="86"/>
        <v>13.888888888888888</v>
      </c>
      <c r="I569" s="72">
        <v>53</v>
      </c>
      <c r="J569" s="3">
        <v>0</v>
      </c>
      <c r="K569" s="73">
        <f t="shared" si="87"/>
        <v>0</v>
      </c>
      <c r="L569" s="75">
        <v>64</v>
      </c>
      <c r="M569" s="75">
        <v>1</v>
      </c>
      <c r="N569" s="73">
        <f t="shared" si="88"/>
        <v>15.625</v>
      </c>
      <c r="O569" s="77">
        <f t="shared" si="82"/>
        <v>189</v>
      </c>
      <c r="P569" s="77">
        <f t="shared" si="83"/>
        <v>2</v>
      </c>
      <c r="Q569" s="66">
        <f t="shared" si="78"/>
        <v>10.582010582010582</v>
      </c>
      <c r="S569" s="4"/>
      <c r="T569" s="5"/>
      <c r="U569" s="6"/>
      <c r="V569" s="6"/>
      <c r="W569" s="6"/>
    </row>
    <row r="570" spans="1:23" x14ac:dyDescent="0.2">
      <c r="A570" s="2" t="s">
        <v>425</v>
      </c>
      <c r="B570" s="36"/>
      <c r="C570" s="85">
        <v>26</v>
      </c>
      <c r="D570" s="71">
        <v>0</v>
      </c>
      <c r="E570" s="60">
        <f t="shared" si="85"/>
        <v>0</v>
      </c>
      <c r="F570" s="72">
        <v>39</v>
      </c>
      <c r="G570" s="3">
        <v>0</v>
      </c>
      <c r="H570" s="73">
        <f t="shared" si="86"/>
        <v>0</v>
      </c>
      <c r="I570" s="72">
        <v>30</v>
      </c>
      <c r="J570" s="3">
        <v>0</v>
      </c>
      <c r="K570" s="73">
        <f t="shared" si="87"/>
        <v>0</v>
      </c>
      <c r="L570" s="75">
        <v>28</v>
      </c>
      <c r="M570" s="75">
        <v>1</v>
      </c>
      <c r="N570" s="73">
        <f t="shared" si="88"/>
        <v>35.714285714285715</v>
      </c>
      <c r="O570" s="77">
        <f t="shared" si="82"/>
        <v>97</v>
      </c>
      <c r="P570" s="77">
        <f t="shared" si="83"/>
        <v>1</v>
      </c>
      <c r="Q570" s="66">
        <f t="shared" si="78"/>
        <v>10.309278350515465</v>
      </c>
      <c r="S570" s="4"/>
      <c r="T570" s="5"/>
      <c r="U570" s="6"/>
      <c r="V570" s="6"/>
      <c r="W570" s="6"/>
    </row>
    <row r="571" spans="1:23" x14ac:dyDescent="0.2">
      <c r="A571" s="2" t="s">
        <v>426</v>
      </c>
      <c r="B571" s="36"/>
      <c r="C571" s="85">
        <v>21</v>
      </c>
      <c r="D571" s="71">
        <v>0</v>
      </c>
      <c r="E571" s="60">
        <f t="shared" si="85"/>
        <v>0</v>
      </c>
      <c r="F571" s="72">
        <v>18</v>
      </c>
      <c r="G571" s="3">
        <v>0</v>
      </c>
      <c r="H571" s="73">
        <f t="shared" si="86"/>
        <v>0</v>
      </c>
      <c r="I571" s="72">
        <v>28</v>
      </c>
      <c r="J571" s="3">
        <v>0</v>
      </c>
      <c r="K571" s="73">
        <f t="shared" si="87"/>
        <v>0</v>
      </c>
      <c r="L571" s="75">
        <v>17</v>
      </c>
      <c r="M571" s="75">
        <v>0</v>
      </c>
      <c r="N571" s="73">
        <f t="shared" si="88"/>
        <v>0</v>
      </c>
      <c r="O571" s="77">
        <f t="shared" si="82"/>
        <v>63</v>
      </c>
      <c r="P571" s="77">
        <f t="shared" si="83"/>
        <v>0</v>
      </c>
      <c r="Q571" s="66">
        <f t="shared" si="78"/>
        <v>0</v>
      </c>
      <c r="S571" s="6"/>
      <c r="T571" s="7"/>
      <c r="U571" s="6"/>
      <c r="V571" s="6"/>
      <c r="W571" s="6"/>
    </row>
    <row r="572" spans="1:23" x14ac:dyDescent="0.2">
      <c r="A572" s="2" t="s">
        <v>427</v>
      </c>
      <c r="B572" s="36"/>
      <c r="C572" s="85">
        <v>46</v>
      </c>
      <c r="D572" s="71">
        <v>0</v>
      </c>
      <c r="E572" s="60">
        <f t="shared" si="85"/>
        <v>0</v>
      </c>
      <c r="F572" s="72">
        <v>55</v>
      </c>
      <c r="G572" s="3">
        <v>0</v>
      </c>
      <c r="H572" s="73">
        <f t="shared" si="86"/>
        <v>0</v>
      </c>
      <c r="I572" s="72">
        <v>22</v>
      </c>
      <c r="J572" s="3">
        <v>0</v>
      </c>
      <c r="K572" s="73">
        <f t="shared" si="87"/>
        <v>0</v>
      </c>
      <c r="L572" s="75">
        <v>29</v>
      </c>
      <c r="M572" s="75">
        <v>0</v>
      </c>
      <c r="N572" s="73">
        <f t="shared" si="88"/>
        <v>0</v>
      </c>
      <c r="O572" s="77">
        <f t="shared" si="82"/>
        <v>106</v>
      </c>
      <c r="P572" s="77">
        <f t="shared" si="83"/>
        <v>0</v>
      </c>
      <c r="Q572" s="66">
        <f t="shared" si="78"/>
        <v>0</v>
      </c>
      <c r="S572" s="6"/>
      <c r="T572" s="7"/>
      <c r="U572" s="6"/>
      <c r="V572" s="6"/>
      <c r="W572" s="6"/>
    </row>
    <row r="573" spans="1:23" x14ac:dyDescent="0.2">
      <c r="A573" s="2" t="s">
        <v>428</v>
      </c>
      <c r="B573" s="36"/>
      <c r="C573" s="85">
        <v>32</v>
      </c>
      <c r="D573" s="71">
        <v>0</v>
      </c>
      <c r="E573" s="60">
        <f t="shared" si="85"/>
        <v>0</v>
      </c>
      <c r="F573" s="72">
        <v>41</v>
      </c>
      <c r="G573" s="3">
        <v>0</v>
      </c>
      <c r="H573" s="73">
        <f t="shared" si="86"/>
        <v>0</v>
      </c>
      <c r="I573" s="72">
        <v>43</v>
      </c>
      <c r="J573" s="3">
        <v>0</v>
      </c>
      <c r="K573" s="73">
        <f t="shared" si="87"/>
        <v>0</v>
      </c>
      <c r="L573" s="75">
        <v>34</v>
      </c>
      <c r="M573" s="75">
        <v>1</v>
      </c>
      <c r="N573" s="73">
        <f t="shared" si="88"/>
        <v>29.411764705882351</v>
      </c>
      <c r="O573" s="77">
        <f t="shared" si="82"/>
        <v>118</v>
      </c>
      <c r="P573" s="77">
        <f t="shared" si="83"/>
        <v>1</v>
      </c>
      <c r="Q573" s="66">
        <f t="shared" si="78"/>
        <v>8.4745762711864412</v>
      </c>
      <c r="S573" s="4"/>
      <c r="T573" s="5"/>
      <c r="U573" s="6"/>
      <c r="V573" s="6"/>
      <c r="W573" s="6"/>
    </row>
    <row r="574" spans="1:23" x14ac:dyDescent="0.2">
      <c r="A574" s="2" t="s">
        <v>429</v>
      </c>
      <c r="B574" s="36"/>
      <c r="C574" s="85">
        <v>54</v>
      </c>
      <c r="D574" s="71">
        <v>1</v>
      </c>
      <c r="E574" s="60">
        <v>0</v>
      </c>
      <c r="F574" s="72">
        <v>51</v>
      </c>
      <c r="G574" s="3">
        <v>1</v>
      </c>
      <c r="H574" s="73">
        <f t="shared" si="86"/>
        <v>19.607843137254903</v>
      </c>
      <c r="I574" s="72">
        <v>59</v>
      </c>
      <c r="J574" s="3">
        <v>0</v>
      </c>
      <c r="K574" s="73">
        <f t="shared" si="87"/>
        <v>0</v>
      </c>
      <c r="L574" s="75">
        <v>52</v>
      </c>
      <c r="M574" s="75">
        <v>0</v>
      </c>
      <c r="N574" s="73">
        <f t="shared" si="88"/>
        <v>0</v>
      </c>
      <c r="O574" s="77">
        <f t="shared" si="82"/>
        <v>162</v>
      </c>
      <c r="P574" s="77">
        <f t="shared" si="83"/>
        <v>1</v>
      </c>
      <c r="Q574" s="66">
        <f t="shared" si="78"/>
        <v>6.1728395061728394</v>
      </c>
      <c r="S574" s="6"/>
      <c r="T574" s="7"/>
      <c r="U574" s="6"/>
      <c r="V574" s="6"/>
      <c r="W574" s="6"/>
    </row>
    <row r="575" spans="1:23" x14ac:dyDescent="0.2">
      <c r="A575" s="1" t="s">
        <v>430</v>
      </c>
      <c r="B575" s="36"/>
      <c r="C575" s="56">
        <f>SUM(C576:C578)</f>
        <v>191</v>
      </c>
      <c r="D575" s="56">
        <f>SUM(D576:D578)</f>
        <v>2</v>
      </c>
      <c r="E575" s="174">
        <f t="shared" ref="E575:E584" si="89">(D575/C575)*1000</f>
        <v>10.471204188481677</v>
      </c>
      <c r="F575" s="68">
        <f>SUM(F576:F578)</f>
        <v>174</v>
      </c>
      <c r="G575" s="5">
        <f>SUM(G576:G578)</f>
        <v>2</v>
      </c>
      <c r="H575" s="69">
        <f t="shared" si="86"/>
        <v>11.494252873563218</v>
      </c>
      <c r="I575" s="68">
        <f>SUM(I576:I578)</f>
        <v>205</v>
      </c>
      <c r="J575" s="5">
        <f>SUM(J576:J578)</f>
        <v>1</v>
      </c>
      <c r="K575" s="69">
        <f t="shared" si="87"/>
        <v>4.8780487804878048</v>
      </c>
      <c r="L575" s="68">
        <f>SUM(L576:L578)</f>
        <v>176</v>
      </c>
      <c r="M575" s="52">
        <f>SUM(M576:M578)</f>
        <v>2</v>
      </c>
      <c r="N575" s="69">
        <f t="shared" si="88"/>
        <v>11.363636363636363</v>
      </c>
      <c r="O575" s="44">
        <f t="shared" si="82"/>
        <v>555</v>
      </c>
      <c r="P575" s="44">
        <f t="shared" si="83"/>
        <v>5</v>
      </c>
      <c r="Q575" s="55">
        <f t="shared" si="78"/>
        <v>9.0090090090090094</v>
      </c>
      <c r="S575" s="6"/>
      <c r="T575" s="7"/>
      <c r="U575" s="6"/>
      <c r="V575" s="6"/>
      <c r="W575" s="6"/>
    </row>
    <row r="576" spans="1:23" x14ac:dyDescent="0.2">
      <c r="A576" s="2" t="s">
        <v>431</v>
      </c>
      <c r="B576" s="36"/>
      <c r="C576" s="85">
        <v>161</v>
      </c>
      <c r="D576" s="71">
        <v>2</v>
      </c>
      <c r="E576" s="60">
        <f t="shared" si="89"/>
        <v>12.422360248447204</v>
      </c>
      <c r="F576" s="72">
        <v>139</v>
      </c>
      <c r="G576" s="3">
        <v>2</v>
      </c>
      <c r="H576" s="73">
        <f t="shared" si="86"/>
        <v>14.388489208633095</v>
      </c>
      <c r="I576" s="72">
        <v>163</v>
      </c>
      <c r="J576" s="3">
        <v>1</v>
      </c>
      <c r="K576" s="73">
        <f t="shared" si="87"/>
        <v>6.1349693251533743</v>
      </c>
      <c r="L576" s="75">
        <v>134</v>
      </c>
      <c r="M576" s="75">
        <v>1</v>
      </c>
      <c r="N576" s="73">
        <f t="shared" si="88"/>
        <v>7.4626865671641793</v>
      </c>
      <c r="O576" s="77">
        <f t="shared" si="82"/>
        <v>436</v>
      </c>
      <c r="P576" s="77">
        <f t="shared" si="83"/>
        <v>4</v>
      </c>
      <c r="Q576" s="66">
        <f t="shared" si="78"/>
        <v>9.1743119266055047</v>
      </c>
      <c r="S576" s="6"/>
      <c r="T576" s="83"/>
      <c r="U576" s="6"/>
      <c r="V576" s="6"/>
      <c r="W576" s="6"/>
    </row>
    <row r="577" spans="1:23" x14ac:dyDescent="0.2">
      <c r="A577" s="2" t="s">
        <v>432</v>
      </c>
      <c r="B577" s="36"/>
      <c r="C577" s="85">
        <v>10</v>
      </c>
      <c r="D577" s="71">
        <v>0</v>
      </c>
      <c r="E577" s="60">
        <f t="shared" si="89"/>
        <v>0</v>
      </c>
      <c r="F577" s="72">
        <v>6</v>
      </c>
      <c r="G577" s="3">
        <v>0</v>
      </c>
      <c r="H577" s="73">
        <f t="shared" si="86"/>
        <v>0</v>
      </c>
      <c r="I577" s="72">
        <v>6</v>
      </c>
      <c r="J577" s="3">
        <v>0</v>
      </c>
      <c r="K577" s="73">
        <f t="shared" si="87"/>
        <v>0</v>
      </c>
      <c r="L577" s="75">
        <v>6</v>
      </c>
      <c r="M577" s="75">
        <v>0</v>
      </c>
      <c r="N577" s="73">
        <f t="shared" si="88"/>
        <v>0</v>
      </c>
      <c r="O577" s="77">
        <f t="shared" si="82"/>
        <v>18</v>
      </c>
      <c r="P577" s="77">
        <f t="shared" si="83"/>
        <v>0</v>
      </c>
      <c r="Q577" s="66">
        <f t="shared" si="78"/>
        <v>0</v>
      </c>
      <c r="S577" s="6"/>
      <c r="T577" s="7"/>
      <c r="U577" s="6"/>
      <c r="V577" s="6"/>
      <c r="W577" s="6"/>
    </row>
    <row r="578" spans="1:23" x14ac:dyDescent="0.2">
      <c r="A578" s="2" t="s">
        <v>92</v>
      </c>
      <c r="B578" s="36"/>
      <c r="C578" s="85">
        <v>20</v>
      </c>
      <c r="D578" s="71">
        <v>0</v>
      </c>
      <c r="E578" s="60">
        <f t="shared" si="89"/>
        <v>0</v>
      </c>
      <c r="F578" s="72">
        <v>29</v>
      </c>
      <c r="G578" s="3">
        <v>0</v>
      </c>
      <c r="H578" s="73">
        <f t="shared" si="86"/>
        <v>0</v>
      </c>
      <c r="I578" s="72">
        <v>36</v>
      </c>
      <c r="J578" s="3">
        <v>0</v>
      </c>
      <c r="K578" s="73">
        <f t="shared" si="87"/>
        <v>0</v>
      </c>
      <c r="L578" s="75">
        <v>36</v>
      </c>
      <c r="M578" s="75">
        <v>1</v>
      </c>
      <c r="N578" s="73">
        <f t="shared" si="88"/>
        <v>27.777777777777775</v>
      </c>
      <c r="O578" s="77">
        <f t="shared" si="82"/>
        <v>101</v>
      </c>
      <c r="P578" s="77">
        <f t="shared" si="83"/>
        <v>1</v>
      </c>
      <c r="Q578" s="66">
        <f t="shared" si="78"/>
        <v>9.9009900990099009</v>
      </c>
      <c r="S578" s="6"/>
      <c r="T578" s="7"/>
      <c r="U578" s="6"/>
      <c r="V578" s="6"/>
      <c r="W578" s="6"/>
    </row>
    <row r="579" spans="1:23" x14ac:dyDescent="0.2">
      <c r="A579" s="1" t="s">
        <v>433</v>
      </c>
      <c r="B579" s="36"/>
      <c r="C579" s="56">
        <f>SUM(C580:C584)</f>
        <v>494</v>
      </c>
      <c r="D579" s="56">
        <f>SUM(D580:D584)</f>
        <v>10</v>
      </c>
      <c r="E579" s="57">
        <f t="shared" si="89"/>
        <v>20.242914979757085</v>
      </c>
      <c r="F579" s="68">
        <f>SUM(F580:F584)</f>
        <v>493</v>
      </c>
      <c r="G579" s="5">
        <f>SUM(G580:G584)</f>
        <v>4</v>
      </c>
      <c r="H579" s="69">
        <f t="shared" si="86"/>
        <v>8.1135902636916839</v>
      </c>
      <c r="I579" s="68">
        <f>SUM(I580:I585)</f>
        <v>516</v>
      </c>
      <c r="J579" s="5">
        <f>SUM(J580:J584)</f>
        <v>6</v>
      </c>
      <c r="K579" s="69">
        <f t="shared" si="87"/>
        <v>11.627906976744185</v>
      </c>
      <c r="L579" s="52">
        <f>SUM(L580:L585)</f>
        <v>502</v>
      </c>
      <c r="M579" s="52">
        <f>SUM(M580:M585)</f>
        <v>3</v>
      </c>
      <c r="N579" s="69">
        <f t="shared" si="88"/>
        <v>5.9760956175298805</v>
      </c>
      <c r="O579" s="44">
        <f t="shared" si="82"/>
        <v>1511</v>
      </c>
      <c r="P579" s="44">
        <f t="shared" si="83"/>
        <v>13</v>
      </c>
      <c r="Q579" s="55">
        <f>(P579/O579)*1000</f>
        <v>8.6035737921906037</v>
      </c>
      <c r="S579" s="6"/>
      <c r="T579" s="7"/>
      <c r="U579" s="6"/>
      <c r="V579" s="6"/>
      <c r="W579" s="6"/>
    </row>
    <row r="580" spans="1:23" x14ac:dyDescent="0.2">
      <c r="A580" s="2" t="s">
        <v>434</v>
      </c>
      <c r="B580" s="36"/>
      <c r="C580" s="169">
        <v>135</v>
      </c>
      <c r="D580" s="81">
        <v>4</v>
      </c>
      <c r="E580" s="60">
        <f t="shared" si="89"/>
        <v>29.62962962962963</v>
      </c>
      <c r="F580" s="82">
        <v>136</v>
      </c>
      <c r="G580" s="3">
        <v>0</v>
      </c>
      <c r="H580" s="84">
        <f t="shared" si="86"/>
        <v>0</v>
      </c>
      <c r="I580" s="82">
        <v>145</v>
      </c>
      <c r="J580" s="3">
        <v>1</v>
      </c>
      <c r="K580" s="84">
        <f t="shared" si="87"/>
        <v>6.8965517241379306</v>
      </c>
      <c r="L580" s="75">
        <v>129</v>
      </c>
      <c r="M580" s="75">
        <v>1</v>
      </c>
      <c r="N580" s="84">
        <f t="shared" si="88"/>
        <v>7.7519379844961236</v>
      </c>
      <c r="O580" s="77">
        <f t="shared" si="82"/>
        <v>410</v>
      </c>
      <c r="P580" s="77">
        <f t="shared" si="83"/>
        <v>2</v>
      </c>
      <c r="Q580" s="66">
        <f t="shared" ref="Q580:Q589" si="90">(P580/O580)*1000</f>
        <v>4.8780487804878048</v>
      </c>
      <c r="S580" s="4"/>
      <c r="T580" s="5"/>
      <c r="U580" s="6"/>
      <c r="V580" s="6"/>
      <c r="W580" s="6"/>
    </row>
    <row r="581" spans="1:23" x14ac:dyDescent="0.2">
      <c r="A581" s="2" t="s">
        <v>435</v>
      </c>
      <c r="B581" s="36"/>
      <c r="C581" s="85">
        <v>179</v>
      </c>
      <c r="D581" s="71">
        <v>3</v>
      </c>
      <c r="E581" s="60">
        <f t="shared" si="89"/>
        <v>16.759776536312849</v>
      </c>
      <c r="F581" s="72">
        <v>141</v>
      </c>
      <c r="G581" s="3">
        <v>1</v>
      </c>
      <c r="H581" s="73">
        <f t="shared" si="86"/>
        <v>7.0921985815602833</v>
      </c>
      <c r="I581" s="72">
        <v>171</v>
      </c>
      <c r="J581" s="3">
        <v>3</v>
      </c>
      <c r="K581" s="73">
        <f t="shared" si="87"/>
        <v>17.543859649122805</v>
      </c>
      <c r="L581" s="75">
        <v>167</v>
      </c>
      <c r="M581" s="75">
        <v>2</v>
      </c>
      <c r="N581" s="73">
        <f t="shared" si="88"/>
        <v>11.976047904191617</v>
      </c>
      <c r="O581" s="77">
        <f t="shared" si="82"/>
        <v>479</v>
      </c>
      <c r="P581" s="77">
        <f t="shared" si="83"/>
        <v>6</v>
      </c>
      <c r="Q581" s="66">
        <f t="shared" si="90"/>
        <v>12.526096033402924</v>
      </c>
      <c r="S581" s="6"/>
      <c r="T581" s="83"/>
      <c r="U581" s="6"/>
      <c r="V581" s="6"/>
      <c r="W581" s="6"/>
    </row>
    <row r="582" spans="1:23" x14ac:dyDescent="0.2">
      <c r="A582" s="2" t="s">
        <v>436</v>
      </c>
      <c r="B582" s="36"/>
      <c r="C582" s="85">
        <v>58</v>
      </c>
      <c r="D582" s="71">
        <v>0</v>
      </c>
      <c r="E582" s="60">
        <f t="shared" si="89"/>
        <v>0</v>
      </c>
      <c r="F582" s="72">
        <v>59</v>
      </c>
      <c r="G582" s="3">
        <v>1</v>
      </c>
      <c r="H582" s="73">
        <f t="shared" si="86"/>
        <v>16.949152542372882</v>
      </c>
      <c r="I582" s="72">
        <v>57</v>
      </c>
      <c r="J582" s="3">
        <v>0</v>
      </c>
      <c r="K582" s="73">
        <f t="shared" si="87"/>
        <v>0</v>
      </c>
      <c r="L582" s="75">
        <v>40</v>
      </c>
      <c r="M582" s="75">
        <v>0</v>
      </c>
      <c r="N582" s="73">
        <f t="shared" si="88"/>
        <v>0</v>
      </c>
      <c r="O582" s="77">
        <f t="shared" si="82"/>
        <v>156</v>
      </c>
      <c r="P582" s="77">
        <f t="shared" si="83"/>
        <v>1</v>
      </c>
      <c r="Q582" s="66">
        <f t="shared" si="90"/>
        <v>6.4102564102564097</v>
      </c>
      <c r="S582" s="6"/>
      <c r="T582" s="83"/>
      <c r="U582" s="6"/>
      <c r="V582" s="6"/>
      <c r="W582" s="6"/>
    </row>
    <row r="583" spans="1:23" x14ac:dyDescent="0.2">
      <c r="A583" s="2" t="s">
        <v>437</v>
      </c>
      <c r="B583" s="36"/>
      <c r="C583" s="85">
        <v>65</v>
      </c>
      <c r="D583" s="71">
        <v>2</v>
      </c>
      <c r="E583" s="60">
        <f t="shared" si="89"/>
        <v>30.76923076923077</v>
      </c>
      <c r="F583" s="72">
        <v>76</v>
      </c>
      <c r="G583" s="3">
        <v>1</v>
      </c>
      <c r="H583" s="73">
        <f t="shared" si="86"/>
        <v>13.157894736842104</v>
      </c>
      <c r="I583" s="72">
        <v>59</v>
      </c>
      <c r="J583" s="3">
        <v>0</v>
      </c>
      <c r="K583" s="73">
        <f t="shared" si="87"/>
        <v>0</v>
      </c>
      <c r="L583" s="75">
        <v>60</v>
      </c>
      <c r="M583" s="75">
        <v>0</v>
      </c>
      <c r="N583" s="73">
        <f t="shared" si="88"/>
        <v>0</v>
      </c>
      <c r="O583" s="77">
        <f t="shared" si="82"/>
        <v>195</v>
      </c>
      <c r="P583" s="77">
        <f t="shared" si="83"/>
        <v>1</v>
      </c>
      <c r="Q583" s="66">
        <f t="shared" si="90"/>
        <v>5.1282051282051286</v>
      </c>
      <c r="S583" s="6"/>
      <c r="T583" s="83"/>
      <c r="U583" s="6"/>
      <c r="V583" s="6"/>
      <c r="W583" s="6"/>
    </row>
    <row r="584" spans="1:23" x14ac:dyDescent="0.2">
      <c r="A584" s="6" t="s">
        <v>438</v>
      </c>
      <c r="B584" s="36"/>
      <c r="C584" s="70">
        <v>57</v>
      </c>
      <c r="D584" s="70">
        <v>1</v>
      </c>
      <c r="E584" s="60">
        <f t="shared" si="89"/>
        <v>17.543859649122805</v>
      </c>
      <c r="F584" s="72">
        <v>81</v>
      </c>
      <c r="G584" s="3">
        <v>1</v>
      </c>
      <c r="H584" s="73">
        <f t="shared" si="86"/>
        <v>12.345679012345679</v>
      </c>
      <c r="I584" s="72">
        <v>84</v>
      </c>
      <c r="J584" s="3">
        <v>2</v>
      </c>
      <c r="K584" s="73">
        <f t="shared" si="87"/>
        <v>23.809523809523807</v>
      </c>
      <c r="L584" s="75">
        <v>88</v>
      </c>
      <c r="M584" s="75">
        <v>0</v>
      </c>
      <c r="N584" s="73">
        <f t="shared" si="88"/>
        <v>0</v>
      </c>
      <c r="O584" s="77">
        <f t="shared" si="82"/>
        <v>253</v>
      </c>
      <c r="P584" s="77">
        <f t="shared" si="83"/>
        <v>3</v>
      </c>
      <c r="Q584" s="66">
        <f t="shared" si="90"/>
        <v>11.857707509881422</v>
      </c>
      <c r="S584" s="6"/>
      <c r="T584" s="7"/>
      <c r="U584" s="6"/>
      <c r="V584" s="6"/>
      <c r="W584" s="6"/>
    </row>
    <row r="585" spans="1:23" x14ac:dyDescent="0.2">
      <c r="A585" s="6" t="s">
        <v>439</v>
      </c>
      <c r="B585" s="36"/>
      <c r="C585" s="70"/>
      <c r="D585" s="70"/>
      <c r="E585" s="60"/>
      <c r="F585" s="72"/>
      <c r="H585" s="73"/>
      <c r="I585" s="72"/>
      <c r="K585" s="73"/>
      <c r="L585" s="75">
        <v>18</v>
      </c>
      <c r="M585" s="75">
        <v>0</v>
      </c>
      <c r="N585" s="73"/>
      <c r="O585" s="77"/>
      <c r="P585" s="77"/>
      <c r="Q585" s="66"/>
      <c r="S585" s="6"/>
      <c r="T585" s="7"/>
      <c r="U585" s="6"/>
      <c r="V585" s="6"/>
      <c r="W585" s="6"/>
    </row>
    <row r="586" spans="1:23" x14ac:dyDescent="0.2">
      <c r="A586" s="1" t="s">
        <v>440</v>
      </c>
      <c r="B586" s="36"/>
      <c r="C586" s="56">
        <f>SUM(C587:C589)</f>
        <v>492</v>
      </c>
      <c r="D586" s="56">
        <f>SUM(D587:D589)</f>
        <v>7</v>
      </c>
      <c r="E586" s="57">
        <f>(D586/C586)*1000</f>
        <v>14.227642276422763</v>
      </c>
      <c r="F586" s="68">
        <f>SUM(F587:F589)</f>
        <v>545</v>
      </c>
      <c r="G586" s="5">
        <f>SUM(G587:G589)</f>
        <v>5</v>
      </c>
      <c r="H586" s="69">
        <f>(G586/F586)*1000</f>
        <v>9.1743119266055047</v>
      </c>
      <c r="I586" s="68">
        <f>SUM(I587:I589)</f>
        <v>483</v>
      </c>
      <c r="J586" s="5">
        <f>SUM(J587:J589)</f>
        <v>7</v>
      </c>
      <c r="K586" s="69">
        <f>(J586/I586)*1000</f>
        <v>14.492753623188406</v>
      </c>
      <c r="L586" s="52">
        <f>SUM(L587:L589)</f>
        <v>537</v>
      </c>
      <c r="M586" s="52">
        <f>SUM(M587:M589)</f>
        <v>5</v>
      </c>
      <c r="N586" s="69">
        <f>(M586/L586)*1000</f>
        <v>9.3109869646182499</v>
      </c>
      <c r="O586" s="44">
        <f t="shared" si="82"/>
        <v>1565</v>
      </c>
      <c r="P586" s="44">
        <f t="shared" si="83"/>
        <v>17</v>
      </c>
      <c r="Q586" s="55">
        <f t="shared" si="90"/>
        <v>10.862619808306709</v>
      </c>
      <c r="S586" s="4"/>
      <c r="T586" s="5"/>
      <c r="U586" s="6"/>
      <c r="V586" s="6"/>
      <c r="W586" s="6"/>
    </row>
    <row r="587" spans="1:23" x14ac:dyDescent="0.2">
      <c r="A587" s="2" t="s">
        <v>441</v>
      </c>
      <c r="B587" s="36"/>
      <c r="C587" s="85">
        <v>390</v>
      </c>
      <c r="D587" s="71">
        <v>6</v>
      </c>
      <c r="E587" s="60">
        <f>(D587/C587)*1000</f>
        <v>15.384615384615385</v>
      </c>
      <c r="F587" s="72">
        <v>430</v>
      </c>
      <c r="G587" s="3">
        <v>4</v>
      </c>
      <c r="H587" s="73">
        <f>(G587/F587)*1000</f>
        <v>9.3023255813953494</v>
      </c>
      <c r="I587" s="72">
        <v>395</v>
      </c>
      <c r="J587" s="3">
        <v>5</v>
      </c>
      <c r="K587" s="73">
        <f>(J587/I587)*1000</f>
        <v>12.658227848101266</v>
      </c>
      <c r="L587" s="75">
        <v>432</v>
      </c>
      <c r="M587" s="75">
        <v>4</v>
      </c>
      <c r="N587" s="73">
        <f>(M587/L587)*1000</f>
        <v>9.2592592592592595</v>
      </c>
      <c r="O587" s="77">
        <f t="shared" si="82"/>
        <v>1257</v>
      </c>
      <c r="P587" s="77">
        <f t="shared" si="83"/>
        <v>13</v>
      </c>
      <c r="Q587" s="66">
        <f t="shared" si="90"/>
        <v>10.342084327764518</v>
      </c>
      <c r="S587" s="6"/>
      <c r="T587" s="7"/>
      <c r="U587" s="6"/>
      <c r="V587" s="6"/>
      <c r="W587" s="6"/>
    </row>
    <row r="588" spans="1:23" x14ac:dyDescent="0.2">
      <c r="A588" s="2" t="s">
        <v>442</v>
      </c>
      <c r="B588" s="36"/>
      <c r="C588" s="85">
        <v>61</v>
      </c>
      <c r="D588" s="71">
        <v>0</v>
      </c>
      <c r="E588" s="60">
        <f>(D588/C588)*1000</f>
        <v>0</v>
      </c>
      <c r="F588" s="72">
        <v>54</v>
      </c>
      <c r="G588" s="3">
        <v>1</v>
      </c>
      <c r="H588" s="73">
        <f>(G588/F588)*1000</f>
        <v>18.518518518518519</v>
      </c>
      <c r="I588" s="72">
        <v>42</v>
      </c>
      <c r="J588" s="3">
        <v>1</v>
      </c>
      <c r="K588" s="73">
        <f>(J588/I588)*1000</f>
        <v>23.809523809523807</v>
      </c>
      <c r="L588" s="75">
        <v>53</v>
      </c>
      <c r="M588" s="75">
        <v>1</v>
      </c>
      <c r="N588" s="73">
        <f>(M588/L588)*1000</f>
        <v>18.867924528301884</v>
      </c>
      <c r="O588" s="77">
        <f t="shared" si="82"/>
        <v>149</v>
      </c>
      <c r="P588" s="77">
        <f t="shared" si="83"/>
        <v>3</v>
      </c>
      <c r="Q588" s="66">
        <f t="shared" si="90"/>
        <v>20.134228187919462</v>
      </c>
      <c r="S588" s="6"/>
      <c r="T588" s="7"/>
      <c r="U588" s="6"/>
      <c r="V588" s="6"/>
      <c r="W588" s="6"/>
    </row>
    <row r="589" spans="1:23" ht="13.5" thickBot="1" x14ac:dyDescent="0.25">
      <c r="A589" s="114" t="s">
        <v>443</v>
      </c>
      <c r="B589" s="115"/>
      <c r="C589" s="175">
        <v>41</v>
      </c>
      <c r="D589" s="135">
        <v>1</v>
      </c>
      <c r="E589" s="149">
        <f>(D589/C589)*1000</f>
        <v>24.390243902439025</v>
      </c>
      <c r="F589" s="117">
        <v>61</v>
      </c>
      <c r="G589" s="92">
        <v>0</v>
      </c>
      <c r="H589" s="116">
        <f>(G589/F589)*1000</f>
        <v>0</v>
      </c>
      <c r="I589" s="117">
        <v>46</v>
      </c>
      <c r="J589" s="92">
        <v>1</v>
      </c>
      <c r="K589" s="116">
        <f>(J589/I589)*1000</f>
        <v>21.739130434782609</v>
      </c>
      <c r="L589" s="118">
        <v>52</v>
      </c>
      <c r="M589" s="119">
        <v>0</v>
      </c>
      <c r="N589" s="116">
        <f>(M589/L589)*1000</f>
        <v>0</v>
      </c>
      <c r="O589" s="137">
        <f t="shared" si="82"/>
        <v>159</v>
      </c>
      <c r="P589" s="120">
        <f t="shared" si="83"/>
        <v>1</v>
      </c>
      <c r="Q589" s="121">
        <f t="shared" si="90"/>
        <v>6.2893081761006293</v>
      </c>
      <c r="S589" s="6"/>
      <c r="T589" s="7"/>
      <c r="U589" s="6"/>
      <c r="V589" s="6"/>
      <c r="W589" s="6"/>
    </row>
    <row r="590" spans="1:23" x14ac:dyDescent="0.2">
      <c r="A590" s="6"/>
      <c r="B590" s="6"/>
      <c r="C590" s="70"/>
      <c r="D590" s="70"/>
      <c r="E590" s="95"/>
      <c r="F590" s="7"/>
      <c r="G590" s="7"/>
      <c r="H590" s="97"/>
      <c r="I590" s="7"/>
      <c r="J590" s="7"/>
      <c r="K590" s="97"/>
      <c r="L590" s="7"/>
      <c r="M590" s="7"/>
      <c r="N590" s="97"/>
      <c r="O590" s="176"/>
      <c r="P590" s="176"/>
      <c r="Q590" s="96"/>
      <c r="S590" s="6"/>
      <c r="T590" s="7"/>
      <c r="U590" s="6"/>
      <c r="V590" s="6"/>
      <c r="W590" s="6"/>
    </row>
    <row r="591" spans="1:23" x14ac:dyDescent="0.2">
      <c r="A591" s="6"/>
      <c r="B591" s="6"/>
      <c r="C591" s="70"/>
      <c r="D591" s="70"/>
      <c r="E591" s="95"/>
      <c r="F591" s="7"/>
      <c r="G591" s="7"/>
      <c r="H591" s="97"/>
      <c r="I591" s="7"/>
      <c r="J591" s="7"/>
      <c r="K591" s="97"/>
      <c r="L591" s="7"/>
      <c r="M591" s="7"/>
      <c r="N591" s="97"/>
      <c r="O591" s="176"/>
      <c r="P591" s="176"/>
      <c r="Q591" s="96"/>
      <c r="S591" s="4"/>
      <c r="T591" s="5"/>
      <c r="U591" s="6"/>
      <c r="V591" s="6"/>
      <c r="W591" s="6"/>
    </row>
    <row r="592" spans="1:23" x14ac:dyDescent="0.2">
      <c r="A592" s="6"/>
      <c r="B592" s="6"/>
      <c r="C592" s="70"/>
      <c r="D592" s="70"/>
      <c r="E592" s="95"/>
      <c r="F592" s="7"/>
      <c r="G592" s="7"/>
      <c r="H592" s="97"/>
      <c r="I592" s="7"/>
      <c r="J592" s="7"/>
      <c r="K592" s="97"/>
      <c r="L592" s="7"/>
      <c r="M592" s="7"/>
      <c r="N592" s="97"/>
      <c r="O592" s="176"/>
      <c r="P592" s="176"/>
      <c r="Q592" s="96"/>
      <c r="S592" s="4"/>
      <c r="T592" s="5"/>
      <c r="U592" s="6"/>
      <c r="V592" s="6"/>
      <c r="W592" s="6"/>
    </row>
    <row r="593" spans="1:23" ht="13.5" thickBot="1" x14ac:dyDescent="0.25">
      <c r="A593" s="8"/>
      <c r="B593" s="8"/>
      <c r="C593" s="88"/>
      <c r="D593" s="88"/>
      <c r="E593" s="98"/>
      <c r="F593" s="9"/>
      <c r="G593" s="9"/>
      <c r="H593" s="94"/>
      <c r="I593" s="9"/>
      <c r="J593" s="9"/>
      <c r="K593" s="94"/>
      <c r="L593" s="9"/>
      <c r="M593" s="9"/>
      <c r="N593" s="94"/>
      <c r="O593" s="131"/>
      <c r="P593" s="131"/>
      <c r="Q593" s="99"/>
      <c r="S593" s="4"/>
      <c r="T593" s="5"/>
      <c r="U593" s="6"/>
      <c r="V593" s="6"/>
      <c r="W593" s="6"/>
    </row>
    <row r="594" spans="1:23" ht="14.25" thickTop="1" thickBot="1" x14ac:dyDescent="0.25">
      <c r="A594" s="4"/>
      <c r="B594" s="6"/>
      <c r="C594" s="125"/>
      <c r="D594" s="104">
        <v>2006</v>
      </c>
      <c r="E594" s="177">
        <v>2000</v>
      </c>
      <c r="F594" s="13" t="s">
        <v>6</v>
      </c>
      <c r="G594" s="28">
        <v>2011</v>
      </c>
      <c r="H594" s="102"/>
      <c r="I594" s="13" t="s">
        <v>6</v>
      </c>
      <c r="J594" s="28">
        <v>2012</v>
      </c>
      <c r="K594" s="102"/>
      <c r="L594" s="13" t="s">
        <v>6</v>
      </c>
      <c r="M594" s="28">
        <v>2013</v>
      </c>
      <c r="N594" s="102"/>
      <c r="O594" s="13"/>
      <c r="P594" s="5" t="s">
        <v>7</v>
      </c>
      <c r="Q594" s="5"/>
      <c r="S594" s="6"/>
      <c r="T594" s="83"/>
      <c r="U594" s="6"/>
      <c r="V594" s="6"/>
      <c r="W594" s="6"/>
    </row>
    <row r="595" spans="1:23" ht="13.5" thickBot="1" x14ac:dyDescent="0.25">
      <c r="A595" s="4" t="s">
        <v>8</v>
      </c>
      <c r="B595" s="4"/>
      <c r="C595" s="125"/>
      <c r="D595" s="104"/>
      <c r="E595" s="178"/>
      <c r="F595" s="20"/>
      <c r="G595" s="21"/>
      <c r="H595" s="179"/>
      <c r="I595" s="20"/>
      <c r="J595" s="21"/>
      <c r="K595" s="179"/>
      <c r="L595" s="20"/>
      <c r="M595" s="21"/>
      <c r="N595" s="179"/>
      <c r="O595" s="20"/>
      <c r="P595" s="21"/>
      <c r="Q595" s="21"/>
      <c r="S595" s="6"/>
      <c r="T595" s="7"/>
      <c r="U595" s="6"/>
      <c r="V595" s="6"/>
      <c r="W595" s="6"/>
    </row>
    <row r="596" spans="1:23" x14ac:dyDescent="0.2">
      <c r="A596" s="4" t="s">
        <v>9</v>
      </c>
      <c r="B596" s="16"/>
      <c r="C596" s="139" t="s">
        <v>444</v>
      </c>
      <c r="D596" s="101" t="s">
        <v>445</v>
      </c>
      <c r="E596" s="180" t="s">
        <v>446</v>
      </c>
      <c r="F596" s="68" t="s">
        <v>447</v>
      </c>
      <c r="G596" s="28" t="s">
        <v>445</v>
      </c>
      <c r="H596" s="181" t="s">
        <v>12</v>
      </c>
      <c r="I596" s="68" t="s">
        <v>447</v>
      </c>
      <c r="J596" s="28" t="s">
        <v>445</v>
      </c>
      <c r="K596" s="181" t="s">
        <v>12</v>
      </c>
      <c r="L596" s="68" t="s">
        <v>447</v>
      </c>
      <c r="M596" s="28" t="s">
        <v>445</v>
      </c>
      <c r="N596" s="181" t="s">
        <v>12</v>
      </c>
      <c r="O596" s="13" t="s">
        <v>10</v>
      </c>
      <c r="P596" s="27" t="s">
        <v>11</v>
      </c>
      <c r="Q596" s="28" t="s">
        <v>12</v>
      </c>
      <c r="S596" s="6"/>
      <c r="T596" s="7"/>
      <c r="U596" s="6"/>
      <c r="V596" s="6"/>
      <c r="W596" s="6"/>
    </row>
    <row r="597" spans="1:23" ht="13.5" thickBot="1" x14ac:dyDescent="0.25">
      <c r="A597" s="8"/>
      <c r="B597" s="29"/>
      <c r="C597" s="106"/>
      <c r="D597" s="107"/>
      <c r="E597" s="182"/>
      <c r="F597" s="32"/>
      <c r="G597" s="33"/>
      <c r="H597" s="183"/>
      <c r="I597" s="32"/>
      <c r="J597" s="33"/>
      <c r="K597" s="183"/>
      <c r="L597" s="32"/>
      <c r="M597" s="33"/>
      <c r="N597" s="183"/>
      <c r="O597" s="32"/>
      <c r="P597" s="33"/>
      <c r="Q597" s="35"/>
      <c r="S597" s="6"/>
      <c r="T597" s="7"/>
      <c r="U597" s="6"/>
      <c r="V597" s="6"/>
      <c r="W597" s="6"/>
    </row>
    <row r="598" spans="1:23" ht="13.5" thickTop="1" x14ac:dyDescent="0.2">
      <c r="A598" s="1" t="s">
        <v>448</v>
      </c>
      <c r="B598" s="112"/>
      <c r="C598" s="56">
        <f>SUM(C599:C602)</f>
        <v>719</v>
      </c>
      <c r="D598" s="56">
        <f>SUM(D599:D602)</f>
        <v>10</v>
      </c>
      <c r="E598" s="57">
        <f>(D598/C598)*1000</f>
        <v>13.908205841446454</v>
      </c>
      <c r="F598" s="68">
        <f>SUM(F599:F602)</f>
        <v>715</v>
      </c>
      <c r="G598" s="5">
        <f>SUM(G599:G602)</f>
        <v>6</v>
      </c>
      <c r="H598" s="69">
        <f>(G598/F598)*1000</f>
        <v>8.3916083916083917</v>
      </c>
      <c r="I598" s="68">
        <f>SUM(I599:I602)</f>
        <v>807</v>
      </c>
      <c r="J598" s="5">
        <f>SUM(J599:J602)</f>
        <v>9</v>
      </c>
      <c r="K598" s="69">
        <f>(J598/I598)*1000</f>
        <v>11.152416356877323</v>
      </c>
      <c r="L598" s="68">
        <f>SUM(L599:L602)</f>
        <v>677</v>
      </c>
      <c r="M598" s="52">
        <f>SUM(M599:M602)</f>
        <v>2</v>
      </c>
      <c r="N598" s="69">
        <f>(M598/L598)*1000</f>
        <v>2.9542097488921715</v>
      </c>
      <c r="O598" s="44">
        <f t="shared" ref="O598:O656" si="91">SUM(F598+I598+L598)</f>
        <v>2199</v>
      </c>
      <c r="P598" s="44">
        <f t="shared" ref="P598:P656" si="92">SUM(G598+J598+M598)</f>
        <v>17</v>
      </c>
      <c r="Q598" s="55">
        <f t="shared" ref="Q598:Q656" si="93">(P598/O598)*1000</f>
        <v>7.7307867212369263</v>
      </c>
      <c r="S598" s="141"/>
      <c r="T598" s="184"/>
      <c r="U598" s="6"/>
      <c r="V598" s="6"/>
      <c r="W598" s="6"/>
    </row>
    <row r="599" spans="1:23" x14ac:dyDescent="0.2">
      <c r="A599" s="2" t="s">
        <v>449</v>
      </c>
      <c r="B599" s="36"/>
      <c r="C599" s="85">
        <v>261</v>
      </c>
      <c r="D599" s="71">
        <v>5</v>
      </c>
      <c r="E599" s="60">
        <f>(D599/C599)*1000</f>
        <v>19.157088122605362</v>
      </c>
      <c r="F599" s="72">
        <v>221</v>
      </c>
      <c r="G599" s="3">
        <v>3</v>
      </c>
      <c r="H599" s="73">
        <f>(G599/F599)*1000</f>
        <v>13.574660633484163</v>
      </c>
      <c r="I599" s="72">
        <v>241</v>
      </c>
      <c r="J599" s="3">
        <v>1</v>
      </c>
      <c r="K599" s="73">
        <f>(J599/I599)*1000</f>
        <v>4.1493775933609962</v>
      </c>
      <c r="L599" s="75">
        <v>202</v>
      </c>
      <c r="M599" s="75">
        <v>1</v>
      </c>
      <c r="N599" s="73">
        <f>(M599/L599)*1000</f>
        <v>4.9504950495049505</v>
      </c>
      <c r="O599" s="77">
        <f t="shared" si="91"/>
        <v>664</v>
      </c>
      <c r="P599" s="77">
        <f t="shared" si="92"/>
        <v>5</v>
      </c>
      <c r="Q599" s="66">
        <f t="shared" si="93"/>
        <v>7.5301204819277112</v>
      </c>
      <c r="S599" s="113"/>
      <c r="T599" s="7"/>
      <c r="U599" s="6"/>
      <c r="V599" s="6"/>
      <c r="W599" s="6"/>
    </row>
    <row r="600" spans="1:23" x14ac:dyDescent="0.2">
      <c r="A600" s="2" t="s">
        <v>450</v>
      </c>
      <c r="B600" s="36"/>
      <c r="C600" s="85">
        <v>162</v>
      </c>
      <c r="D600" s="71">
        <v>2</v>
      </c>
      <c r="E600" s="60">
        <f>(D600/C600)*1000</f>
        <v>12.345679012345679</v>
      </c>
      <c r="F600" s="72">
        <v>152</v>
      </c>
      <c r="G600" s="3">
        <v>0</v>
      </c>
      <c r="H600" s="73">
        <f>(G600/F600)*1000</f>
        <v>0</v>
      </c>
      <c r="I600" s="72">
        <v>186</v>
      </c>
      <c r="J600" s="3">
        <v>2</v>
      </c>
      <c r="K600" s="73">
        <f>(J600/I600)*1000</f>
        <v>10.752688172043012</v>
      </c>
      <c r="L600" s="75">
        <v>154</v>
      </c>
      <c r="M600" s="75">
        <v>1</v>
      </c>
      <c r="N600" s="73">
        <f>(M600/L600)*1000</f>
        <v>6.4935064935064943</v>
      </c>
      <c r="O600" s="77">
        <f t="shared" si="91"/>
        <v>492</v>
      </c>
      <c r="P600" s="77">
        <f t="shared" si="92"/>
        <v>3</v>
      </c>
      <c r="Q600" s="66">
        <f t="shared" si="93"/>
        <v>6.0975609756097562</v>
      </c>
      <c r="S600" s="6"/>
      <c r="T600" s="83"/>
      <c r="U600" s="6"/>
      <c r="V600" s="6"/>
      <c r="W600" s="6"/>
    </row>
    <row r="601" spans="1:23" x14ac:dyDescent="0.2">
      <c r="A601" s="2" t="s">
        <v>451</v>
      </c>
      <c r="B601" s="112"/>
      <c r="C601" s="169">
        <v>163</v>
      </c>
      <c r="D601" s="81">
        <v>3</v>
      </c>
      <c r="E601" s="60">
        <f>(D601/C601)*1000</f>
        <v>18.404907975460123</v>
      </c>
      <c r="F601" s="82">
        <v>216</v>
      </c>
      <c r="G601" s="3">
        <v>1</v>
      </c>
      <c r="H601" s="84">
        <f>(G601/F601)*1000</f>
        <v>4.6296296296296298</v>
      </c>
      <c r="I601" s="82">
        <v>221</v>
      </c>
      <c r="J601" s="3">
        <v>3</v>
      </c>
      <c r="K601" s="84">
        <f>(J601/I601)*1000</f>
        <v>13.574660633484163</v>
      </c>
      <c r="L601" s="75">
        <v>193</v>
      </c>
      <c r="M601" s="75">
        <v>0</v>
      </c>
      <c r="N601" s="84">
        <f>(M601/L601)*1000</f>
        <v>0</v>
      </c>
      <c r="O601" s="77">
        <f t="shared" si="91"/>
        <v>630</v>
      </c>
      <c r="P601" s="77">
        <f t="shared" si="92"/>
        <v>4</v>
      </c>
      <c r="Q601" s="66">
        <f t="shared" si="93"/>
        <v>6.3492063492063489</v>
      </c>
      <c r="S601" s="6"/>
      <c r="T601" s="83"/>
      <c r="U601" s="6"/>
      <c r="V601" s="6"/>
      <c r="W601" s="6"/>
    </row>
    <row r="602" spans="1:23" x14ac:dyDescent="0.2">
      <c r="A602" s="6" t="s">
        <v>452</v>
      </c>
      <c r="B602" s="36"/>
      <c r="C602" s="70">
        <v>133</v>
      </c>
      <c r="D602" s="70">
        <v>0</v>
      </c>
      <c r="E602" s="60">
        <f>(D602/C602)*1000</f>
        <v>0</v>
      </c>
      <c r="F602" s="72">
        <v>126</v>
      </c>
      <c r="G602" s="3">
        <v>2</v>
      </c>
      <c r="H602" s="73">
        <f>(G602/F602)*1000</f>
        <v>15.873015873015872</v>
      </c>
      <c r="I602" s="72">
        <v>159</v>
      </c>
      <c r="J602" s="3">
        <v>3</v>
      </c>
      <c r="K602" s="73">
        <f>(J602/I602)*1000</f>
        <v>18.867924528301884</v>
      </c>
      <c r="L602" s="75">
        <v>128</v>
      </c>
      <c r="M602" s="75">
        <v>0</v>
      </c>
      <c r="N602" s="73">
        <f>(M602/L602)*1000</f>
        <v>0</v>
      </c>
      <c r="O602" s="77">
        <f t="shared" si="91"/>
        <v>413</v>
      </c>
      <c r="P602" s="77">
        <f t="shared" si="92"/>
        <v>5</v>
      </c>
      <c r="Q602" s="66">
        <f t="shared" si="93"/>
        <v>12.106537530266344</v>
      </c>
      <c r="S602" s="6"/>
      <c r="T602" s="83"/>
      <c r="U602" s="6"/>
      <c r="V602" s="6"/>
      <c r="W602" s="6"/>
    </row>
    <row r="603" spans="1:23" x14ac:dyDescent="0.2">
      <c r="A603" s="1" t="s">
        <v>453</v>
      </c>
      <c r="B603" s="16"/>
      <c r="C603" s="56">
        <f>SUM(C604:C608)</f>
        <v>761</v>
      </c>
      <c r="D603" s="56">
        <f>SUM(D604:D608)</f>
        <v>7</v>
      </c>
      <c r="E603" s="57">
        <f t="shared" ref="E603:E656" si="94">(D603/C603)*1000</f>
        <v>9.1984231274638635</v>
      </c>
      <c r="F603" s="68">
        <f>SUM(F604:F608)</f>
        <v>875</v>
      </c>
      <c r="G603" s="5">
        <f>SUM(G604:G608)</f>
        <v>12</v>
      </c>
      <c r="H603" s="69">
        <f t="shared" ref="H603:H618" si="95">(G603/F603)*1000</f>
        <v>13.714285714285714</v>
      </c>
      <c r="I603" s="68">
        <f>SUM(I604:I608)</f>
        <v>817</v>
      </c>
      <c r="J603" s="5">
        <f>SUM(J604:J608)</f>
        <v>16</v>
      </c>
      <c r="K603" s="69">
        <f t="shared" ref="K603:K618" si="96">(J603/I603)*1000</f>
        <v>19.583843329253366</v>
      </c>
      <c r="L603" s="52">
        <f>SUM(L604:L608)</f>
        <v>777</v>
      </c>
      <c r="M603" s="52">
        <f>SUM(M604:M608)</f>
        <v>10</v>
      </c>
      <c r="N603" s="69">
        <f t="shared" ref="N603:N618" si="97">(M603/L603)*1000</f>
        <v>12.87001287001287</v>
      </c>
      <c r="O603" s="44">
        <f t="shared" si="91"/>
        <v>2469</v>
      </c>
      <c r="P603" s="44">
        <f t="shared" si="92"/>
        <v>38</v>
      </c>
      <c r="Q603" s="55">
        <f t="shared" si="93"/>
        <v>15.390846496557311</v>
      </c>
      <c r="S603" s="6"/>
      <c r="T603" s="7"/>
      <c r="U603" s="6"/>
      <c r="V603" s="6"/>
      <c r="W603" s="6"/>
    </row>
    <row r="604" spans="1:23" x14ac:dyDescent="0.2">
      <c r="A604" s="2" t="s">
        <v>454</v>
      </c>
      <c r="B604" s="36"/>
      <c r="C604" s="85">
        <v>271</v>
      </c>
      <c r="D604" s="71">
        <v>3</v>
      </c>
      <c r="E604" s="60">
        <f t="shared" si="94"/>
        <v>11.07011070110701</v>
      </c>
      <c r="F604" s="72">
        <v>323</v>
      </c>
      <c r="G604" s="3">
        <v>2</v>
      </c>
      <c r="H604" s="73">
        <f t="shared" si="95"/>
        <v>6.1919504643962853</v>
      </c>
      <c r="I604" s="72">
        <v>276</v>
      </c>
      <c r="J604" s="3">
        <v>3</v>
      </c>
      <c r="K604" s="73">
        <f t="shared" si="96"/>
        <v>10.869565217391305</v>
      </c>
      <c r="L604" s="75">
        <v>273</v>
      </c>
      <c r="M604" s="75">
        <v>6</v>
      </c>
      <c r="N604" s="73">
        <f t="shared" si="97"/>
        <v>21.978021978021978</v>
      </c>
      <c r="O604" s="77">
        <f t="shared" si="91"/>
        <v>872</v>
      </c>
      <c r="P604" s="77">
        <f t="shared" si="92"/>
        <v>11</v>
      </c>
      <c r="Q604" s="66">
        <f t="shared" si="93"/>
        <v>12.61467889908257</v>
      </c>
      <c r="S604" s="6"/>
      <c r="T604" s="83"/>
      <c r="U604" s="6"/>
      <c r="V604" s="6"/>
      <c r="W604" s="6"/>
    </row>
    <row r="605" spans="1:23" x14ac:dyDescent="0.2">
      <c r="A605" s="2" t="s">
        <v>455</v>
      </c>
      <c r="B605" s="36"/>
      <c r="C605" s="85">
        <v>234</v>
      </c>
      <c r="D605" s="71">
        <v>3</v>
      </c>
      <c r="E605" s="60">
        <f t="shared" si="94"/>
        <v>12.820512820512819</v>
      </c>
      <c r="F605" s="72">
        <v>272</v>
      </c>
      <c r="G605" s="3">
        <v>8</v>
      </c>
      <c r="H605" s="73">
        <f t="shared" si="95"/>
        <v>29.411764705882351</v>
      </c>
      <c r="I605" s="72">
        <v>277</v>
      </c>
      <c r="J605" s="3">
        <v>9</v>
      </c>
      <c r="K605" s="73">
        <f t="shared" si="96"/>
        <v>32.490974729241877</v>
      </c>
      <c r="L605" s="75">
        <v>249</v>
      </c>
      <c r="M605" s="75">
        <v>2</v>
      </c>
      <c r="N605" s="73">
        <f t="shared" si="97"/>
        <v>8.0321285140562235</v>
      </c>
      <c r="O605" s="77">
        <f t="shared" si="91"/>
        <v>798</v>
      </c>
      <c r="P605" s="77">
        <f t="shared" si="92"/>
        <v>19</v>
      </c>
      <c r="Q605" s="66">
        <f t="shared" si="93"/>
        <v>23.809523809523807</v>
      </c>
      <c r="S605" s="6"/>
      <c r="T605" s="7"/>
      <c r="U605" s="6"/>
      <c r="V605" s="6"/>
      <c r="W605" s="6"/>
    </row>
    <row r="606" spans="1:23" x14ac:dyDescent="0.2">
      <c r="A606" s="2" t="s">
        <v>456</v>
      </c>
      <c r="B606" s="16"/>
      <c r="C606" s="85">
        <v>119</v>
      </c>
      <c r="D606" s="71">
        <v>1</v>
      </c>
      <c r="E606" s="60">
        <f t="shared" si="94"/>
        <v>8.4033613445378155</v>
      </c>
      <c r="F606" s="72">
        <v>125</v>
      </c>
      <c r="G606" s="3">
        <v>0</v>
      </c>
      <c r="H606" s="73">
        <f t="shared" si="95"/>
        <v>0</v>
      </c>
      <c r="I606" s="72">
        <v>82</v>
      </c>
      <c r="J606" s="3">
        <v>0</v>
      </c>
      <c r="K606" s="73">
        <f t="shared" si="96"/>
        <v>0</v>
      </c>
      <c r="L606" s="75">
        <v>97</v>
      </c>
      <c r="M606" s="75">
        <v>0</v>
      </c>
      <c r="N606" s="73">
        <f t="shared" si="97"/>
        <v>0</v>
      </c>
      <c r="O606" s="77">
        <f t="shared" si="91"/>
        <v>304</v>
      </c>
      <c r="P606" s="77">
        <f t="shared" si="92"/>
        <v>0</v>
      </c>
      <c r="Q606" s="66">
        <f t="shared" si="93"/>
        <v>0</v>
      </c>
      <c r="S606" s="6"/>
      <c r="T606" s="7"/>
      <c r="U606" s="6"/>
      <c r="V606" s="6"/>
      <c r="W606" s="6"/>
    </row>
    <row r="607" spans="1:23" x14ac:dyDescent="0.2">
      <c r="A607" s="2" t="s">
        <v>457</v>
      </c>
      <c r="B607" s="36"/>
      <c r="C607" s="81">
        <v>94</v>
      </c>
      <c r="D607" s="81">
        <v>0</v>
      </c>
      <c r="E607" s="60">
        <f t="shared" si="94"/>
        <v>0</v>
      </c>
      <c r="F607" s="82">
        <v>103</v>
      </c>
      <c r="G607" s="3">
        <v>2</v>
      </c>
      <c r="H607" s="84">
        <f t="shared" si="95"/>
        <v>19.417475728155338</v>
      </c>
      <c r="I607" s="82">
        <v>126</v>
      </c>
      <c r="J607" s="3">
        <v>1</v>
      </c>
      <c r="K607" s="84">
        <f t="shared" si="96"/>
        <v>7.9365079365079358</v>
      </c>
      <c r="L607" s="75">
        <v>111</v>
      </c>
      <c r="M607" s="75">
        <v>1</v>
      </c>
      <c r="N607" s="84">
        <f t="shared" si="97"/>
        <v>9.0090090090090094</v>
      </c>
      <c r="O607" s="77">
        <f t="shared" si="91"/>
        <v>340</v>
      </c>
      <c r="P607" s="77">
        <f t="shared" si="92"/>
        <v>4</v>
      </c>
      <c r="Q607" s="66">
        <f t="shared" si="93"/>
        <v>11.76470588235294</v>
      </c>
      <c r="S607" s="4"/>
      <c r="T607" s="5"/>
      <c r="U607" s="6"/>
      <c r="V607" s="6"/>
      <c r="W607" s="6"/>
    </row>
    <row r="608" spans="1:23" x14ac:dyDescent="0.2">
      <c r="A608" s="2" t="s">
        <v>458</v>
      </c>
      <c r="B608" s="36"/>
      <c r="C608" s="70">
        <v>43</v>
      </c>
      <c r="D608" s="71">
        <v>0</v>
      </c>
      <c r="E608" s="60">
        <f t="shared" si="94"/>
        <v>0</v>
      </c>
      <c r="F608" s="72">
        <v>52</v>
      </c>
      <c r="G608" s="3">
        <v>0</v>
      </c>
      <c r="H608" s="73">
        <f t="shared" si="95"/>
        <v>0</v>
      </c>
      <c r="I608" s="72">
        <v>56</v>
      </c>
      <c r="J608" s="3">
        <v>3</v>
      </c>
      <c r="K608" s="73">
        <f t="shared" si="96"/>
        <v>53.571428571428569</v>
      </c>
      <c r="L608" s="75">
        <v>47</v>
      </c>
      <c r="M608" s="75">
        <v>1</v>
      </c>
      <c r="N608" s="73">
        <f t="shared" si="97"/>
        <v>21.276595744680851</v>
      </c>
      <c r="O608" s="77">
        <f t="shared" si="91"/>
        <v>155</v>
      </c>
      <c r="P608" s="77">
        <f t="shared" si="92"/>
        <v>4</v>
      </c>
      <c r="Q608" s="66">
        <f t="shared" si="93"/>
        <v>25.806451612903224</v>
      </c>
      <c r="S608" s="6"/>
      <c r="T608" s="7"/>
      <c r="U608" s="6"/>
      <c r="V608" s="6"/>
      <c r="W608" s="6"/>
    </row>
    <row r="609" spans="1:23" x14ac:dyDescent="0.2">
      <c r="A609" s="1" t="s">
        <v>459</v>
      </c>
      <c r="B609" s="36"/>
      <c r="C609" s="56">
        <f>SUM(C610:C610)</f>
        <v>242</v>
      </c>
      <c r="D609" s="56">
        <f>SUM(D610:D610)</f>
        <v>5</v>
      </c>
      <c r="E609" s="57">
        <f t="shared" si="94"/>
        <v>20.66115702479339</v>
      </c>
      <c r="F609" s="5">
        <f>SUM(F610)</f>
        <v>300</v>
      </c>
      <c r="G609" s="5">
        <f>SUM(G610:G610)</f>
        <v>1</v>
      </c>
      <c r="H609" s="69">
        <f t="shared" si="95"/>
        <v>3.3333333333333335</v>
      </c>
      <c r="I609" s="5">
        <f>SUM(I610)</f>
        <v>275</v>
      </c>
      <c r="J609" s="5">
        <f>SUM(J610:J610)</f>
        <v>1</v>
      </c>
      <c r="K609" s="69">
        <f t="shared" si="96"/>
        <v>3.6363636363636362</v>
      </c>
      <c r="L609" s="52">
        <f>SUM(L610:L610)</f>
        <v>261</v>
      </c>
      <c r="M609" s="52">
        <f>SUM(M610:M610)</f>
        <v>0</v>
      </c>
      <c r="N609" s="69">
        <f t="shared" si="97"/>
        <v>0</v>
      </c>
      <c r="O609" s="44">
        <f t="shared" si="91"/>
        <v>836</v>
      </c>
      <c r="P609" s="44">
        <f t="shared" si="92"/>
        <v>2</v>
      </c>
      <c r="Q609" s="55">
        <f t="shared" si="93"/>
        <v>2.3923444976076556</v>
      </c>
      <c r="S609" s="6"/>
      <c r="T609" s="7"/>
      <c r="U609" s="6"/>
      <c r="V609" s="6"/>
      <c r="W609" s="6"/>
    </row>
    <row r="610" spans="1:23" x14ac:dyDescent="0.2">
      <c r="A610" s="2" t="s">
        <v>460</v>
      </c>
      <c r="B610" s="36"/>
      <c r="C610" s="70">
        <v>242</v>
      </c>
      <c r="D610" s="70">
        <v>5</v>
      </c>
      <c r="E610" s="60">
        <f t="shared" si="94"/>
        <v>20.66115702479339</v>
      </c>
      <c r="F610" s="7">
        <v>300</v>
      </c>
      <c r="G610" s="3">
        <v>1</v>
      </c>
      <c r="H610" s="73">
        <f t="shared" si="95"/>
        <v>3.3333333333333335</v>
      </c>
      <c r="I610" s="7">
        <v>275</v>
      </c>
      <c r="J610" s="3">
        <v>1</v>
      </c>
      <c r="K610" s="73">
        <f t="shared" si="96"/>
        <v>3.6363636363636362</v>
      </c>
      <c r="L610" s="75">
        <v>261</v>
      </c>
      <c r="M610" s="75">
        <v>0</v>
      </c>
      <c r="N610" s="73">
        <f t="shared" si="97"/>
        <v>0</v>
      </c>
      <c r="O610" s="77">
        <f t="shared" si="91"/>
        <v>836</v>
      </c>
      <c r="P610" s="44">
        <f t="shared" si="92"/>
        <v>2</v>
      </c>
      <c r="Q610" s="66">
        <f t="shared" si="93"/>
        <v>2.3923444976076556</v>
      </c>
      <c r="S610" s="6"/>
      <c r="T610" s="7"/>
      <c r="U610" s="6"/>
      <c r="V610" s="6"/>
      <c r="W610" s="6"/>
    </row>
    <row r="611" spans="1:23" x14ac:dyDescent="0.2">
      <c r="A611" s="4" t="s">
        <v>461</v>
      </c>
      <c r="B611" s="36"/>
      <c r="C611" s="56">
        <f>SUM(C612:C615)</f>
        <v>891</v>
      </c>
      <c r="D611" s="56">
        <f>SUM(D612:D615)</f>
        <v>7</v>
      </c>
      <c r="E611" s="57">
        <f t="shared" si="94"/>
        <v>7.8563411896745237</v>
      </c>
      <c r="F611" s="5">
        <f>SUM(F612:F615)</f>
        <v>872</v>
      </c>
      <c r="G611" s="5">
        <f>SUM(G612:G615)</f>
        <v>2</v>
      </c>
      <c r="H611" s="69">
        <f t="shared" si="95"/>
        <v>2.2935779816513762</v>
      </c>
      <c r="I611" s="5">
        <f>SUM(I612:I615)</f>
        <v>782</v>
      </c>
      <c r="J611" s="5">
        <f>SUM(J612:J615)</f>
        <v>7</v>
      </c>
      <c r="K611" s="69">
        <f t="shared" si="96"/>
        <v>8.9514066496163682</v>
      </c>
      <c r="L611" s="52">
        <f>SUM(L612:L615)</f>
        <v>757</v>
      </c>
      <c r="M611" s="52">
        <f>SUM(M612:M615)</f>
        <v>6</v>
      </c>
      <c r="N611" s="69">
        <f t="shared" si="97"/>
        <v>7.9260237780713343</v>
      </c>
      <c r="O611" s="44">
        <f t="shared" si="91"/>
        <v>2411</v>
      </c>
      <c r="P611" s="44">
        <f t="shared" si="92"/>
        <v>15</v>
      </c>
      <c r="Q611" s="55">
        <f t="shared" si="93"/>
        <v>6.2214848610535052</v>
      </c>
      <c r="S611" s="6"/>
      <c r="T611" s="7"/>
      <c r="U611" s="6"/>
      <c r="V611" s="6"/>
      <c r="W611" s="6"/>
    </row>
    <row r="612" spans="1:23" x14ac:dyDescent="0.2">
      <c r="A612" s="2" t="s">
        <v>462</v>
      </c>
      <c r="B612" s="36"/>
      <c r="C612" s="70">
        <v>405</v>
      </c>
      <c r="D612" s="71">
        <v>6</v>
      </c>
      <c r="E612" s="60">
        <f t="shared" si="94"/>
        <v>14.814814814814815</v>
      </c>
      <c r="F612" s="72">
        <v>396</v>
      </c>
      <c r="G612" s="3">
        <v>0</v>
      </c>
      <c r="H612" s="73">
        <f t="shared" si="95"/>
        <v>0</v>
      </c>
      <c r="I612" s="72">
        <v>336</v>
      </c>
      <c r="J612" s="3">
        <v>3</v>
      </c>
      <c r="K612" s="73">
        <f t="shared" si="96"/>
        <v>8.9285714285714288</v>
      </c>
      <c r="L612" s="75">
        <v>319</v>
      </c>
      <c r="M612" s="75">
        <v>4</v>
      </c>
      <c r="N612" s="73">
        <f t="shared" si="97"/>
        <v>12.539184952978056</v>
      </c>
      <c r="O612" s="77">
        <f t="shared" si="91"/>
        <v>1051</v>
      </c>
      <c r="P612" s="77">
        <f t="shared" si="92"/>
        <v>7</v>
      </c>
      <c r="Q612" s="66">
        <f t="shared" si="93"/>
        <v>6.6603235014272126</v>
      </c>
      <c r="S612" s="6"/>
      <c r="T612" s="7"/>
      <c r="U612" s="6"/>
      <c r="V612" s="6"/>
      <c r="W612" s="6"/>
    </row>
    <row r="613" spans="1:23" x14ac:dyDescent="0.2">
      <c r="A613" s="111" t="s">
        <v>463</v>
      </c>
      <c r="B613" s="36"/>
      <c r="C613" s="70">
        <v>99</v>
      </c>
      <c r="D613" s="71">
        <v>1</v>
      </c>
      <c r="E613" s="60">
        <f t="shared" si="94"/>
        <v>10.101010101010102</v>
      </c>
      <c r="F613" s="72">
        <v>92</v>
      </c>
      <c r="G613" s="3">
        <v>0</v>
      </c>
      <c r="H613" s="73">
        <f t="shared" si="95"/>
        <v>0</v>
      </c>
      <c r="I613" s="72">
        <v>64</v>
      </c>
      <c r="J613" s="3">
        <v>2</v>
      </c>
      <c r="K613" s="73">
        <f t="shared" si="96"/>
        <v>31.25</v>
      </c>
      <c r="L613" s="75">
        <v>77</v>
      </c>
      <c r="M613" s="75">
        <v>0</v>
      </c>
      <c r="N613" s="73">
        <f t="shared" si="97"/>
        <v>0</v>
      </c>
      <c r="O613" s="77">
        <f t="shared" si="91"/>
        <v>233</v>
      </c>
      <c r="P613" s="77">
        <f t="shared" si="92"/>
        <v>2</v>
      </c>
      <c r="Q613" s="66">
        <f t="shared" si="93"/>
        <v>8.5836909871244629</v>
      </c>
      <c r="S613" s="4"/>
      <c r="T613" s="5"/>
      <c r="U613" s="6"/>
      <c r="V613" s="6"/>
      <c r="W613" s="6"/>
    </row>
    <row r="614" spans="1:23" x14ac:dyDescent="0.2">
      <c r="A614" s="2" t="s">
        <v>464</v>
      </c>
      <c r="B614" s="36"/>
      <c r="C614" s="169">
        <v>213</v>
      </c>
      <c r="D614" s="81">
        <v>0</v>
      </c>
      <c r="E614" s="60">
        <f t="shared" si="94"/>
        <v>0</v>
      </c>
      <c r="F614" s="82">
        <v>222</v>
      </c>
      <c r="G614" s="3">
        <v>2</v>
      </c>
      <c r="H614" s="84">
        <f t="shared" si="95"/>
        <v>9.0090090090090094</v>
      </c>
      <c r="I614" s="82">
        <v>184</v>
      </c>
      <c r="J614" s="3">
        <v>0</v>
      </c>
      <c r="K614" s="84">
        <f t="shared" si="96"/>
        <v>0</v>
      </c>
      <c r="L614" s="75">
        <v>194</v>
      </c>
      <c r="M614" s="75">
        <v>1</v>
      </c>
      <c r="N614" s="84">
        <f t="shared" si="97"/>
        <v>5.1546391752577323</v>
      </c>
      <c r="O614" s="77">
        <f t="shared" si="91"/>
        <v>600</v>
      </c>
      <c r="P614" s="77">
        <f t="shared" si="92"/>
        <v>3</v>
      </c>
      <c r="Q614" s="66">
        <f t="shared" si="93"/>
        <v>5</v>
      </c>
      <c r="S614" s="6"/>
      <c r="T614" s="7"/>
      <c r="U614" s="6"/>
      <c r="V614" s="6"/>
      <c r="W614" s="6"/>
    </row>
    <row r="615" spans="1:23" x14ac:dyDescent="0.2">
      <c r="A615" s="2" t="s">
        <v>465</v>
      </c>
      <c r="B615" s="36"/>
      <c r="C615" s="85">
        <v>174</v>
      </c>
      <c r="D615" s="71">
        <v>0</v>
      </c>
      <c r="E615" s="60">
        <f t="shared" si="94"/>
        <v>0</v>
      </c>
      <c r="F615" s="72">
        <v>162</v>
      </c>
      <c r="G615" s="3">
        <v>0</v>
      </c>
      <c r="H615" s="73">
        <f t="shared" si="95"/>
        <v>0</v>
      </c>
      <c r="I615" s="72">
        <v>198</v>
      </c>
      <c r="J615" s="3">
        <v>2</v>
      </c>
      <c r="K615" s="73">
        <f t="shared" si="96"/>
        <v>10.101010101010102</v>
      </c>
      <c r="L615" s="75">
        <v>167</v>
      </c>
      <c r="M615" s="75">
        <v>1</v>
      </c>
      <c r="N615" s="73">
        <f t="shared" si="97"/>
        <v>5.9880239520958085</v>
      </c>
      <c r="O615" s="77">
        <f t="shared" si="91"/>
        <v>527</v>
      </c>
      <c r="P615" s="77">
        <f t="shared" si="92"/>
        <v>3</v>
      </c>
      <c r="Q615" s="66">
        <f t="shared" si="93"/>
        <v>5.6925996204933584</v>
      </c>
      <c r="S615" s="6"/>
      <c r="T615" s="7"/>
      <c r="U615" s="6"/>
      <c r="V615" s="6"/>
      <c r="W615" s="6"/>
    </row>
    <row r="616" spans="1:23" x14ac:dyDescent="0.2">
      <c r="A616" s="1" t="s">
        <v>466</v>
      </c>
      <c r="B616" s="36"/>
      <c r="C616" s="56">
        <f>SUM(C617:C618)</f>
        <v>422</v>
      </c>
      <c r="D616" s="56">
        <f>SUM(D617:D618)</f>
        <v>1</v>
      </c>
      <c r="E616" s="57">
        <f t="shared" si="94"/>
        <v>2.3696682464454977</v>
      </c>
      <c r="F616" s="68">
        <f>SUM(F617:F618)</f>
        <v>429</v>
      </c>
      <c r="G616" s="5">
        <f>SUM(G617:G618)</f>
        <v>3</v>
      </c>
      <c r="H616" s="69">
        <f t="shared" si="95"/>
        <v>6.9930069930069934</v>
      </c>
      <c r="I616" s="68">
        <f>SUM(I617:I618)</f>
        <v>391</v>
      </c>
      <c r="J616" s="5">
        <f>SUM(J617:J618)</f>
        <v>3</v>
      </c>
      <c r="K616" s="69">
        <f t="shared" si="96"/>
        <v>7.6726342710997448</v>
      </c>
      <c r="L616" s="52">
        <f>SUM(L617:L618)</f>
        <v>414</v>
      </c>
      <c r="M616" s="52">
        <f>SUM(M617:M618)</f>
        <v>1</v>
      </c>
      <c r="N616" s="69">
        <f t="shared" si="97"/>
        <v>2.4154589371980677</v>
      </c>
      <c r="O616" s="44">
        <f t="shared" si="91"/>
        <v>1234</v>
      </c>
      <c r="P616" s="44">
        <f t="shared" si="92"/>
        <v>7</v>
      </c>
      <c r="Q616" s="55">
        <f t="shared" si="93"/>
        <v>5.6726094003241494</v>
      </c>
      <c r="S616" s="6"/>
      <c r="T616" s="83"/>
      <c r="U616" s="6"/>
      <c r="V616" s="6"/>
      <c r="W616" s="6"/>
    </row>
    <row r="617" spans="1:23" x14ac:dyDescent="0.2">
      <c r="A617" s="2" t="s">
        <v>467</v>
      </c>
      <c r="B617" s="36"/>
      <c r="C617" s="85">
        <v>333</v>
      </c>
      <c r="D617" s="71">
        <v>1</v>
      </c>
      <c r="E617" s="60">
        <f t="shared" si="94"/>
        <v>3.0030030030030028</v>
      </c>
      <c r="F617" s="72">
        <v>335</v>
      </c>
      <c r="G617" s="3">
        <v>1</v>
      </c>
      <c r="H617" s="73">
        <f t="shared" si="95"/>
        <v>2.9850746268656718</v>
      </c>
      <c r="I617" s="72">
        <v>305</v>
      </c>
      <c r="J617" s="3">
        <v>2</v>
      </c>
      <c r="K617" s="73">
        <f t="shared" si="96"/>
        <v>6.557377049180328</v>
      </c>
      <c r="L617" s="75">
        <v>320</v>
      </c>
      <c r="M617" s="75">
        <v>0</v>
      </c>
      <c r="N617" s="73">
        <f t="shared" si="97"/>
        <v>0</v>
      </c>
      <c r="O617" s="77">
        <f t="shared" si="91"/>
        <v>960</v>
      </c>
      <c r="P617" s="77">
        <f t="shared" si="92"/>
        <v>3</v>
      </c>
      <c r="Q617" s="66">
        <f t="shared" si="93"/>
        <v>3.125</v>
      </c>
      <c r="S617" s="6"/>
      <c r="T617" s="7"/>
      <c r="U617" s="6"/>
      <c r="V617" s="6"/>
      <c r="W617" s="6"/>
    </row>
    <row r="618" spans="1:23" x14ac:dyDescent="0.2">
      <c r="A618" s="2" t="s">
        <v>468</v>
      </c>
      <c r="B618" s="36"/>
      <c r="C618" s="85">
        <v>89</v>
      </c>
      <c r="D618" s="71">
        <v>0</v>
      </c>
      <c r="E618" s="60">
        <f t="shared" si="94"/>
        <v>0</v>
      </c>
      <c r="F618" s="72">
        <v>94</v>
      </c>
      <c r="G618" s="3">
        <v>2</v>
      </c>
      <c r="H618" s="73">
        <f t="shared" si="95"/>
        <v>21.276595744680851</v>
      </c>
      <c r="I618" s="72">
        <v>86</v>
      </c>
      <c r="J618" s="3">
        <v>1</v>
      </c>
      <c r="K618" s="73">
        <f t="shared" si="96"/>
        <v>11.627906976744185</v>
      </c>
      <c r="L618" s="75">
        <v>94</v>
      </c>
      <c r="M618" s="75">
        <v>1</v>
      </c>
      <c r="N618" s="73">
        <f t="shared" si="97"/>
        <v>10.638297872340425</v>
      </c>
      <c r="O618" s="77">
        <f t="shared" si="91"/>
        <v>274</v>
      </c>
      <c r="P618" s="77">
        <f t="shared" si="92"/>
        <v>4</v>
      </c>
      <c r="Q618" s="66">
        <f t="shared" si="93"/>
        <v>14.598540145985401</v>
      </c>
      <c r="S618" s="6"/>
      <c r="T618" s="7"/>
      <c r="U618" s="6"/>
      <c r="V618" s="6"/>
      <c r="W618" s="6"/>
    </row>
    <row r="619" spans="1:23" x14ac:dyDescent="0.2">
      <c r="B619" s="36"/>
      <c r="C619" s="70"/>
      <c r="D619" s="71"/>
      <c r="E619" s="60"/>
      <c r="F619" s="7"/>
      <c r="H619" s="73"/>
      <c r="I619" s="7"/>
      <c r="K619" s="73"/>
      <c r="L619" s="52"/>
      <c r="N619" s="73"/>
      <c r="O619" s="44"/>
      <c r="P619" s="44"/>
      <c r="Q619" s="97"/>
      <c r="S619" s="6"/>
      <c r="T619" s="7"/>
      <c r="U619" s="6"/>
      <c r="V619" s="6"/>
      <c r="W619" s="6"/>
    </row>
    <row r="620" spans="1:23" x14ac:dyDescent="0.2">
      <c r="A620" s="1" t="s">
        <v>469</v>
      </c>
      <c r="B620" s="36"/>
      <c r="C620" s="56">
        <f>SUM(C622+C627+C635+C642+C647+C651)</f>
        <v>7782</v>
      </c>
      <c r="D620" s="56">
        <f>SUM(D622+D627+D635+D642+D647+D651)</f>
        <v>87</v>
      </c>
      <c r="E620" s="57">
        <f t="shared" si="94"/>
        <v>11.179645335389361</v>
      </c>
      <c r="F620" s="5">
        <f>SUM(F622+F627+F635+F642+F647+F651)</f>
        <v>8065</v>
      </c>
      <c r="G620" s="5">
        <f>SUM(G622+G627+G635+G642+G647+G651)</f>
        <v>85</v>
      </c>
      <c r="H620" s="69">
        <f>(G620/F620)*1000</f>
        <v>10.539367637941723</v>
      </c>
      <c r="I620" s="5">
        <f>SUM(I622+I627+I635+I642+I647+I651)</f>
        <v>8432</v>
      </c>
      <c r="J620" s="5">
        <f>SUM(J622+J627+J635+J642+J647+J651)</f>
        <v>71</v>
      </c>
      <c r="K620" s="69">
        <f>(J620/I620)*1000</f>
        <v>8.4203036053130944</v>
      </c>
      <c r="L620" s="5">
        <f>SUM(L622+L627+L635+L642+L647+L651)</f>
        <v>8087</v>
      </c>
      <c r="M620" s="5">
        <f>SUM(M622+M627+M635+M642+M647+M651)</f>
        <v>83</v>
      </c>
      <c r="N620" s="69">
        <f>(M620/L620)*1000</f>
        <v>10.263385680722147</v>
      </c>
      <c r="O620" s="44">
        <f t="shared" si="91"/>
        <v>24584</v>
      </c>
      <c r="P620" s="44">
        <f t="shared" si="92"/>
        <v>239</v>
      </c>
      <c r="Q620" s="55">
        <f>(P620/O620)*1000</f>
        <v>9.7217702570777735</v>
      </c>
      <c r="S620" s="6"/>
      <c r="T620" s="7"/>
      <c r="U620" s="6"/>
      <c r="V620" s="6"/>
      <c r="W620" s="6"/>
    </row>
    <row r="621" spans="1:23" x14ac:dyDescent="0.2">
      <c r="A621" s="1"/>
      <c r="B621" s="36"/>
      <c r="C621" s="56"/>
      <c r="D621" s="56"/>
      <c r="E621" s="57"/>
      <c r="F621" s="5"/>
      <c r="G621" s="5"/>
      <c r="H621" s="69"/>
      <c r="I621" s="5"/>
      <c r="J621" s="5"/>
      <c r="K621" s="69"/>
      <c r="L621" s="75"/>
      <c r="M621" s="5"/>
      <c r="N621" s="69"/>
      <c r="O621" s="44"/>
      <c r="P621" s="44"/>
      <c r="Q621" s="55"/>
      <c r="S621" s="6"/>
      <c r="T621" s="7"/>
      <c r="U621" s="6"/>
      <c r="V621" s="6"/>
      <c r="W621" s="6"/>
    </row>
    <row r="622" spans="1:23" s="1" customFormat="1" x14ac:dyDescent="0.2">
      <c r="A622" s="1" t="s">
        <v>470</v>
      </c>
      <c r="B622" s="16"/>
      <c r="C622" s="56">
        <f>SUM(C623:C626)</f>
        <v>2123</v>
      </c>
      <c r="D622" s="56">
        <f>SUM(D623:D626)</f>
        <v>27</v>
      </c>
      <c r="E622" s="87">
        <f t="shared" si="94"/>
        <v>12.717852096090438</v>
      </c>
      <c r="F622" s="68">
        <f>SUM(F623:F626)</f>
        <v>2049</v>
      </c>
      <c r="G622" s="5">
        <f>SUM(G623:G626)</f>
        <v>32</v>
      </c>
      <c r="H622" s="78">
        <f t="shared" ref="H622:H656" si="98">(G622/F622)*1000</f>
        <v>15.617374328940947</v>
      </c>
      <c r="I622" s="5">
        <f>SUM(I623:I626)</f>
        <v>2234</v>
      </c>
      <c r="J622" s="5">
        <f>SUM(J623:J626)</f>
        <v>19</v>
      </c>
      <c r="K622" s="78">
        <f t="shared" ref="K622:K656" si="99">(J622/I622)*1000</f>
        <v>8.5049239033124433</v>
      </c>
      <c r="L622" s="52">
        <f>SUM(L623:L626)</f>
        <v>2159</v>
      </c>
      <c r="M622" s="52">
        <f>SUM(M623:M626)</f>
        <v>18</v>
      </c>
      <c r="N622" s="78">
        <f t="shared" ref="N622:N656" si="100">(M622/L622)*1000</f>
        <v>8.3371931449745258</v>
      </c>
      <c r="O622" s="80">
        <f t="shared" si="91"/>
        <v>6442</v>
      </c>
      <c r="P622" s="44">
        <f t="shared" si="92"/>
        <v>69</v>
      </c>
      <c r="Q622" s="78">
        <f>(P622/O622)*1000</f>
        <v>10.710959329400808</v>
      </c>
      <c r="S622" s="4"/>
      <c r="T622" s="5"/>
      <c r="U622" s="4"/>
      <c r="V622" s="4"/>
      <c r="W622" s="4"/>
    </row>
    <row r="623" spans="1:23" x14ac:dyDescent="0.2">
      <c r="A623" s="2" t="s">
        <v>471</v>
      </c>
      <c r="B623" s="36"/>
      <c r="C623" s="169">
        <v>1329</v>
      </c>
      <c r="D623" s="81">
        <v>16</v>
      </c>
      <c r="E623" s="60">
        <f t="shared" si="94"/>
        <v>12.039127163280662</v>
      </c>
      <c r="F623" s="82">
        <v>1292</v>
      </c>
      <c r="G623" s="3">
        <v>21</v>
      </c>
      <c r="H623" s="84">
        <f t="shared" si="98"/>
        <v>16.253869969040249</v>
      </c>
      <c r="I623" s="82">
        <v>1346</v>
      </c>
      <c r="J623" s="3">
        <v>14</v>
      </c>
      <c r="K623" s="84">
        <f t="shared" si="99"/>
        <v>10.401188707280832</v>
      </c>
      <c r="L623" s="75">
        <v>1281</v>
      </c>
      <c r="M623" s="75">
        <v>10</v>
      </c>
      <c r="N623" s="84">
        <f t="shared" si="100"/>
        <v>7.8064012490241996</v>
      </c>
      <c r="O623" s="77">
        <f t="shared" si="91"/>
        <v>3919</v>
      </c>
      <c r="P623" s="77">
        <f t="shared" si="92"/>
        <v>45</v>
      </c>
      <c r="Q623" s="66">
        <f>(P623/O623)*1000</f>
        <v>11.482521051288593</v>
      </c>
      <c r="S623" s="6"/>
      <c r="T623" s="7"/>
      <c r="U623" s="6"/>
      <c r="V623" s="6"/>
      <c r="W623" s="6"/>
    </row>
    <row r="624" spans="1:23" x14ac:dyDescent="0.2">
      <c r="A624" s="2" t="s">
        <v>472</v>
      </c>
      <c r="B624" s="36"/>
      <c r="C624" s="85">
        <v>478</v>
      </c>
      <c r="D624" s="71">
        <v>4</v>
      </c>
      <c r="E624" s="60">
        <f t="shared" si="94"/>
        <v>8.3682008368200833</v>
      </c>
      <c r="F624" s="72">
        <v>427</v>
      </c>
      <c r="G624" s="3">
        <v>8</v>
      </c>
      <c r="H624" s="73">
        <f t="shared" si="98"/>
        <v>18.735362997658079</v>
      </c>
      <c r="I624" s="72">
        <v>569</v>
      </c>
      <c r="J624" s="3">
        <v>3</v>
      </c>
      <c r="K624" s="73">
        <f t="shared" si="99"/>
        <v>5.272407732864675</v>
      </c>
      <c r="L624" s="75">
        <v>533</v>
      </c>
      <c r="M624" s="75">
        <v>6</v>
      </c>
      <c r="N624" s="73">
        <f t="shared" si="100"/>
        <v>11.257035647279549</v>
      </c>
      <c r="O624" s="77">
        <f t="shared" si="91"/>
        <v>1529</v>
      </c>
      <c r="P624" s="77">
        <f t="shared" si="92"/>
        <v>17</v>
      </c>
      <c r="Q624" s="66">
        <f>(P624/O624)*1000</f>
        <v>11.118378024852845</v>
      </c>
      <c r="S624" s="6"/>
      <c r="T624" s="7"/>
      <c r="U624" s="6"/>
      <c r="V624" s="6"/>
      <c r="W624" s="6"/>
    </row>
    <row r="625" spans="1:23" x14ac:dyDescent="0.2">
      <c r="A625" s="2" t="s">
        <v>473</v>
      </c>
      <c r="B625" s="36"/>
      <c r="C625" s="85">
        <v>153</v>
      </c>
      <c r="D625" s="71">
        <v>2</v>
      </c>
      <c r="E625" s="60">
        <f t="shared" si="94"/>
        <v>13.071895424836601</v>
      </c>
      <c r="F625" s="72">
        <v>169</v>
      </c>
      <c r="G625" s="3">
        <v>1</v>
      </c>
      <c r="H625" s="73">
        <f t="shared" si="98"/>
        <v>5.9171597633136095</v>
      </c>
      <c r="I625" s="72">
        <v>165</v>
      </c>
      <c r="J625" s="3">
        <v>1</v>
      </c>
      <c r="K625" s="73">
        <f t="shared" si="99"/>
        <v>6.0606060606060606</v>
      </c>
      <c r="L625" s="75">
        <v>171</v>
      </c>
      <c r="M625" s="75">
        <v>1</v>
      </c>
      <c r="N625" s="73">
        <f t="shared" si="100"/>
        <v>5.8479532163742682</v>
      </c>
      <c r="O625" s="77">
        <f t="shared" si="91"/>
        <v>505</v>
      </c>
      <c r="P625" s="77">
        <f t="shared" si="92"/>
        <v>3</v>
      </c>
      <c r="Q625" s="66">
        <f>(P625/O625)*1000</f>
        <v>5.9405940594059405</v>
      </c>
      <c r="S625" s="6"/>
      <c r="T625" s="7"/>
      <c r="U625" s="6"/>
      <c r="V625" s="6"/>
      <c r="W625" s="6"/>
    </row>
    <row r="626" spans="1:23" x14ac:dyDescent="0.2">
      <c r="A626" s="2" t="s">
        <v>474</v>
      </c>
      <c r="B626" s="16"/>
      <c r="C626" s="169">
        <v>163</v>
      </c>
      <c r="D626" s="81">
        <v>5</v>
      </c>
      <c r="E626" s="60">
        <f t="shared" si="94"/>
        <v>30.674846625766872</v>
      </c>
      <c r="F626" s="82">
        <v>161</v>
      </c>
      <c r="G626" s="3">
        <v>2</v>
      </c>
      <c r="H626" s="84">
        <f t="shared" si="98"/>
        <v>12.422360248447204</v>
      </c>
      <c r="I626" s="82">
        <v>154</v>
      </c>
      <c r="J626" s="3">
        <v>1</v>
      </c>
      <c r="K626" s="84">
        <f t="shared" si="99"/>
        <v>6.4935064935064943</v>
      </c>
      <c r="L626" s="75">
        <v>174</v>
      </c>
      <c r="M626" s="75">
        <v>1</v>
      </c>
      <c r="N626" s="84">
        <f t="shared" si="100"/>
        <v>5.7471264367816088</v>
      </c>
      <c r="O626" s="77">
        <f t="shared" si="91"/>
        <v>489</v>
      </c>
      <c r="P626" s="77">
        <f t="shared" si="92"/>
        <v>4</v>
      </c>
      <c r="Q626" s="66">
        <f>(P626/O626)*1000</f>
        <v>8.1799591002044991</v>
      </c>
      <c r="S626" s="6"/>
      <c r="T626" s="7"/>
      <c r="U626" s="6"/>
      <c r="V626" s="6"/>
      <c r="W626" s="6"/>
    </row>
    <row r="627" spans="1:23" x14ac:dyDescent="0.2">
      <c r="A627" s="1" t="s">
        <v>475</v>
      </c>
      <c r="B627" s="36"/>
      <c r="C627" s="56">
        <f>SUM(C628:C633)</f>
        <v>2245</v>
      </c>
      <c r="D627" s="56">
        <f>SUM(D628:D633)</f>
        <v>13</v>
      </c>
      <c r="E627" s="57">
        <f t="shared" si="94"/>
        <v>5.7906458797327396</v>
      </c>
      <c r="F627" s="68">
        <f>SUM(F628:F633)</f>
        <v>2390</v>
      </c>
      <c r="G627" s="5">
        <f>SUM(G628:G633)</f>
        <v>26</v>
      </c>
      <c r="H627" s="69">
        <f t="shared" si="98"/>
        <v>10.878661087866108</v>
      </c>
      <c r="I627" s="68">
        <f>SUM(I628:I634)</f>
        <v>2320</v>
      </c>
      <c r="J627" s="5">
        <f>SUM(J628:J633)</f>
        <v>18</v>
      </c>
      <c r="K627" s="69">
        <f t="shared" si="99"/>
        <v>7.7586206896551726</v>
      </c>
      <c r="L627" s="52">
        <f>SUM(L628:L634)</f>
        <v>2351</v>
      </c>
      <c r="M627" s="52">
        <f>SUM(M628:M634)</f>
        <v>27</v>
      </c>
      <c r="N627" s="69">
        <f t="shared" si="100"/>
        <v>11.484474691620587</v>
      </c>
      <c r="O627" s="44">
        <f t="shared" si="91"/>
        <v>7061</v>
      </c>
      <c r="P627" s="44">
        <f t="shared" si="92"/>
        <v>71</v>
      </c>
      <c r="Q627" s="55">
        <f t="shared" si="93"/>
        <v>10.0552329698343</v>
      </c>
      <c r="S627" s="6"/>
      <c r="T627" s="7"/>
      <c r="U627" s="6"/>
      <c r="V627" s="6"/>
      <c r="W627" s="6"/>
    </row>
    <row r="628" spans="1:23" x14ac:dyDescent="0.2">
      <c r="A628" s="2" t="s">
        <v>476</v>
      </c>
      <c r="B628" s="36"/>
      <c r="C628" s="85">
        <v>740</v>
      </c>
      <c r="D628" s="71">
        <v>8</v>
      </c>
      <c r="E628" s="60">
        <f t="shared" si="94"/>
        <v>10.810810810810811</v>
      </c>
      <c r="F628" s="72">
        <v>693</v>
      </c>
      <c r="G628" s="3">
        <v>12</v>
      </c>
      <c r="H628" s="73">
        <f t="shared" si="98"/>
        <v>17.316017316017316</v>
      </c>
      <c r="I628" s="72">
        <v>677</v>
      </c>
      <c r="J628" s="3">
        <v>10</v>
      </c>
      <c r="K628" s="73">
        <f t="shared" si="99"/>
        <v>14.771048744460856</v>
      </c>
      <c r="L628" s="75">
        <v>546</v>
      </c>
      <c r="M628" s="75">
        <v>9</v>
      </c>
      <c r="N628" s="73">
        <f t="shared" si="100"/>
        <v>16.483516483516485</v>
      </c>
      <c r="O628" s="77">
        <f t="shared" si="91"/>
        <v>1916</v>
      </c>
      <c r="P628" s="77">
        <f t="shared" si="92"/>
        <v>31</v>
      </c>
      <c r="Q628" s="66">
        <f t="shared" si="93"/>
        <v>16.179540709812109</v>
      </c>
      <c r="S628" s="6"/>
      <c r="T628" s="7"/>
      <c r="U628" s="6"/>
      <c r="V628" s="6"/>
      <c r="W628" s="6"/>
    </row>
    <row r="629" spans="1:23" x14ac:dyDescent="0.2">
      <c r="A629" s="2" t="s">
        <v>477</v>
      </c>
      <c r="B629" s="36"/>
      <c r="C629" s="169">
        <v>165</v>
      </c>
      <c r="D629" s="81">
        <v>0</v>
      </c>
      <c r="E629" s="60">
        <f t="shared" si="94"/>
        <v>0</v>
      </c>
      <c r="F629" s="82">
        <v>184</v>
      </c>
      <c r="G629" s="3">
        <v>0</v>
      </c>
      <c r="H629" s="84">
        <f t="shared" si="98"/>
        <v>0</v>
      </c>
      <c r="I629" s="82">
        <v>196</v>
      </c>
      <c r="J629" s="3">
        <v>2</v>
      </c>
      <c r="K629" s="84">
        <f t="shared" si="99"/>
        <v>10.204081632653061</v>
      </c>
      <c r="L629" s="75">
        <v>175</v>
      </c>
      <c r="M629" s="75">
        <v>2</v>
      </c>
      <c r="N629" s="84">
        <f t="shared" si="100"/>
        <v>11.428571428571429</v>
      </c>
      <c r="O629" s="77">
        <f t="shared" si="91"/>
        <v>555</v>
      </c>
      <c r="P629" s="77">
        <f t="shared" si="92"/>
        <v>4</v>
      </c>
      <c r="Q629" s="66">
        <f t="shared" si="93"/>
        <v>7.2072072072072073</v>
      </c>
      <c r="S629" s="6"/>
      <c r="T629" s="7"/>
      <c r="U629" s="6"/>
      <c r="V629" s="6"/>
      <c r="W629" s="6"/>
    </row>
    <row r="630" spans="1:23" x14ac:dyDescent="0.2">
      <c r="A630" s="2" t="s">
        <v>478</v>
      </c>
      <c r="B630" s="36"/>
      <c r="C630" s="85">
        <v>403</v>
      </c>
      <c r="D630" s="71">
        <v>1</v>
      </c>
      <c r="E630" s="60">
        <f t="shared" si="94"/>
        <v>2.4813895781637716</v>
      </c>
      <c r="F630" s="72">
        <v>480</v>
      </c>
      <c r="G630" s="3">
        <v>1</v>
      </c>
      <c r="H630" s="73">
        <f t="shared" si="98"/>
        <v>2.0833333333333335</v>
      </c>
      <c r="I630" s="72">
        <v>437</v>
      </c>
      <c r="J630" s="3">
        <v>1</v>
      </c>
      <c r="K630" s="73">
        <f t="shared" si="99"/>
        <v>2.2883295194508011</v>
      </c>
      <c r="L630" s="75">
        <v>443</v>
      </c>
      <c r="M630" s="75">
        <v>2</v>
      </c>
      <c r="N630" s="73">
        <f t="shared" si="100"/>
        <v>4.5146726862302478</v>
      </c>
      <c r="O630" s="77">
        <f t="shared" si="91"/>
        <v>1360</v>
      </c>
      <c r="P630" s="77">
        <f t="shared" si="92"/>
        <v>4</v>
      </c>
      <c r="Q630" s="66">
        <f t="shared" si="93"/>
        <v>2.9411764705882351</v>
      </c>
      <c r="S630" s="6"/>
      <c r="T630" s="7"/>
      <c r="U630" s="6"/>
      <c r="V630" s="6"/>
      <c r="W630" s="6"/>
    </row>
    <row r="631" spans="1:23" x14ac:dyDescent="0.2">
      <c r="A631" s="2" t="s">
        <v>479</v>
      </c>
      <c r="B631" s="36"/>
      <c r="C631" s="85">
        <v>242</v>
      </c>
      <c r="D631" s="71">
        <v>1</v>
      </c>
      <c r="E631" s="60">
        <f t="shared" si="94"/>
        <v>4.1322314049586781</v>
      </c>
      <c r="F631" s="72">
        <v>234</v>
      </c>
      <c r="G631" s="3">
        <v>2</v>
      </c>
      <c r="H631" s="73">
        <f t="shared" si="98"/>
        <v>8.5470085470085486</v>
      </c>
      <c r="I631" s="72">
        <v>266</v>
      </c>
      <c r="J631" s="3">
        <v>3</v>
      </c>
      <c r="K631" s="73">
        <f t="shared" si="99"/>
        <v>11.278195488721805</v>
      </c>
      <c r="L631" s="75">
        <v>284</v>
      </c>
      <c r="M631" s="75">
        <v>3</v>
      </c>
      <c r="N631" s="73">
        <f t="shared" si="100"/>
        <v>10.56338028169014</v>
      </c>
      <c r="O631" s="77">
        <f t="shared" si="91"/>
        <v>784</v>
      </c>
      <c r="P631" s="77">
        <f t="shared" si="92"/>
        <v>8</v>
      </c>
      <c r="Q631" s="66">
        <f t="shared" si="93"/>
        <v>10.204081632653061</v>
      </c>
      <c r="S631" s="6"/>
      <c r="T631" s="15"/>
      <c r="U631" s="6"/>
      <c r="V631" s="6"/>
      <c r="W631" s="6"/>
    </row>
    <row r="632" spans="1:23" x14ac:dyDescent="0.2">
      <c r="A632" s="2" t="s">
        <v>480</v>
      </c>
      <c r="B632" s="36"/>
      <c r="C632" s="85">
        <v>627</v>
      </c>
      <c r="D632" s="71">
        <v>3</v>
      </c>
      <c r="E632" s="60">
        <f t="shared" si="94"/>
        <v>4.7846889952153111</v>
      </c>
      <c r="F632" s="72">
        <v>738</v>
      </c>
      <c r="G632" s="3">
        <v>10</v>
      </c>
      <c r="H632" s="73">
        <f t="shared" si="98"/>
        <v>13.550135501355014</v>
      </c>
      <c r="I632" s="72">
        <v>669</v>
      </c>
      <c r="J632" s="3">
        <v>2</v>
      </c>
      <c r="K632" s="73">
        <f t="shared" si="99"/>
        <v>2.9895366218236172</v>
      </c>
      <c r="L632" s="75">
        <v>679</v>
      </c>
      <c r="M632" s="75">
        <v>10</v>
      </c>
      <c r="N632" s="73">
        <f t="shared" si="100"/>
        <v>14.727540500736376</v>
      </c>
      <c r="O632" s="77">
        <f t="shared" si="91"/>
        <v>2086</v>
      </c>
      <c r="P632" s="77">
        <f t="shared" si="92"/>
        <v>22</v>
      </c>
      <c r="Q632" s="66">
        <f t="shared" si="93"/>
        <v>10.546500479386385</v>
      </c>
      <c r="S632" s="4"/>
      <c r="T632" s="5"/>
      <c r="U632" s="6"/>
      <c r="V632" s="6"/>
      <c r="W632" s="6"/>
    </row>
    <row r="633" spans="1:23" x14ac:dyDescent="0.2">
      <c r="A633" s="2" t="s">
        <v>374</v>
      </c>
      <c r="B633" s="36"/>
      <c r="C633" s="85">
        <v>68</v>
      </c>
      <c r="D633" s="71">
        <v>0</v>
      </c>
      <c r="E633" s="60">
        <f t="shared" si="94"/>
        <v>0</v>
      </c>
      <c r="F633" s="72">
        <v>61</v>
      </c>
      <c r="G633" s="3">
        <v>1</v>
      </c>
      <c r="H633" s="73">
        <f t="shared" si="98"/>
        <v>16.393442622950822</v>
      </c>
      <c r="I633" s="72">
        <v>75</v>
      </c>
      <c r="J633" s="3">
        <v>0</v>
      </c>
      <c r="K633" s="73">
        <f t="shared" si="99"/>
        <v>0</v>
      </c>
      <c r="L633" s="75">
        <v>68</v>
      </c>
      <c r="M633" s="75">
        <v>0</v>
      </c>
      <c r="N633" s="73">
        <f t="shared" si="100"/>
        <v>0</v>
      </c>
      <c r="O633" s="77">
        <f t="shared" si="91"/>
        <v>204</v>
      </c>
      <c r="P633" s="77">
        <f t="shared" si="92"/>
        <v>1</v>
      </c>
      <c r="Q633" s="66">
        <f t="shared" si="93"/>
        <v>4.9019607843137258</v>
      </c>
      <c r="S633" s="4"/>
      <c r="T633" s="5"/>
      <c r="U633" s="6"/>
      <c r="V633" s="6"/>
      <c r="W633" s="6"/>
    </row>
    <row r="634" spans="1:23" x14ac:dyDescent="0.2">
      <c r="A634" s="2" t="s">
        <v>481</v>
      </c>
      <c r="B634" s="36"/>
      <c r="C634" s="70"/>
      <c r="D634" s="71"/>
      <c r="E634" s="60"/>
      <c r="F634" s="72"/>
      <c r="H634" s="73"/>
      <c r="I634" s="72"/>
      <c r="K634" s="73"/>
      <c r="L634" s="75">
        <v>156</v>
      </c>
      <c r="M634" s="75">
        <v>1</v>
      </c>
      <c r="N634" s="73"/>
      <c r="O634" s="77"/>
      <c r="P634" s="77"/>
      <c r="Q634" s="66"/>
      <c r="S634" s="4"/>
      <c r="T634" s="5"/>
      <c r="U634" s="6"/>
      <c r="V634" s="6"/>
      <c r="W634" s="6"/>
    </row>
    <row r="635" spans="1:23" x14ac:dyDescent="0.2">
      <c r="A635" s="1" t="s">
        <v>482</v>
      </c>
      <c r="B635" s="16"/>
      <c r="C635" s="56">
        <f>SUM(C636:C641)</f>
        <v>1007</v>
      </c>
      <c r="D635" s="56">
        <f>SUM(D636:D641)</f>
        <v>17</v>
      </c>
      <c r="E635" s="57">
        <f t="shared" si="94"/>
        <v>16.881827209533267</v>
      </c>
      <c r="F635" s="68">
        <f>SUM(F636:F641)</f>
        <v>1110</v>
      </c>
      <c r="G635" s="5">
        <f>SUM(G636:G641)</f>
        <v>4</v>
      </c>
      <c r="H635" s="69">
        <f t="shared" si="98"/>
        <v>3.6036036036036037</v>
      </c>
      <c r="I635" s="68">
        <f>SUM(I636:I641)</f>
        <v>1147</v>
      </c>
      <c r="J635" s="5">
        <f>SUM(J636:J641)</f>
        <v>10</v>
      </c>
      <c r="K635" s="69">
        <f t="shared" si="99"/>
        <v>8.7183958151700089</v>
      </c>
      <c r="L635" s="52">
        <f>SUM(L636:L641)</f>
        <v>1046</v>
      </c>
      <c r="M635" s="52">
        <f>SUM(M636:M641)</f>
        <v>5</v>
      </c>
      <c r="N635" s="69">
        <f t="shared" si="100"/>
        <v>4.7801147227533463</v>
      </c>
      <c r="O635" s="44">
        <f t="shared" si="91"/>
        <v>3303</v>
      </c>
      <c r="P635" s="44">
        <f t="shared" si="92"/>
        <v>19</v>
      </c>
      <c r="Q635" s="55">
        <f t="shared" si="93"/>
        <v>5.7523463518013926</v>
      </c>
      <c r="S635" s="6"/>
      <c r="T635" s="15"/>
      <c r="U635" s="6"/>
      <c r="V635" s="6"/>
      <c r="W635" s="6"/>
    </row>
    <row r="636" spans="1:23" x14ac:dyDescent="0.2">
      <c r="A636" s="2" t="s">
        <v>483</v>
      </c>
      <c r="B636" s="36"/>
      <c r="C636" s="85">
        <v>605</v>
      </c>
      <c r="D636" s="71">
        <v>8</v>
      </c>
      <c r="E636" s="60">
        <f t="shared" si="94"/>
        <v>13.223140495867769</v>
      </c>
      <c r="F636" s="72">
        <v>655</v>
      </c>
      <c r="G636" s="3">
        <v>2</v>
      </c>
      <c r="H636" s="73">
        <f t="shared" si="98"/>
        <v>3.0534351145038165</v>
      </c>
      <c r="I636" s="72">
        <v>625</v>
      </c>
      <c r="J636" s="3">
        <v>7</v>
      </c>
      <c r="K636" s="73">
        <f t="shared" si="99"/>
        <v>11.2</v>
      </c>
      <c r="L636" s="75">
        <v>612</v>
      </c>
      <c r="M636" s="75">
        <v>4</v>
      </c>
      <c r="N636" s="73">
        <f t="shared" si="100"/>
        <v>6.5359477124183005</v>
      </c>
      <c r="O636" s="77">
        <f t="shared" si="91"/>
        <v>1892</v>
      </c>
      <c r="P636" s="77">
        <f t="shared" si="92"/>
        <v>13</v>
      </c>
      <c r="Q636" s="66">
        <f t="shared" si="93"/>
        <v>6.8710359408033828</v>
      </c>
      <c r="S636" s="6"/>
      <c r="T636" s="7"/>
      <c r="U636" s="6"/>
      <c r="V636" s="6"/>
      <c r="W636" s="6"/>
    </row>
    <row r="637" spans="1:23" x14ac:dyDescent="0.2">
      <c r="A637" s="2" t="s">
        <v>484</v>
      </c>
      <c r="B637" s="36"/>
      <c r="C637" s="85">
        <v>162</v>
      </c>
      <c r="D637" s="71">
        <v>4</v>
      </c>
      <c r="E637" s="60">
        <f t="shared" si="94"/>
        <v>24.691358024691358</v>
      </c>
      <c r="F637" s="72">
        <v>191</v>
      </c>
      <c r="G637" s="3">
        <v>2</v>
      </c>
      <c r="H637" s="73">
        <f t="shared" si="98"/>
        <v>10.471204188481677</v>
      </c>
      <c r="I637" s="72">
        <v>203</v>
      </c>
      <c r="J637" s="3">
        <v>0</v>
      </c>
      <c r="K637" s="73">
        <f t="shared" si="99"/>
        <v>0</v>
      </c>
      <c r="L637" s="75">
        <v>155</v>
      </c>
      <c r="M637" s="75">
        <v>0</v>
      </c>
      <c r="N637" s="73">
        <f t="shared" si="100"/>
        <v>0</v>
      </c>
      <c r="O637" s="77">
        <f t="shared" si="91"/>
        <v>549</v>
      </c>
      <c r="P637" s="77">
        <f t="shared" si="92"/>
        <v>2</v>
      </c>
      <c r="Q637" s="66">
        <f t="shared" si="93"/>
        <v>3.6429872495446265</v>
      </c>
      <c r="S637" s="4"/>
      <c r="T637" s="5"/>
      <c r="U637" s="6"/>
      <c r="V637" s="6"/>
      <c r="W637" s="6"/>
    </row>
    <row r="638" spans="1:23" x14ac:dyDescent="0.2">
      <c r="A638" s="2" t="s">
        <v>485</v>
      </c>
      <c r="B638" s="36"/>
      <c r="C638" s="85">
        <v>24</v>
      </c>
      <c r="D638" s="71">
        <v>1</v>
      </c>
      <c r="E638" s="60">
        <f t="shared" si="94"/>
        <v>41.666666666666664</v>
      </c>
      <c r="F638" s="72">
        <v>33</v>
      </c>
      <c r="G638" s="3">
        <v>0</v>
      </c>
      <c r="H638" s="73">
        <f t="shared" si="98"/>
        <v>0</v>
      </c>
      <c r="I638" s="72">
        <v>30</v>
      </c>
      <c r="J638" s="3">
        <v>0</v>
      </c>
      <c r="K638" s="73">
        <f t="shared" si="99"/>
        <v>0</v>
      </c>
      <c r="L638" s="75">
        <v>29</v>
      </c>
      <c r="M638" s="75">
        <v>0</v>
      </c>
      <c r="N638" s="73">
        <f t="shared" si="100"/>
        <v>0</v>
      </c>
      <c r="O638" s="77">
        <f t="shared" si="91"/>
        <v>92</v>
      </c>
      <c r="P638" s="77">
        <f t="shared" si="92"/>
        <v>0</v>
      </c>
      <c r="Q638" s="66">
        <f t="shared" si="93"/>
        <v>0</v>
      </c>
      <c r="S638" s="6"/>
      <c r="T638" s="7"/>
      <c r="U638" s="6"/>
      <c r="V638" s="6"/>
      <c r="W638" s="6"/>
    </row>
    <row r="639" spans="1:23" x14ac:dyDescent="0.2">
      <c r="A639" s="2" t="s">
        <v>486</v>
      </c>
      <c r="B639" s="36"/>
      <c r="C639" s="85">
        <v>53</v>
      </c>
      <c r="D639" s="71">
        <v>0</v>
      </c>
      <c r="E639" s="60">
        <f t="shared" si="94"/>
        <v>0</v>
      </c>
      <c r="F639" s="72">
        <v>34</v>
      </c>
      <c r="G639" s="3">
        <v>0</v>
      </c>
      <c r="H639" s="73">
        <f t="shared" si="98"/>
        <v>0</v>
      </c>
      <c r="I639" s="72">
        <v>51</v>
      </c>
      <c r="J639" s="3">
        <v>0</v>
      </c>
      <c r="K639" s="73">
        <f t="shared" si="99"/>
        <v>0</v>
      </c>
      <c r="L639" s="75">
        <v>41</v>
      </c>
      <c r="M639" s="75">
        <v>1</v>
      </c>
      <c r="N639" s="73">
        <f t="shared" si="100"/>
        <v>24.390243902439025</v>
      </c>
      <c r="O639" s="77">
        <f t="shared" si="91"/>
        <v>126</v>
      </c>
      <c r="P639" s="77">
        <f t="shared" si="92"/>
        <v>1</v>
      </c>
      <c r="Q639" s="66">
        <f t="shared" si="93"/>
        <v>7.9365079365079358</v>
      </c>
      <c r="S639" s="6"/>
      <c r="T639" s="7"/>
      <c r="U639" s="6"/>
      <c r="V639" s="6"/>
      <c r="W639" s="6"/>
    </row>
    <row r="640" spans="1:23" x14ac:dyDescent="0.2">
      <c r="A640" s="2" t="s">
        <v>487</v>
      </c>
      <c r="B640" s="36"/>
      <c r="C640" s="169">
        <v>110</v>
      </c>
      <c r="D640" s="81">
        <v>3</v>
      </c>
      <c r="E640" s="60">
        <f t="shared" si="94"/>
        <v>27.27272727272727</v>
      </c>
      <c r="F640" s="82">
        <v>126</v>
      </c>
      <c r="G640" s="3">
        <v>0</v>
      </c>
      <c r="H640" s="84">
        <f t="shared" si="98"/>
        <v>0</v>
      </c>
      <c r="I640" s="82">
        <v>126</v>
      </c>
      <c r="J640" s="3">
        <v>1</v>
      </c>
      <c r="K640" s="84">
        <f t="shared" si="99"/>
        <v>7.9365079365079358</v>
      </c>
      <c r="L640" s="75">
        <v>116</v>
      </c>
      <c r="M640" s="75">
        <v>0</v>
      </c>
      <c r="N640" s="84">
        <f t="shared" si="100"/>
        <v>0</v>
      </c>
      <c r="O640" s="77">
        <f t="shared" si="91"/>
        <v>368</v>
      </c>
      <c r="P640" s="77">
        <f t="shared" si="92"/>
        <v>1</v>
      </c>
      <c r="Q640" s="66">
        <f t="shared" si="93"/>
        <v>2.7173913043478262</v>
      </c>
      <c r="S640" s="6"/>
      <c r="T640" s="7"/>
      <c r="U640" s="6"/>
      <c r="V640" s="6"/>
      <c r="W640" s="6"/>
    </row>
    <row r="641" spans="1:23" x14ac:dyDescent="0.2">
      <c r="A641" s="2" t="s">
        <v>488</v>
      </c>
      <c r="B641" s="36"/>
      <c r="C641" s="85">
        <v>53</v>
      </c>
      <c r="D641" s="71">
        <v>1</v>
      </c>
      <c r="E641" s="60">
        <f t="shared" si="94"/>
        <v>18.867924528301884</v>
      </c>
      <c r="F641" s="72">
        <v>71</v>
      </c>
      <c r="G641" s="3">
        <v>0</v>
      </c>
      <c r="H641" s="73">
        <f t="shared" si="98"/>
        <v>0</v>
      </c>
      <c r="I641" s="72">
        <v>112</v>
      </c>
      <c r="J641" s="3">
        <v>2</v>
      </c>
      <c r="K641" s="73">
        <f t="shared" si="99"/>
        <v>17.857142857142858</v>
      </c>
      <c r="L641" s="132">
        <v>93</v>
      </c>
      <c r="M641" s="75">
        <v>0</v>
      </c>
      <c r="N641" s="73">
        <f t="shared" si="100"/>
        <v>0</v>
      </c>
      <c r="O641" s="77">
        <f t="shared" si="91"/>
        <v>276</v>
      </c>
      <c r="P641" s="77">
        <f t="shared" si="92"/>
        <v>2</v>
      </c>
      <c r="Q641" s="66">
        <f t="shared" si="93"/>
        <v>7.2463768115942031</v>
      </c>
      <c r="S641" s="4"/>
      <c r="T641" s="5"/>
      <c r="U641" s="6"/>
      <c r="V641" s="6"/>
      <c r="W641" s="6"/>
    </row>
    <row r="642" spans="1:23" x14ac:dyDescent="0.2">
      <c r="A642" s="1" t="s">
        <v>489</v>
      </c>
      <c r="B642" s="16"/>
      <c r="C642" s="56">
        <f>SUM(C643:C646)</f>
        <v>804</v>
      </c>
      <c r="D642" s="56">
        <f>SUM(D643:D646)</f>
        <v>14</v>
      </c>
      <c r="E642" s="57">
        <f t="shared" si="94"/>
        <v>17.412935323383085</v>
      </c>
      <c r="F642" s="68">
        <f>SUM(F643:F646)</f>
        <v>784</v>
      </c>
      <c r="G642" s="5">
        <f>SUM(G643:G646)</f>
        <v>10</v>
      </c>
      <c r="H642" s="69">
        <f t="shared" si="98"/>
        <v>12.755102040816327</v>
      </c>
      <c r="I642" s="68">
        <f>SUM(I643:I646)</f>
        <v>975</v>
      </c>
      <c r="J642" s="5">
        <f>SUM(J643:J646)</f>
        <v>12</v>
      </c>
      <c r="K642" s="69">
        <f t="shared" si="99"/>
        <v>12.307692307692308</v>
      </c>
      <c r="L642" s="68">
        <f>SUM(L643:L646)</f>
        <v>925</v>
      </c>
      <c r="M642" s="52">
        <f>SUM(M643:M646)</f>
        <v>13</v>
      </c>
      <c r="N642" s="69">
        <f t="shared" si="100"/>
        <v>14.054054054054054</v>
      </c>
      <c r="O642" s="44">
        <f t="shared" si="91"/>
        <v>2684</v>
      </c>
      <c r="P642" s="44">
        <f t="shared" si="92"/>
        <v>35</v>
      </c>
      <c r="Q642" s="55">
        <f t="shared" si="93"/>
        <v>13.040238450074515</v>
      </c>
      <c r="S642" s="6"/>
      <c r="T642" s="83"/>
      <c r="U642" s="6"/>
      <c r="V642" s="6"/>
      <c r="W642" s="6"/>
    </row>
    <row r="643" spans="1:23" x14ac:dyDescent="0.2">
      <c r="A643" s="2" t="s">
        <v>490</v>
      </c>
      <c r="B643" s="36"/>
      <c r="C643" s="85">
        <v>213</v>
      </c>
      <c r="D643" s="71">
        <v>2</v>
      </c>
      <c r="E643" s="60">
        <f t="shared" si="94"/>
        <v>9.3896713615023479</v>
      </c>
      <c r="F643" s="72">
        <v>195</v>
      </c>
      <c r="G643" s="3">
        <v>4</v>
      </c>
      <c r="H643" s="73">
        <f t="shared" si="98"/>
        <v>20.512820512820515</v>
      </c>
      <c r="I643" s="72">
        <v>234</v>
      </c>
      <c r="J643" s="3">
        <v>3</v>
      </c>
      <c r="K643" s="73">
        <f t="shared" si="99"/>
        <v>12.820512820512819</v>
      </c>
      <c r="L643" s="75">
        <v>252</v>
      </c>
      <c r="M643" s="75">
        <v>3</v>
      </c>
      <c r="N643" s="73">
        <f t="shared" si="100"/>
        <v>11.904761904761903</v>
      </c>
      <c r="O643" s="77">
        <f t="shared" si="91"/>
        <v>681</v>
      </c>
      <c r="P643" s="77">
        <f t="shared" si="92"/>
        <v>10</v>
      </c>
      <c r="Q643" s="66">
        <f t="shared" si="93"/>
        <v>14.684287812041116</v>
      </c>
      <c r="S643" s="6"/>
      <c r="T643" s="7"/>
      <c r="U643" s="6"/>
      <c r="V643" s="6"/>
      <c r="W643" s="6"/>
    </row>
    <row r="644" spans="1:23" x14ac:dyDescent="0.2">
      <c r="A644" s="2" t="s">
        <v>491</v>
      </c>
      <c r="B644" s="36"/>
      <c r="C644" s="85">
        <v>259</v>
      </c>
      <c r="D644" s="71">
        <v>2</v>
      </c>
      <c r="E644" s="60">
        <f t="shared" si="94"/>
        <v>7.7220077220077226</v>
      </c>
      <c r="F644" s="72">
        <v>226</v>
      </c>
      <c r="G644" s="3">
        <v>4</v>
      </c>
      <c r="H644" s="73">
        <f t="shared" si="98"/>
        <v>17.699115044247787</v>
      </c>
      <c r="I644" s="72">
        <v>240</v>
      </c>
      <c r="J644" s="3">
        <v>4</v>
      </c>
      <c r="K644" s="73">
        <f t="shared" si="99"/>
        <v>16.666666666666668</v>
      </c>
      <c r="L644" s="75">
        <v>248</v>
      </c>
      <c r="M644" s="75">
        <v>6</v>
      </c>
      <c r="N644" s="73">
        <f t="shared" si="100"/>
        <v>24.193548387096772</v>
      </c>
      <c r="O644" s="77">
        <f t="shared" si="91"/>
        <v>714</v>
      </c>
      <c r="P644" s="77">
        <f t="shared" si="92"/>
        <v>14</v>
      </c>
      <c r="Q644" s="66">
        <f t="shared" si="93"/>
        <v>19.607843137254903</v>
      </c>
      <c r="S644" s="6"/>
      <c r="T644" s="7"/>
      <c r="U644" s="6"/>
      <c r="V644" s="6"/>
      <c r="W644" s="6"/>
    </row>
    <row r="645" spans="1:23" x14ac:dyDescent="0.2">
      <c r="A645" s="2" t="s">
        <v>492</v>
      </c>
      <c r="B645" s="36"/>
      <c r="C645" s="85">
        <v>155</v>
      </c>
      <c r="D645" s="71">
        <v>5</v>
      </c>
      <c r="E645" s="60">
        <f t="shared" si="94"/>
        <v>32.258064516129032</v>
      </c>
      <c r="F645" s="72">
        <v>195</v>
      </c>
      <c r="G645" s="3">
        <v>1</v>
      </c>
      <c r="H645" s="73">
        <f t="shared" si="98"/>
        <v>5.1282051282051286</v>
      </c>
      <c r="I645" s="72">
        <v>223</v>
      </c>
      <c r="J645" s="3">
        <v>4</v>
      </c>
      <c r="K645" s="73">
        <f t="shared" si="99"/>
        <v>17.937219730941703</v>
      </c>
      <c r="L645" s="75">
        <v>180</v>
      </c>
      <c r="M645" s="75">
        <v>1</v>
      </c>
      <c r="N645" s="73">
        <f t="shared" si="100"/>
        <v>5.5555555555555554</v>
      </c>
      <c r="O645" s="77">
        <f t="shared" si="91"/>
        <v>598</v>
      </c>
      <c r="P645" s="77">
        <f t="shared" si="92"/>
        <v>6</v>
      </c>
      <c r="Q645" s="66">
        <f t="shared" si="93"/>
        <v>10.033444816053512</v>
      </c>
      <c r="S645" s="6"/>
      <c r="T645" s="7"/>
      <c r="U645" s="6"/>
      <c r="V645" s="6"/>
      <c r="W645" s="6"/>
    </row>
    <row r="646" spans="1:23" x14ac:dyDescent="0.2">
      <c r="A646" s="2" t="s">
        <v>493</v>
      </c>
      <c r="B646" s="36"/>
      <c r="C646" s="70">
        <v>177</v>
      </c>
      <c r="D646" s="71">
        <v>5</v>
      </c>
      <c r="E646" s="60">
        <f t="shared" si="94"/>
        <v>28.248587570621467</v>
      </c>
      <c r="F646" s="72">
        <v>168</v>
      </c>
      <c r="G646" s="3">
        <v>1</v>
      </c>
      <c r="H646" s="73">
        <f t="shared" si="98"/>
        <v>5.9523809523809517</v>
      </c>
      <c r="I646" s="72">
        <v>278</v>
      </c>
      <c r="J646" s="3">
        <v>1</v>
      </c>
      <c r="K646" s="73">
        <f t="shared" si="99"/>
        <v>3.5971223021582737</v>
      </c>
      <c r="L646" s="75">
        <v>245</v>
      </c>
      <c r="M646" s="75">
        <v>3</v>
      </c>
      <c r="N646" s="73">
        <f t="shared" si="100"/>
        <v>12.244897959183673</v>
      </c>
      <c r="O646" s="77">
        <f t="shared" si="91"/>
        <v>691</v>
      </c>
      <c r="P646" s="77">
        <f t="shared" si="92"/>
        <v>5</v>
      </c>
      <c r="Q646" s="66">
        <f t="shared" si="93"/>
        <v>7.2358900144717797</v>
      </c>
      <c r="S646" s="6"/>
      <c r="T646" s="7"/>
      <c r="U646" s="6"/>
      <c r="V646" s="6"/>
      <c r="W646" s="6"/>
    </row>
    <row r="647" spans="1:23" x14ac:dyDescent="0.2">
      <c r="A647" s="1" t="s">
        <v>494</v>
      </c>
      <c r="B647" s="36"/>
      <c r="C647" s="56">
        <f>SUM(C648:C650)</f>
        <v>811</v>
      </c>
      <c r="D647" s="56">
        <f>SUM(D648:D650)</f>
        <v>8</v>
      </c>
      <c r="E647" s="57">
        <f t="shared" si="94"/>
        <v>9.8643649815043162</v>
      </c>
      <c r="F647" s="68">
        <f>SUM(F648:F650)</f>
        <v>893</v>
      </c>
      <c r="G647" s="5">
        <f>SUM(G648:G650)</f>
        <v>10</v>
      </c>
      <c r="H647" s="69">
        <f t="shared" si="98"/>
        <v>11.198208286674133</v>
      </c>
      <c r="I647" s="68">
        <f>SUM(I648:I650)</f>
        <v>865</v>
      </c>
      <c r="J647" s="5">
        <f>SUM(J648:J650)</f>
        <v>5</v>
      </c>
      <c r="K647" s="69">
        <f t="shared" si="99"/>
        <v>5.7803468208092479</v>
      </c>
      <c r="L647" s="52">
        <f>SUM(L648:L650)</f>
        <v>819</v>
      </c>
      <c r="M647" s="52">
        <f>SUM(M648:M650)</f>
        <v>11</v>
      </c>
      <c r="N647" s="69">
        <f t="shared" si="100"/>
        <v>13.431013431013431</v>
      </c>
      <c r="O647" s="44">
        <f t="shared" si="91"/>
        <v>2577</v>
      </c>
      <c r="P647" s="44">
        <f t="shared" si="92"/>
        <v>26</v>
      </c>
      <c r="Q647" s="55">
        <f t="shared" si="93"/>
        <v>10.089251067132324</v>
      </c>
      <c r="S647" s="4"/>
      <c r="T647" s="5"/>
      <c r="U647" s="6"/>
      <c r="V647" s="6"/>
      <c r="W647" s="6"/>
    </row>
    <row r="648" spans="1:23" x14ac:dyDescent="0.2">
      <c r="A648" s="2" t="s">
        <v>495</v>
      </c>
      <c r="B648" s="36"/>
      <c r="C648" s="85">
        <v>217</v>
      </c>
      <c r="D648" s="71">
        <v>2</v>
      </c>
      <c r="E648" s="60">
        <f t="shared" si="94"/>
        <v>9.2165898617511512</v>
      </c>
      <c r="F648" s="72">
        <v>207</v>
      </c>
      <c r="G648" s="3">
        <v>2</v>
      </c>
      <c r="H648" s="73">
        <f t="shared" si="98"/>
        <v>9.6618357487922708</v>
      </c>
      <c r="I648" s="72">
        <v>217</v>
      </c>
      <c r="J648" s="3">
        <v>0</v>
      </c>
      <c r="K648" s="73">
        <f t="shared" si="99"/>
        <v>0</v>
      </c>
      <c r="L648" s="75">
        <v>197</v>
      </c>
      <c r="M648" s="75">
        <v>3</v>
      </c>
      <c r="N648" s="73">
        <f t="shared" si="100"/>
        <v>15.228426395939087</v>
      </c>
      <c r="O648" s="77">
        <f t="shared" si="91"/>
        <v>621</v>
      </c>
      <c r="P648" s="77">
        <f t="shared" si="92"/>
        <v>5</v>
      </c>
      <c r="Q648" s="66">
        <f t="shared" si="93"/>
        <v>8.0515297906602239</v>
      </c>
      <c r="S648" s="6"/>
      <c r="T648" s="7"/>
      <c r="U648" s="6"/>
      <c r="V648" s="6"/>
      <c r="W648" s="6"/>
    </row>
    <row r="649" spans="1:23" x14ac:dyDescent="0.2">
      <c r="A649" s="2" t="s">
        <v>496</v>
      </c>
      <c r="B649" s="36"/>
      <c r="C649" s="169">
        <v>331</v>
      </c>
      <c r="D649" s="81">
        <v>4</v>
      </c>
      <c r="E649" s="60">
        <f t="shared" si="94"/>
        <v>12.084592145015106</v>
      </c>
      <c r="F649" s="82">
        <v>371</v>
      </c>
      <c r="G649" s="3">
        <v>6</v>
      </c>
      <c r="H649" s="84">
        <f t="shared" si="98"/>
        <v>16.172506738544474</v>
      </c>
      <c r="I649" s="82">
        <v>359</v>
      </c>
      <c r="J649" s="3">
        <v>3</v>
      </c>
      <c r="K649" s="84">
        <f t="shared" si="99"/>
        <v>8.3565459610027855</v>
      </c>
      <c r="L649" s="75">
        <v>342</v>
      </c>
      <c r="M649" s="75">
        <v>2</v>
      </c>
      <c r="N649" s="84">
        <f t="shared" si="100"/>
        <v>5.8479532163742682</v>
      </c>
      <c r="O649" s="77">
        <f t="shared" si="91"/>
        <v>1072</v>
      </c>
      <c r="P649" s="77">
        <f t="shared" si="92"/>
        <v>11</v>
      </c>
      <c r="Q649" s="66">
        <f t="shared" si="93"/>
        <v>10.261194029850746</v>
      </c>
      <c r="S649" s="6"/>
      <c r="T649" s="7"/>
      <c r="U649" s="6"/>
      <c r="V649" s="6"/>
      <c r="W649" s="6"/>
    </row>
    <row r="650" spans="1:23" x14ac:dyDescent="0.2">
      <c r="A650" s="2" t="s">
        <v>497</v>
      </c>
      <c r="B650" s="36"/>
      <c r="C650" s="85">
        <v>263</v>
      </c>
      <c r="D650" s="71">
        <v>2</v>
      </c>
      <c r="E650" s="60">
        <f t="shared" si="94"/>
        <v>7.6045627376425857</v>
      </c>
      <c r="F650" s="72">
        <v>315</v>
      </c>
      <c r="G650" s="3">
        <v>2</v>
      </c>
      <c r="H650" s="73">
        <f t="shared" si="98"/>
        <v>6.3492063492063489</v>
      </c>
      <c r="I650" s="72">
        <v>289</v>
      </c>
      <c r="J650" s="3">
        <v>2</v>
      </c>
      <c r="K650" s="73">
        <f t="shared" si="99"/>
        <v>6.9204152249134951</v>
      </c>
      <c r="L650" s="75">
        <v>280</v>
      </c>
      <c r="M650" s="75">
        <v>6</v>
      </c>
      <c r="N650" s="73">
        <f t="shared" si="100"/>
        <v>21.428571428571427</v>
      </c>
      <c r="O650" s="77">
        <f t="shared" si="91"/>
        <v>884</v>
      </c>
      <c r="P650" s="77">
        <f t="shared" si="92"/>
        <v>10</v>
      </c>
      <c r="Q650" s="66">
        <f t="shared" si="93"/>
        <v>11.312217194570135</v>
      </c>
      <c r="S650" s="6"/>
      <c r="T650" s="7"/>
      <c r="U650" s="6"/>
      <c r="V650" s="6"/>
      <c r="W650" s="6"/>
    </row>
    <row r="651" spans="1:23" x14ac:dyDescent="0.2">
      <c r="A651" s="185" t="s">
        <v>498</v>
      </c>
      <c r="B651" s="186"/>
      <c r="C651" s="56">
        <f>SUM(C652:C656)</f>
        <v>792</v>
      </c>
      <c r="D651" s="56">
        <f>SUM(D652:D656)</f>
        <v>8</v>
      </c>
      <c r="E651" s="57">
        <f t="shared" si="94"/>
        <v>10.101010101010102</v>
      </c>
      <c r="F651" s="187">
        <f>SUM(F652:F656)</f>
        <v>839</v>
      </c>
      <c r="G651" s="5">
        <f>SUM(G652:G656)</f>
        <v>3</v>
      </c>
      <c r="H651" s="188">
        <f t="shared" si="98"/>
        <v>3.5756853396901072</v>
      </c>
      <c r="I651" s="187">
        <f>SUM(I652:I656)</f>
        <v>891</v>
      </c>
      <c r="J651" s="5">
        <f>SUM(J652:J656)</f>
        <v>7</v>
      </c>
      <c r="K651" s="188">
        <f t="shared" si="99"/>
        <v>7.8563411896745237</v>
      </c>
      <c r="L651" s="52">
        <f>SUM(L652:L656)</f>
        <v>787</v>
      </c>
      <c r="M651" s="52">
        <f>SUM(M652:M656)</f>
        <v>9</v>
      </c>
      <c r="N651" s="188">
        <f t="shared" si="100"/>
        <v>11.435832274459974</v>
      </c>
      <c r="O651" s="44">
        <f t="shared" si="91"/>
        <v>2517</v>
      </c>
      <c r="P651" s="44">
        <f t="shared" si="92"/>
        <v>19</v>
      </c>
      <c r="Q651" s="55">
        <f t="shared" si="93"/>
        <v>7.5486690504568932</v>
      </c>
      <c r="S651" s="4"/>
      <c r="T651" s="5"/>
      <c r="U651" s="6"/>
      <c r="V651" s="6"/>
      <c r="W651" s="6"/>
    </row>
    <row r="652" spans="1:23" x14ac:dyDescent="0.2">
      <c r="A652" s="2" t="s">
        <v>499</v>
      </c>
      <c r="B652" s="186"/>
      <c r="C652" s="85">
        <v>308</v>
      </c>
      <c r="D652" s="71">
        <v>3</v>
      </c>
      <c r="E652" s="60">
        <f t="shared" si="94"/>
        <v>9.7402597402597397</v>
      </c>
      <c r="F652" s="72">
        <v>338</v>
      </c>
      <c r="G652" s="3">
        <v>1</v>
      </c>
      <c r="H652" s="73">
        <f t="shared" si="98"/>
        <v>2.9585798816568047</v>
      </c>
      <c r="I652" s="72">
        <v>376</v>
      </c>
      <c r="J652" s="3">
        <v>3</v>
      </c>
      <c r="K652" s="73">
        <f t="shared" si="99"/>
        <v>7.9787234042553186</v>
      </c>
      <c r="L652" s="75">
        <v>335</v>
      </c>
      <c r="M652" s="75">
        <v>4</v>
      </c>
      <c r="N652" s="73">
        <f t="shared" si="100"/>
        <v>11.940298507462687</v>
      </c>
      <c r="O652" s="77">
        <f t="shared" si="91"/>
        <v>1049</v>
      </c>
      <c r="P652" s="77">
        <f t="shared" si="92"/>
        <v>8</v>
      </c>
      <c r="Q652" s="66">
        <f t="shared" si="93"/>
        <v>7.6263107721639658</v>
      </c>
      <c r="S652" s="6"/>
      <c r="T652" s="7"/>
      <c r="U652" s="6"/>
      <c r="V652" s="6"/>
      <c r="W652" s="6"/>
    </row>
    <row r="653" spans="1:23" x14ac:dyDescent="0.2">
      <c r="A653" s="2" t="s">
        <v>183</v>
      </c>
      <c r="B653" s="36"/>
      <c r="C653" s="85">
        <v>22</v>
      </c>
      <c r="D653" s="71">
        <v>0</v>
      </c>
      <c r="E653" s="60">
        <f t="shared" si="94"/>
        <v>0</v>
      </c>
      <c r="F653" s="72">
        <v>23</v>
      </c>
      <c r="G653" s="3">
        <v>0</v>
      </c>
      <c r="H653" s="73">
        <f t="shared" si="98"/>
        <v>0</v>
      </c>
      <c r="I653" s="72">
        <v>17</v>
      </c>
      <c r="J653" s="3">
        <v>0</v>
      </c>
      <c r="K653" s="73">
        <f t="shared" si="99"/>
        <v>0</v>
      </c>
      <c r="L653" s="75">
        <v>24</v>
      </c>
      <c r="M653" s="75">
        <v>0</v>
      </c>
      <c r="N653" s="73">
        <f t="shared" si="100"/>
        <v>0</v>
      </c>
      <c r="O653" s="77">
        <f t="shared" si="91"/>
        <v>64</v>
      </c>
      <c r="P653" s="77">
        <f t="shared" si="92"/>
        <v>0</v>
      </c>
      <c r="Q653" s="66">
        <f t="shared" si="93"/>
        <v>0</v>
      </c>
      <c r="S653" s="6"/>
      <c r="T653" s="7"/>
      <c r="U653" s="6"/>
      <c r="V653" s="6"/>
      <c r="W653" s="6"/>
    </row>
    <row r="654" spans="1:23" x14ac:dyDescent="0.2">
      <c r="A654" s="2" t="s">
        <v>500</v>
      </c>
      <c r="B654" s="36"/>
      <c r="C654" s="85">
        <v>131</v>
      </c>
      <c r="D654" s="71">
        <v>1</v>
      </c>
      <c r="E654" s="60">
        <f t="shared" si="94"/>
        <v>7.6335877862595414</v>
      </c>
      <c r="F654" s="72">
        <v>139</v>
      </c>
      <c r="G654" s="3">
        <v>1</v>
      </c>
      <c r="H654" s="73">
        <f t="shared" si="98"/>
        <v>7.1942446043165473</v>
      </c>
      <c r="I654" s="72">
        <v>163</v>
      </c>
      <c r="J654" s="3">
        <v>1</v>
      </c>
      <c r="K654" s="73">
        <f t="shared" si="99"/>
        <v>6.1349693251533743</v>
      </c>
      <c r="L654" s="75">
        <v>102</v>
      </c>
      <c r="M654" s="75">
        <v>1</v>
      </c>
      <c r="N654" s="73">
        <f t="shared" si="100"/>
        <v>9.8039215686274517</v>
      </c>
      <c r="O654" s="77">
        <f t="shared" si="91"/>
        <v>404</v>
      </c>
      <c r="P654" s="77">
        <f t="shared" si="92"/>
        <v>3</v>
      </c>
      <c r="Q654" s="66">
        <f t="shared" si="93"/>
        <v>7.4257425742574252</v>
      </c>
      <c r="S654" s="6"/>
      <c r="T654" s="83"/>
      <c r="U654" s="6"/>
      <c r="V654" s="6"/>
      <c r="W654" s="6"/>
    </row>
    <row r="655" spans="1:23" x14ac:dyDescent="0.2">
      <c r="A655" s="2" t="s">
        <v>501</v>
      </c>
      <c r="B655" s="36"/>
      <c r="C655" s="85">
        <v>184</v>
      </c>
      <c r="D655" s="71">
        <v>2</v>
      </c>
      <c r="E655" s="60">
        <f t="shared" si="94"/>
        <v>10.869565217391305</v>
      </c>
      <c r="F655" s="72">
        <v>192</v>
      </c>
      <c r="G655" s="3">
        <v>0</v>
      </c>
      <c r="H655" s="73">
        <f t="shared" si="98"/>
        <v>0</v>
      </c>
      <c r="I655" s="72">
        <v>201</v>
      </c>
      <c r="J655" s="3">
        <v>3</v>
      </c>
      <c r="K655" s="73">
        <f t="shared" si="99"/>
        <v>14.925373134328359</v>
      </c>
      <c r="L655" s="75">
        <v>192</v>
      </c>
      <c r="M655" s="75">
        <v>3</v>
      </c>
      <c r="N655" s="73">
        <f t="shared" si="100"/>
        <v>15.625</v>
      </c>
      <c r="O655" s="77">
        <f t="shared" si="91"/>
        <v>585</v>
      </c>
      <c r="P655" s="77">
        <f t="shared" si="92"/>
        <v>6</v>
      </c>
      <c r="Q655" s="66">
        <f t="shared" si="93"/>
        <v>10.256410256410257</v>
      </c>
      <c r="S655" s="6"/>
      <c r="T655" s="7"/>
      <c r="U655" s="6"/>
      <c r="V655" s="6"/>
      <c r="W655" s="6"/>
    </row>
    <row r="656" spans="1:23" ht="13.5" thickBot="1" x14ac:dyDescent="0.25">
      <c r="A656" s="8" t="s">
        <v>502</v>
      </c>
      <c r="B656" s="29"/>
      <c r="C656" s="189">
        <v>147</v>
      </c>
      <c r="D656" s="88">
        <v>2</v>
      </c>
      <c r="E656" s="89">
        <f t="shared" si="94"/>
        <v>13.605442176870747</v>
      </c>
      <c r="F656" s="90">
        <v>147</v>
      </c>
      <c r="G656" s="9">
        <v>1</v>
      </c>
      <c r="H656" s="190">
        <f t="shared" si="98"/>
        <v>6.8027210884353737</v>
      </c>
      <c r="I656" s="90">
        <v>134</v>
      </c>
      <c r="J656" s="9">
        <v>0</v>
      </c>
      <c r="K656" s="190">
        <f t="shared" si="99"/>
        <v>0</v>
      </c>
      <c r="L656" s="191">
        <v>134</v>
      </c>
      <c r="M656" s="154">
        <v>1</v>
      </c>
      <c r="N656" s="190">
        <f t="shared" si="100"/>
        <v>7.4626865671641793</v>
      </c>
      <c r="O656" s="192">
        <f t="shared" si="91"/>
        <v>415</v>
      </c>
      <c r="P656" s="193">
        <f t="shared" si="92"/>
        <v>2</v>
      </c>
      <c r="Q656" s="94">
        <f t="shared" si="93"/>
        <v>4.8192771084337354</v>
      </c>
      <c r="S656" s="6"/>
      <c r="T656" s="7"/>
      <c r="U656" s="6"/>
      <c r="V656" s="6"/>
      <c r="W656" s="6"/>
    </row>
    <row r="657" spans="1:23" ht="13.5" thickTop="1" x14ac:dyDescent="0.2">
      <c r="A657" s="6"/>
      <c r="B657" s="6"/>
      <c r="C657" s="70"/>
      <c r="D657" s="70"/>
      <c r="E657" s="95"/>
      <c r="F657" s="7"/>
      <c r="G657" s="7"/>
      <c r="H657" s="97"/>
      <c r="I657" s="7"/>
      <c r="J657" s="7"/>
      <c r="K657" s="97"/>
      <c r="L657" s="97"/>
      <c r="M657" s="97"/>
      <c r="N657" s="97"/>
      <c r="O657" s="7"/>
      <c r="P657" s="7"/>
      <c r="Q657" s="97"/>
      <c r="S657" s="6"/>
      <c r="T657" s="7"/>
      <c r="U657" s="6"/>
      <c r="V657" s="6"/>
      <c r="W657" s="6"/>
    </row>
    <row r="658" spans="1:23" x14ac:dyDescent="0.2">
      <c r="A658" s="1" t="s">
        <v>503</v>
      </c>
      <c r="B658" s="4"/>
      <c r="C658" s="152"/>
      <c r="D658" s="152"/>
      <c r="E658" s="152"/>
      <c r="F658" s="97"/>
      <c r="G658" s="97"/>
      <c r="H658" s="97"/>
      <c r="I658" s="7"/>
      <c r="J658" s="7"/>
      <c r="K658" s="97"/>
      <c r="L658" s="97"/>
      <c r="M658" s="97"/>
      <c r="N658" s="97"/>
      <c r="O658" s="176"/>
      <c r="P658" s="176"/>
      <c r="Q658" s="96"/>
      <c r="S658" s="4"/>
      <c r="T658" s="5"/>
      <c r="U658" s="6"/>
      <c r="V658" s="6"/>
      <c r="W658" s="6"/>
    </row>
    <row r="659" spans="1:23" x14ac:dyDescent="0.2">
      <c r="A659" s="4"/>
      <c r="I659" s="7"/>
      <c r="J659" s="7"/>
      <c r="K659" s="97"/>
      <c r="R659" s="6"/>
      <c r="S659" s="6"/>
      <c r="T659" s="7"/>
      <c r="U659" s="6"/>
      <c r="V659" s="6"/>
      <c r="W659" s="6"/>
    </row>
    <row r="660" spans="1:23" x14ac:dyDescent="0.2">
      <c r="A660" s="1" t="s">
        <v>504</v>
      </c>
      <c r="R660" s="6"/>
      <c r="S660" s="6"/>
      <c r="T660" s="7"/>
      <c r="U660" s="6"/>
      <c r="V660" s="6"/>
      <c r="W660" s="6"/>
    </row>
    <row r="661" spans="1:23" x14ac:dyDescent="0.2">
      <c r="A661" s="4"/>
      <c r="R661" s="6"/>
      <c r="S661" s="6"/>
      <c r="T661" s="7"/>
      <c r="U661" s="6"/>
      <c r="V661" s="6"/>
      <c r="W661" s="6"/>
    </row>
    <row r="662" spans="1:23" x14ac:dyDescent="0.2">
      <c r="A662" s="4"/>
      <c r="R662" s="6"/>
      <c r="S662" s="6"/>
      <c r="T662" s="7"/>
      <c r="U662" s="6"/>
      <c r="V662" s="6"/>
      <c r="W662" s="6"/>
    </row>
    <row r="663" spans="1:23" x14ac:dyDescent="0.2">
      <c r="B663" s="1"/>
      <c r="C663" s="194"/>
      <c r="D663" s="194"/>
      <c r="E663" s="194"/>
      <c r="F663" s="195"/>
      <c r="G663" s="195"/>
      <c r="H663" s="195"/>
      <c r="I663" s="195"/>
      <c r="J663" s="195"/>
      <c r="K663" s="195"/>
      <c r="L663" s="195"/>
      <c r="M663" s="195"/>
      <c r="N663" s="195"/>
      <c r="O663" s="15"/>
      <c r="Q663" s="55"/>
      <c r="R663" s="6"/>
      <c r="S663" s="6"/>
      <c r="T663" s="7"/>
      <c r="U663" s="6"/>
      <c r="V663" s="6"/>
      <c r="W663" s="6"/>
    </row>
    <row r="664" spans="1:23" x14ac:dyDescent="0.2">
      <c r="C664" s="194"/>
      <c r="D664" s="194"/>
      <c r="E664" s="194"/>
      <c r="F664" s="195"/>
      <c r="G664" s="195"/>
      <c r="H664" s="195"/>
      <c r="I664" s="195"/>
      <c r="J664" s="195"/>
      <c r="K664" s="195"/>
      <c r="L664" s="195"/>
      <c r="M664" s="195"/>
      <c r="N664" s="195"/>
      <c r="O664" s="15"/>
      <c r="Q664" s="55"/>
      <c r="S664" s="6"/>
      <c r="T664" s="7"/>
      <c r="U664" s="6"/>
      <c r="V664" s="6"/>
      <c r="W664" s="6"/>
    </row>
    <row r="665" spans="1:23" x14ac:dyDescent="0.2">
      <c r="C665" s="194"/>
      <c r="D665" s="194"/>
      <c r="E665" s="194"/>
      <c r="F665" s="195"/>
      <c r="G665" s="195"/>
      <c r="H665" s="195"/>
      <c r="I665" s="195"/>
      <c r="J665" s="195"/>
      <c r="K665" s="195"/>
      <c r="L665" s="195"/>
      <c r="M665" s="195"/>
      <c r="N665" s="195"/>
      <c r="O665" s="15"/>
      <c r="Q665" s="55"/>
      <c r="S665" s="6"/>
      <c r="T665" s="83"/>
      <c r="U665" s="6"/>
      <c r="V665" s="6"/>
      <c r="W665" s="6"/>
    </row>
    <row r="666" spans="1:23" x14ac:dyDescent="0.2">
      <c r="C666" s="194"/>
      <c r="D666" s="194"/>
      <c r="E666" s="194"/>
      <c r="F666" s="195"/>
      <c r="G666" s="195"/>
      <c r="H666" s="195"/>
      <c r="I666" s="195"/>
      <c r="J666" s="195"/>
      <c r="K666" s="195"/>
      <c r="L666" s="195"/>
      <c r="M666" s="195"/>
      <c r="N666" s="195"/>
      <c r="O666" s="15"/>
      <c r="Q666" s="55"/>
      <c r="S666" s="6"/>
      <c r="T666" s="7"/>
      <c r="U666" s="6"/>
      <c r="V666" s="6"/>
      <c r="W666" s="6"/>
    </row>
    <row r="667" spans="1:23" x14ac:dyDescent="0.2">
      <c r="C667" s="194"/>
      <c r="D667" s="194"/>
      <c r="E667" s="194"/>
      <c r="F667" s="195"/>
      <c r="G667" s="195"/>
      <c r="H667" s="195"/>
      <c r="I667" s="195"/>
      <c r="J667" s="195"/>
      <c r="K667" s="195"/>
      <c r="L667" s="195"/>
      <c r="M667" s="195"/>
      <c r="N667" s="195"/>
      <c r="O667" s="15"/>
      <c r="Q667" s="55"/>
      <c r="S667" s="4"/>
      <c r="T667" s="5"/>
      <c r="U667" s="6"/>
      <c r="V667" s="6"/>
      <c r="W667" s="6"/>
    </row>
    <row r="668" spans="1:23" x14ac:dyDescent="0.2">
      <c r="C668" s="194"/>
      <c r="D668" s="194"/>
      <c r="E668" s="194"/>
      <c r="F668" s="195"/>
      <c r="G668" s="195"/>
      <c r="H668" s="195"/>
      <c r="I668" s="195"/>
      <c r="J668" s="195"/>
      <c r="K668" s="195"/>
      <c r="L668" s="195"/>
      <c r="M668" s="195"/>
      <c r="N668" s="195"/>
      <c r="O668" s="15"/>
      <c r="Q668" s="55"/>
      <c r="S668" s="6"/>
      <c r="T668" s="7"/>
      <c r="U668" s="6"/>
      <c r="V668" s="6"/>
      <c r="W668" s="6"/>
    </row>
    <row r="669" spans="1:23" x14ac:dyDescent="0.2">
      <c r="C669" s="194"/>
      <c r="D669" s="194"/>
      <c r="E669" s="194"/>
      <c r="F669" s="195"/>
      <c r="G669" s="195"/>
      <c r="H669" s="195"/>
      <c r="I669" s="195"/>
      <c r="J669" s="195"/>
      <c r="K669" s="195"/>
      <c r="L669" s="195"/>
      <c r="M669" s="195"/>
      <c r="N669" s="195"/>
      <c r="O669" s="15"/>
      <c r="Q669" s="55"/>
      <c r="S669" s="4"/>
      <c r="T669" s="5"/>
      <c r="U669" s="6"/>
      <c r="V669" s="6"/>
      <c r="W669" s="6"/>
    </row>
    <row r="670" spans="1:23" x14ac:dyDescent="0.2">
      <c r="S670" s="6"/>
      <c r="T670" s="7"/>
      <c r="U670" s="6"/>
      <c r="V670" s="6"/>
      <c r="W670" s="6"/>
    </row>
    <row r="671" spans="1:23" x14ac:dyDescent="0.2">
      <c r="S671" s="113"/>
      <c r="T671" s="7"/>
      <c r="U671" s="6"/>
      <c r="V671" s="6"/>
      <c r="W671" s="6"/>
    </row>
    <row r="672" spans="1:23" x14ac:dyDescent="0.2">
      <c r="S672" s="6"/>
      <c r="T672" s="83"/>
      <c r="U672" s="6"/>
      <c r="V672" s="6"/>
      <c r="W672" s="6"/>
    </row>
    <row r="673" spans="19:23" x14ac:dyDescent="0.2">
      <c r="S673" s="6"/>
      <c r="T673" s="7"/>
      <c r="U673" s="6"/>
      <c r="V673" s="6"/>
      <c r="W673" s="6"/>
    </row>
    <row r="674" spans="19:23" x14ac:dyDescent="0.2">
      <c r="S674" s="4"/>
      <c r="T674" s="5"/>
      <c r="U674" s="6"/>
      <c r="V674" s="6"/>
      <c r="W674" s="6"/>
    </row>
    <row r="675" spans="19:23" x14ac:dyDescent="0.2">
      <c r="S675" s="6"/>
      <c r="T675" s="7"/>
      <c r="U675" s="6"/>
      <c r="V675" s="6"/>
      <c r="W675" s="6"/>
    </row>
    <row r="676" spans="19:23" x14ac:dyDescent="0.2">
      <c r="S676" s="6"/>
      <c r="T676" s="7"/>
      <c r="U676" s="6"/>
      <c r="V676" s="6"/>
      <c r="W676" s="6"/>
    </row>
    <row r="677" spans="19:23" x14ac:dyDescent="0.2">
      <c r="S677" s="4"/>
      <c r="T677" s="5"/>
      <c r="U677" s="6"/>
      <c r="V677" s="6"/>
      <c r="W677" s="6"/>
    </row>
    <row r="678" spans="19:23" x14ac:dyDescent="0.2">
      <c r="S678" s="6"/>
      <c r="T678" s="7"/>
      <c r="U678" s="6"/>
      <c r="V678" s="6"/>
      <c r="W678" s="6"/>
    </row>
    <row r="679" spans="19:23" x14ac:dyDescent="0.2">
      <c r="S679" s="6"/>
      <c r="T679" s="83"/>
      <c r="U679" s="6"/>
      <c r="V679" s="6"/>
      <c r="W679" s="6"/>
    </row>
    <row r="680" spans="19:23" x14ac:dyDescent="0.2">
      <c r="S680" s="6"/>
      <c r="T680" s="7"/>
      <c r="U680" s="6"/>
      <c r="V680" s="6"/>
      <c r="W680" s="6"/>
    </row>
    <row r="681" spans="19:23" x14ac:dyDescent="0.2">
      <c r="S681" s="6"/>
      <c r="T681" s="7"/>
      <c r="U681" s="6"/>
      <c r="V681" s="6"/>
      <c r="W681" s="6"/>
    </row>
    <row r="682" spans="19:23" x14ac:dyDescent="0.2">
      <c r="S682" s="6"/>
      <c r="T682" s="83"/>
      <c r="U682" s="6"/>
      <c r="V682" s="6"/>
      <c r="W682" s="6"/>
    </row>
    <row r="683" spans="19:23" x14ac:dyDescent="0.2">
      <c r="S683" s="4"/>
      <c r="T683" s="5"/>
      <c r="U683" s="6"/>
      <c r="V683" s="6"/>
      <c r="W683" s="6"/>
    </row>
    <row r="684" spans="19:23" x14ac:dyDescent="0.2">
      <c r="S684" s="6"/>
      <c r="T684" s="7"/>
      <c r="U684" s="6"/>
      <c r="V684" s="6"/>
      <c r="W684" s="6"/>
    </row>
    <row r="685" spans="19:23" x14ac:dyDescent="0.2">
      <c r="S685" s="6"/>
      <c r="T685" s="83"/>
      <c r="U685" s="6"/>
      <c r="V685" s="6"/>
      <c r="W685" s="6"/>
    </row>
    <row r="686" spans="19:23" x14ac:dyDescent="0.2">
      <c r="S686" s="6"/>
      <c r="T686" s="7"/>
      <c r="U686" s="6"/>
      <c r="V686" s="6"/>
      <c r="W686" s="6"/>
    </row>
    <row r="687" spans="19:23" x14ac:dyDescent="0.2">
      <c r="S687" s="6"/>
      <c r="T687" s="7"/>
      <c r="U687" s="6"/>
      <c r="V687" s="6"/>
      <c r="W687" s="6"/>
    </row>
    <row r="688" spans="19:23" x14ac:dyDescent="0.2">
      <c r="S688" s="6"/>
      <c r="T688" s="7"/>
      <c r="U688" s="6"/>
      <c r="V688" s="6"/>
      <c r="W688" s="6"/>
    </row>
    <row r="689" spans="19:23" x14ac:dyDescent="0.2">
      <c r="S689" s="6"/>
      <c r="T689" s="7"/>
      <c r="U689" s="6"/>
      <c r="V689" s="6"/>
      <c r="W689" s="6"/>
    </row>
    <row r="690" spans="19:23" x14ac:dyDescent="0.2">
      <c r="S690" s="6"/>
      <c r="T690" s="7"/>
      <c r="U690" s="6"/>
      <c r="V690" s="6"/>
      <c r="W690" s="6"/>
    </row>
    <row r="691" spans="19:23" x14ac:dyDescent="0.2">
      <c r="S691" s="6"/>
      <c r="T691" s="7"/>
      <c r="U691" s="6"/>
      <c r="V691" s="6"/>
      <c r="W691" s="6"/>
    </row>
    <row r="692" spans="19:23" x14ac:dyDescent="0.2">
      <c r="S692" s="6"/>
      <c r="T692" s="7"/>
      <c r="U692" s="6"/>
      <c r="V692" s="6"/>
      <c r="W692" s="6"/>
    </row>
    <row r="693" spans="19:23" x14ac:dyDescent="0.2">
      <c r="S693" s="6"/>
      <c r="T693" s="7"/>
      <c r="U693" s="6"/>
      <c r="V693" s="6"/>
      <c r="W693" s="6"/>
    </row>
    <row r="694" spans="19:23" x14ac:dyDescent="0.2">
      <c r="S694" s="6"/>
      <c r="T694" s="7"/>
      <c r="U694" s="6"/>
      <c r="V694" s="6"/>
      <c r="W694" s="6"/>
    </row>
    <row r="695" spans="19:23" x14ac:dyDescent="0.2">
      <c r="S695" s="6"/>
      <c r="T695" s="7"/>
      <c r="U695" s="6"/>
      <c r="V695" s="6"/>
      <c r="W695" s="6"/>
    </row>
    <row r="696" spans="19:23" x14ac:dyDescent="0.2">
      <c r="S696" s="6"/>
      <c r="T696" s="7"/>
      <c r="U696" s="6"/>
      <c r="V696" s="6"/>
      <c r="W696" s="6"/>
    </row>
    <row r="697" spans="19:23" x14ac:dyDescent="0.2">
      <c r="S697" s="6"/>
      <c r="T697" s="7"/>
      <c r="U697" s="6"/>
      <c r="V697" s="6"/>
      <c r="W697" s="6"/>
    </row>
    <row r="698" spans="19:23" x14ac:dyDescent="0.2">
      <c r="S698" s="6"/>
      <c r="T698" s="15"/>
      <c r="U698" s="6"/>
      <c r="V698" s="6"/>
      <c r="W698" s="6"/>
    </row>
    <row r="699" spans="19:23" x14ac:dyDescent="0.2">
      <c r="S699" s="4"/>
      <c r="T699" s="5"/>
      <c r="U699" s="6"/>
      <c r="V699" s="6"/>
      <c r="W699" s="6"/>
    </row>
    <row r="700" spans="19:23" x14ac:dyDescent="0.2">
      <c r="S700" s="4"/>
      <c r="T700" s="5"/>
      <c r="U700" s="6"/>
      <c r="V700" s="6"/>
      <c r="W700" s="6"/>
    </row>
    <row r="701" spans="19:23" x14ac:dyDescent="0.2">
      <c r="S701" s="6"/>
      <c r="T701" s="15"/>
      <c r="U701" s="6"/>
      <c r="V701" s="6"/>
      <c r="W701" s="6"/>
    </row>
    <row r="702" spans="19:23" x14ac:dyDescent="0.2">
      <c r="S702" s="6"/>
      <c r="T702" s="7"/>
      <c r="U702" s="6"/>
      <c r="V702" s="6"/>
      <c r="W702" s="6"/>
    </row>
    <row r="703" spans="19:23" x14ac:dyDescent="0.2">
      <c r="S703" s="4"/>
      <c r="T703" s="5"/>
      <c r="U703" s="6"/>
      <c r="V703" s="6"/>
      <c r="W703" s="6"/>
    </row>
    <row r="704" spans="19:23" x14ac:dyDescent="0.2">
      <c r="S704" s="6"/>
      <c r="T704" s="7"/>
      <c r="U704" s="6"/>
      <c r="V704" s="6"/>
      <c r="W704" s="6"/>
    </row>
    <row r="705" spans="19:23" x14ac:dyDescent="0.2">
      <c r="S705" s="6"/>
      <c r="T705" s="7"/>
      <c r="U705" s="6"/>
      <c r="V705" s="6"/>
      <c r="W705" s="6"/>
    </row>
    <row r="706" spans="19:23" x14ac:dyDescent="0.2">
      <c r="S706" s="6"/>
      <c r="T706" s="7"/>
      <c r="U706" s="6"/>
      <c r="V706" s="6"/>
      <c r="W706" s="6"/>
    </row>
    <row r="707" spans="19:23" x14ac:dyDescent="0.2">
      <c r="S707" s="6"/>
      <c r="T707" s="7"/>
      <c r="U707" s="6"/>
      <c r="V707" s="6"/>
      <c r="W707" s="6"/>
    </row>
    <row r="708" spans="19:23" x14ac:dyDescent="0.2">
      <c r="S708" s="6"/>
      <c r="T708" s="83"/>
      <c r="U708" s="6"/>
      <c r="V708" s="6"/>
      <c r="W708" s="6"/>
    </row>
    <row r="709" spans="19:23" x14ac:dyDescent="0.2">
      <c r="S709" s="6"/>
      <c r="T709" s="7"/>
      <c r="U709" s="6"/>
      <c r="V709" s="6"/>
      <c r="W709" s="6"/>
    </row>
    <row r="710" spans="19:23" x14ac:dyDescent="0.2">
      <c r="S710" s="4"/>
      <c r="T710" s="5"/>
      <c r="U710" s="6"/>
      <c r="V710" s="6"/>
      <c r="W710" s="6"/>
    </row>
    <row r="711" spans="19:23" x14ac:dyDescent="0.2">
      <c r="S711" s="6"/>
      <c r="T711" s="7"/>
      <c r="U711" s="6"/>
      <c r="V711" s="6"/>
      <c r="W711" s="6"/>
    </row>
    <row r="712" spans="19:23" x14ac:dyDescent="0.2">
      <c r="S712" s="6"/>
      <c r="T712" s="7"/>
      <c r="U712" s="6"/>
      <c r="V712" s="6"/>
      <c r="W712" s="6"/>
    </row>
    <row r="713" spans="19:23" x14ac:dyDescent="0.2">
      <c r="S713" s="6"/>
      <c r="T713" s="7"/>
      <c r="U713" s="6"/>
      <c r="V713" s="6"/>
      <c r="W713" s="6"/>
    </row>
    <row r="714" spans="19:23" x14ac:dyDescent="0.2">
      <c r="S714" s="6"/>
      <c r="T714" s="7"/>
      <c r="U714" s="6"/>
      <c r="V714" s="6"/>
      <c r="W714" s="6"/>
    </row>
    <row r="715" spans="19:23" x14ac:dyDescent="0.2">
      <c r="S715" s="4"/>
      <c r="T715" s="5"/>
      <c r="U715" s="6"/>
      <c r="V715" s="6"/>
      <c r="W715" s="6"/>
    </row>
    <row r="716" spans="19:23" x14ac:dyDescent="0.2">
      <c r="S716" s="6"/>
      <c r="T716" s="7"/>
      <c r="U716" s="6"/>
      <c r="V716" s="6"/>
      <c r="W716" s="6"/>
    </row>
    <row r="717" spans="19:23" x14ac:dyDescent="0.2">
      <c r="S717" s="6"/>
      <c r="T717" s="83"/>
      <c r="U717" s="6"/>
      <c r="V717" s="6"/>
      <c r="W717" s="6"/>
    </row>
    <row r="718" spans="19:23" x14ac:dyDescent="0.2">
      <c r="S718" s="6"/>
      <c r="T718" s="7"/>
      <c r="U718" s="6"/>
      <c r="V718" s="6"/>
      <c r="W718" s="6"/>
    </row>
    <row r="719" spans="19:23" x14ac:dyDescent="0.2">
      <c r="S719" s="196"/>
      <c r="T719" s="197"/>
      <c r="U719" s="6"/>
      <c r="V719" s="6"/>
      <c r="W719" s="6"/>
    </row>
    <row r="720" spans="19:23" x14ac:dyDescent="0.2">
      <c r="S720" s="6"/>
      <c r="T720" s="7"/>
      <c r="U720" s="6"/>
      <c r="V720" s="6"/>
      <c r="W720" s="6"/>
    </row>
    <row r="721" spans="19:23" x14ac:dyDescent="0.2">
      <c r="S721" s="6"/>
      <c r="T721" s="7"/>
      <c r="U721" s="6"/>
      <c r="V721" s="6"/>
      <c r="W721" s="6"/>
    </row>
    <row r="722" spans="19:23" x14ac:dyDescent="0.2">
      <c r="S722" s="6"/>
      <c r="T722" s="7"/>
      <c r="U722" s="6"/>
      <c r="V722" s="6"/>
      <c r="W722" s="6"/>
    </row>
    <row r="723" spans="19:23" x14ac:dyDescent="0.2">
      <c r="S723" s="6"/>
      <c r="T723" s="7"/>
      <c r="U723" s="6"/>
      <c r="V723" s="6"/>
      <c r="W723" s="6"/>
    </row>
    <row r="724" spans="19:23" x14ac:dyDescent="0.2">
      <c r="S724" s="6"/>
      <c r="T724" s="7"/>
      <c r="U724" s="6"/>
      <c r="V724" s="6"/>
      <c r="W724" s="6"/>
    </row>
    <row r="725" spans="19:23" x14ac:dyDescent="0.2">
      <c r="S725" s="6"/>
      <c r="T725" s="7"/>
      <c r="U725" s="6"/>
      <c r="V725" s="6"/>
      <c r="W725" s="6"/>
    </row>
    <row r="726" spans="19:23" x14ac:dyDescent="0.2">
      <c r="S726" s="6"/>
      <c r="T726" s="6"/>
      <c r="U726" s="6"/>
      <c r="V726" s="6"/>
      <c r="W726" s="6"/>
    </row>
    <row r="727" spans="19:23" x14ac:dyDescent="0.2">
      <c r="S727" s="6"/>
      <c r="T727" s="6"/>
      <c r="U727" s="6"/>
      <c r="V727" s="6"/>
      <c r="W727" s="6"/>
    </row>
    <row r="728" spans="19:23" x14ac:dyDescent="0.2">
      <c r="S728" s="6"/>
      <c r="T728" s="6"/>
      <c r="U728" s="6"/>
      <c r="V728" s="6"/>
      <c r="W728" s="6"/>
    </row>
    <row r="729" spans="19:23" x14ac:dyDescent="0.2">
      <c r="S729" s="6"/>
      <c r="T729" s="6"/>
      <c r="U729" s="6"/>
      <c r="V729" s="6"/>
      <c r="W729" s="6"/>
    </row>
    <row r="730" spans="19:23" x14ac:dyDescent="0.2">
      <c r="S730" s="6"/>
      <c r="T730" s="6"/>
      <c r="U730" s="6"/>
      <c r="V730" s="6"/>
      <c r="W730" s="6"/>
    </row>
    <row r="731" spans="19:23" x14ac:dyDescent="0.2">
      <c r="S731" s="6"/>
      <c r="T731" s="6"/>
      <c r="U731" s="6"/>
      <c r="V731" s="6"/>
      <c r="W731" s="6"/>
    </row>
    <row r="732" spans="19:23" x14ac:dyDescent="0.2">
      <c r="S732" s="6"/>
      <c r="T732" s="6"/>
      <c r="U732" s="6"/>
      <c r="V732" s="6"/>
      <c r="W732" s="6"/>
    </row>
    <row r="733" spans="19:23" x14ac:dyDescent="0.2">
      <c r="S733" s="6"/>
      <c r="T733" s="6"/>
      <c r="U733" s="6"/>
      <c r="V733" s="6"/>
      <c r="W733" s="6"/>
    </row>
    <row r="734" spans="19:23" x14ac:dyDescent="0.2">
      <c r="S734" s="6"/>
      <c r="T734" s="6"/>
      <c r="U734" s="6"/>
      <c r="V734" s="6"/>
      <c r="W734" s="6"/>
    </row>
    <row r="735" spans="19:23" x14ac:dyDescent="0.2">
      <c r="S735" s="6"/>
      <c r="T735" s="6"/>
      <c r="U735" s="6"/>
      <c r="V735" s="6"/>
      <c r="W735" s="6"/>
    </row>
    <row r="736" spans="19:23" x14ac:dyDescent="0.2">
      <c r="S736" s="6"/>
      <c r="T736" s="6"/>
      <c r="U736" s="6"/>
      <c r="V736" s="6"/>
      <c r="W736" s="6"/>
    </row>
    <row r="737" spans="19:23" x14ac:dyDescent="0.2">
      <c r="S737" s="6"/>
      <c r="T737" s="6"/>
      <c r="U737" s="6"/>
      <c r="V737" s="6"/>
      <c r="W737" s="6"/>
    </row>
    <row r="738" spans="19:23" x14ac:dyDescent="0.2">
      <c r="S738" s="6"/>
      <c r="T738" s="6"/>
      <c r="U738" s="6"/>
      <c r="V738" s="6"/>
      <c r="W738" s="6"/>
    </row>
    <row r="739" spans="19:23" x14ac:dyDescent="0.2">
      <c r="S739" s="6"/>
      <c r="T739" s="6"/>
      <c r="U739" s="6"/>
      <c r="V739" s="6"/>
      <c r="W739" s="6"/>
    </row>
    <row r="740" spans="19:23" x14ac:dyDescent="0.2">
      <c r="S740" s="6"/>
      <c r="T740" s="6"/>
      <c r="U740" s="6"/>
      <c r="V740" s="6"/>
      <c r="W740" s="6"/>
    </row>
    <row r="741" spans="19:23" x14ac:dyDescent="0.2">
      <c r="S741" s="6"/>
      <c r="T741" s="6"/>
      <c r="U741" s="6"/>
      <c r="V741" s="6"/>
      <c r="W741" s="6"/>
    </row>
    <row r="742" spans="19:23" x14ac:dyDescent="0.2">
      <c r="S742" s="6"/>
      <c r="T742" s="6"/>
      <c r="U742" s="6"/>
      <c r="V742" s="6"/>
      <c r="W742" s="6"/>
    </row>
    <row r="743" spans="19:23" x14ac:dyDescent="0.2">
      <c r="S743" s="6"/>
      <c r="T743" s="6"/>
      <c r="U743" s="6"/>
      <c r="V743" s="6"/>
      <c r="W743" s="6"/>
    </row>
    <row r="744" spans="19:23" x14ac:dyDescent="0.2">
      <c r="S744" s="6"/>
      <c r="T744" s="6"/>
      <c r="U744" s="6"/>
      <c r="V744" s="6"/>
      <c r="W744" s="6"/>
    </row>
    <row r="745" spans="19:23" x14ac:dyDescent="0.2">
      <c r="S745" s="6"/>
      <c r="T745" s="6"/>
      <c r="U745" s="6"/>
      <c r="V745" s="6"/>
      <c r="W745" s="6"/>
    </row>
    <row r="746" spans="19:23" x14ac:dyDescent="0.2">
      <c r="S746" s="6"/>
      <c r="T746" s="6"/>
      <c r="U746" s="6"/>
      <c r="V746" s="6"/>
      <c r="W746" s="6"/>
    </row>
  </sheetData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trienio 11-13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Lucre</dc:creator>
  <cp:lastModifiedBy>ALEJANDRA </cp:lastModifiedBy>
  <dcterms:created xsi:type="dcterms:W3CDTF">2014-10-03T20:48:03Z</dcterms:created>
  <dcterms:modified xsi:type="dcterms:W3CDTF">2014-10-03T21:10:37Z</dcterms:modified>
</cp:coreProperties>
</file>